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192.168.10.21\共有\財務グループ\財務係(H24.03.31)\Ｄドライブ\財政状況資料集の作成\H29年度決算\310301【照会3.8〆】平成２９年度財政状況資料集の作成及び提出について【済】\HP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<sst xmlns="http://schemas.openxmlformats.org/spreadsheetml/2006/main" count="1041" uniqueCount="577">
  <si>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</si>
  <si>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</si>
  <si>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</si>
  <si>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</si>
  <si>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</si>
  <si>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</si>
  <si>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</si>
  <si>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</si>
  <si>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</si>
  <si>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</si>
  <si>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</si>
  <si>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</si>
  <si>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</si>
  <si>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</si>
  <si>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</si>
  <si>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</si>
  <si>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</si>
  <si>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</si>
  <si>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</si>
  <si>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</si>
  <si>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</si>
  <si>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</si>
  <si>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</si>
  <si>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</si>
  <si>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</si>
  <si>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</si>
  <si>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</si>
  <si>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</si>
  <si>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</si>
  <si>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</si>
  <si>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</si>
  <si>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</si>
  <si>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</si>
  <si>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</si>
  <si>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</si>
  <si>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</si>
  <si>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</si>
  <si>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</si>
  <si>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</si>
  <si>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</si>
  <si>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</si>
  <si>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</si>
  <si>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</si>
  <si>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</si>
  <si>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</si>
  <si>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</si>
  <si>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</si>
  <si>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</si>
  <si>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</si>
  <si>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</si>
  <si>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</si>
  <si>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</si>
  <si>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</si>
  <si>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</si>
  <si>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</si>
  <si>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</si>
  <si>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</si>
  <si>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</si>
  <si>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</si>
  <si>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</si>
  <si>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</si>
  <si>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</si>
  <si>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</si>
  <si>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</si>
  <si>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</si>
  <si>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</si>
  <si>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</si>
  <si>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</si>
  <si>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</si>
  <si>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</si>
  <si>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</si>
  <si>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</si>
  <si>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</si>
  <si>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</si>
  <si>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</si>
  <si>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</si>
  <si>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</si>
  <si>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</si>
  <si>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</si>
  <si>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</si>
  <si>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</si>
  <si>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</si>
  <si>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</si>
  <si>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</si>
  <si>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</si>
  <si>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</si>
  <si>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</si>
  <si>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</si>
  <si>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</si>
  <si>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</si>
  <si>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</si>
  <si>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</si>
  <si>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</si>
  <si>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</si>
  <si>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</si>
  <si>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</si>
  <si>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</si>
  <si>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</si>
  <si>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</si>
  <si>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</si>
  <si>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</si>
  <si>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</si>
  <si>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</si>
  <si>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</si>
  <si>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</si>
  <si>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</si>
  <si>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</si>
  <si>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</si>
  <si>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</si>
  <si>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</si>
  <si>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</si>
  <si>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</si>
  <si>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</si>
  <si>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</si>
  <si>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</si>
  <si>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</si>
  <si>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</si>
  <si>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</si>
  <si>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</si>
  <si>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</si>
  <si>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</si>
  <si>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</si>
  <si>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</si>
  <si>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</si>
  <si>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</si>
  <si>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</si>
  <si>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</si>
  <si>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</si>
  <si>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</si>
  <si>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</si>
  <si>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</si>
  <si>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</si>
  <si>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</si>
  <si>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</si>
  <si>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</si>
  <si>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</si>
  <si>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</si>
  <si>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</si>
  <si>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</si>
  <si>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</si>
  <si>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</si>
  <si>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</si>
  <si>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</si>
  <si>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</si>
  <si>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</si>
  <si>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</si>
  <si>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</si>
  <si>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</si>
  <si>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</si>
  <si>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</si>
  <si>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</si>
  <si>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</si>
  <si>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</si>
  <si>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</si>
  <si>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</si>
  <si>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</si>
  <si>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</si>
  <si>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</si>
  <si>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</si>
  <si>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</si>
  <si>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</si>
  <si>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</si>
  <si>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</si>
  <si>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</si>
  <si>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</si>
  <si>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</si>
  <si>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</si>
  <si>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</si>
  <si>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</si>
  <si>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</si>
  <si>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</si>
  <si>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</si>
  <si>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</si>
  <si>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</si>
  <si>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</si>
  <si>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</si>
  <si>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</si>
  <si>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</si>
  <si>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</si>
  <si>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</si>
  <si>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</si>
  <si>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</si>
  <si>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</si>
  <si>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</si>
  <si>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</si>
  <si>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</si>
  <si>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</si>
  <si>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</si>
  <si>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</si>
  <si>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</si>
  <si>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</si>
  <si>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</si>
  <si>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</si>
  <si>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</si>
  <si>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</si>
  <si>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</si>
  <si>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</si>
  <si>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</si>
  <si>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</si>
  <si>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</si>
  <si>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</si>
  <si>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</si>
  <si>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</si>
  <si>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</si>
  <si>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</si>
  <si>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</si>
  <si>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</si>
  <si>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</si>
  <si>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</si>
  <si>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</si>
  <si>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</si>
  <si>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北海道福島町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</si>
  <si>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</si>
  <si>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</si>
  <si>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</si>
  <si>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</si>
  <si>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</si>
  <si>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</si>
  <si>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</si>
  <si>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</si>
  <si>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</si>
  <si>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</si>
  <si>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</si>
  <si>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</si>
  <si>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</si>
  <si>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</si>
  <si>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</si>
  <si>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</si>
  <si>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</si>
  <si>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</si>
  <si>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</si>
  <si>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</si>
  <si>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</si>
  <si>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</si>
  <si>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</si>
  <si>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</si>
  <si>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</si>
  <si>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</si>
  <si>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</si>
  <si>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</si>
  <si>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</si>
  <si>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</si>
  <si>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</si>
  <si>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</si>
  <si>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</si>
  <si>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</si>
  <si>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</si>
  <si>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</si>
  <si>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</si>
  <si>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</si>
  <si>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</si>
  <si>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</si>
  <si>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</si>
  <si>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</si>
  <si>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</si>
  <si>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</si>
  <si>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</si>
  <si>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</si>
  <si>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</si>
  <si>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</si>
  <si>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</si>
  <si>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</si>
  <si>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</si>
  <si>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</si>
  <si>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</si>
  <si>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</si>
  <si>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</si>
  <si>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</si>
  <si>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</si>
  <si>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</si>
  <si>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</si>
  <si>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</si>
  <si>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</si>
  <si>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</si>
  <si>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</si>
  <si>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</si>
  <si>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</si>
  <si>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</si>
  <si>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</si>
  <si>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</si>
  <si>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</si>
  <si>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</si>
  <si>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</si>
  <si>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</si>
  <si>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</si>
  <si>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</si>
  <si>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</si>
  <si>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</si>
  <si>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</si>
  <si>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</si>
  <si>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</si>
  <si>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</si>
  <si>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</si>
  <si>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</si>
  <si>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</si>
  <si>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</si>
  <si>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</si>
  <si>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</si>
  <si>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</si>
  <si>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</si>
  <si>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</si>
  <si>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</si>
  <si>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</si>
  <si>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</si>
  <si>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</si>
  <si>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</si>
  <si>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</si>
  <si>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</si>
  <si>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</si>
  <si>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</si>
  <si>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</si>
  <si>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</si>
  <si>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</si>
  <si>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</si>
  <si>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</si>
  <si>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</si>
  <si>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</si>
  <si>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</si>
  <si>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</si>
  <si>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</si>
  <si>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</si>
  <si>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</si>
  <si>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</si>
  <si>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</si>
  <si>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</si>
  <si>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</si>
  <si>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</si>
  <si>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</si>
  <si>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</si>
  <si>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</si>
  <si>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</si>
  <si>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</si>
  <si>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</si>
  <si>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</si>
  <si>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</si>
  <si>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</si>
  <si>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</si>
  <si>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</si>
  <si>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</si>
  <si>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</si>
  <si>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</si>
  <si>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</si>
  <si>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</si>
  <si>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</si>
  <si>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</si>
  <si>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</si>
  <si>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</si>
  <si>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</si>
  <si>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</si>
  <si>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</si>
  <si>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</si>
  <si>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</si>
  <si>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</si>
  <si>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</si>
  <si>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</si>
  <si>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</si>
  <si>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</si>
  <si>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</si>
  <si>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</si>
  <si>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</si>
  <si>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</si>
  <si>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北海道福島町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</si>
  <si>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</si>
  <si>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</si>
  <si>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</si>
  <si>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</si>
  <si>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</si>
  <si>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</si>
  <si>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</si>
  <si>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</si>
  <si>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</si>
  <si>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</si>
  <si>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</si>
  <si>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</si>
  <si>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</si>
  <si>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</si>
  <si>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</si>
  <si>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</si>
  <si>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</si>
  <si>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</si>
  <si>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</si>
  <si>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</si>
  <si>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</si>
  <si>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</si>
  <si>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</si>
  <si>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</si>
  <si>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</si>
  <si>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</si>
  <si>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</si>
  <si>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</si>
  <si>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</si>
  <si>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</si>
  <si>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</si>
  <si>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</si>
  <si>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</si>
  <si>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</si>
  <si>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</si>
  <si>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</si>
  <si>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</si>
  <si>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福島町水道事業会計</t>
    <phoneticPr fontId="5"/>
  </si>
  <si>
    <t>法適用企業</t>
    <phoneticPr fontId="5"/>
  </si>
  <si>
    <t>福島町浄化槽整備特別会計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</si>
  <si>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</si>
  <si>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</si>
  <si>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</si>
  <si>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</si>
  <si>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</si>
  <si>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</si>
  <si>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</si>
  <si>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</si>
  <si>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</si>
  <si>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</si>
  <si>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</si>
  <si>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</si>
  <si>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</si>
  <si>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</si>
  <si>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</si>
  <si>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</si>
  <si>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</si>
  <si>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</si>
  <si>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</si>
  <si>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</si>
  <si>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</si>
  <si>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</si>
  <si>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</si>
  <si>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</si>
  <si>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</si>
  <si>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</si>
  <si>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</si>
  <si>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</si>
  <si>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</si>
  <si>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</si>
  <si>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</si>
  <si>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</si>
  <si>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</si>
  <si>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</si>
  <si>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</si>
  <si>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</si>
  <si>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</si>
  <si>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</si>
  <si>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</si>
  <si>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</si>
  <si>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</si>
  <si>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</si>
  <si>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</si>
  <si>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</si>
  <si>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</si>
  <si>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</si>
  <si>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</si>
  <si>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</si>
  <si>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</si>
  <si>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</si>
  <si>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</si>
  <si>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</si>
  <si>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</si>
  <si>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</si>
  <si>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</si>
  <si>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</si>
  <si>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</si>
  <si>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</si>
  <si>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</si>
  <si>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</si>
  <si>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</si>
  <si>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</si>
  <si>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福島町浄化槽整備特別会計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</si>
  <si>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</si>
  <si>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</si>
  <si>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福島町水道事業会計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</si>
  <si>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</si>
  <si>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</si>
  <si>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</si>
  <si>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</si>
  <si>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</si>
  <si>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</si>
  <si>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</si>
  <si>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</si>
  <si>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</si>
  <si>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</si>
  <si>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</si>
  <si>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</si>
  <si>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</si>
  <si>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</si>
  <si>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</si>
  <si>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</si>
  <si>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</si>
  <si>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</si>
  <si>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</si>
  <si>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</si>
  <si>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</si>
  <si>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</si>
  <si>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</si>
  <si>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</si>
  <si>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</si>
  <si>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</si>
  <si>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</si>
  <si>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</si>
  <si>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</si>
  <si>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</si>
  <si>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</si>
  <si>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</si>
  <si>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</si>
  <si>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</si>
  <si>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</si>
  <si>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</si>
  <si>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</si>
  <si>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</si>
  <si>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</si>
  <si>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</si>
  <si>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</si>
  <si>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</si>
  <si>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</si>
  <si>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</si>
  <si>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</si>
  <si>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</si>
  <si>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</si>
  <si>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</si>
  <si>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</si>
  <si>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</si>
  <si>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</si>
  <si>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</si>
  <si>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</si>
  <si>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</si>
  <si>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</si>
  <si>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</si>
  <si>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</si>
  <si>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</si>
  <si>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</si>
  <si>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</si>
  <si>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</si>
  <si>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</si>
  <si>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</si>
  <si>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</si>
  <si>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</si>
  <si>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</si>
  <si>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</si>
  <si>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</si>
  <si>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</si>
  <si>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</si>
  <si>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</si>
  <si>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</si>
  <si>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</si>
  <si>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</si>
  <si>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</si>
  <si>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</si>
  <si>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</si>
  <si>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</si>
  <si>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</si>
  <si>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</si>
  <si>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</si>
  <si>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</si>
  <si>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</si>
  <si>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</si>
  <si>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</si>
  <si>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</si>
  <si>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</si>
  <si>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</si>
  <si>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</si>
  <si>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6.26</t>
  </si>
  <si>
    <t>▲ 3.35</t>
  </si>
  <si>
    <t>▲ 7.38</t>
  </si>
  <si>
    <t>福島町水道事業会計</t>
  </si>
  <si>
    <t>一般会計</t>
  </si>
  <si>
    <t>国民健康保険特別会計</t>
  </si>
  <si>
    <t>介護保険特別会計</t>
  </si>
  <si>
    <t>後期高齢者医療特別会計</t>
  </si>
  <si>
    <t>福島町浄化槽整備特別会計</t>
  </si>
  <si>
    <t>その他会計（赤字）</t>
  </si>
  <si>
    <t>その他会計（黒字）</t>
  </si>
  <si>
    <t>-</t>
    <phoneticPr fontId="2"/>
  </si>
  <si>
    <t>渡島西部広域事務組合</t>
    <rPh sb="0" eb="2">
      <t>オシマ</t>
    </rPh>
    <rPh sb="2" eb="4">
      <t>セイブ</t>
    </rPh>
    <rPh sb="4" eb="6">
      <t>コウイキ</t>
    </rPh>
    <rPh sb="6" eb="8">
      <t>ジム</t>
    </rPh>
    <rPh sb="8" eb="10">
      <t>クミアイ</t>
    </rPh>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</si>
  <si>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</si>
  <si>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</si>
  <si>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福島町公共施設維持保全基金</t>
    <phoneticPr fontId="11"/>
  </si>
  <si>
    <t>福島町がんばる地元企業等応援基金</t>
    <phoneticPr fontId="11"/>
  </si>
  <si>
    <t>福島町人財育成事業基金</t>
    <phoneticPr fontId="11"/>
  </si>
  <si>
    <t>福島町ふるさと定住促進住宅基金</t>
    <phoneticPr fontId="11"/>
  </si>
  <si>
    <t>福島町ふるさと応援基金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</si>
</sst>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245039</c:v>
                </c:pt>
                <c:pt idx="3">
                  <c:v>237994</c:v>
                </c:pt>
                <c:pt idx="4">
                  <c:v>267911</c:v>
                </c:pt>
              </c:numCache>
            </c:numRef>
          </c:val>
          <c:smooth val="0"/>
          <c:extLst>
            <c:ext xmlns:c16="http://schemas.microsoft.com/office/drawing/2014/chart" uri="{C3380CC4-5D6E-409C-BE32-E72D297353CC}">
              <c16:uniqueId val="{00000000-8F7F-4C8A-9728-2AB5125697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98030</c:v>
                </c:pt>
                <c:pt idx="1">
                  <c:v>174782</c:v>
                </c:pt>
                <c:pt idx="2">
                  <c:v>195169</c:v>
                </c:pt>
                <c:pt idx="3">
                  <c:v>160720</c:v>
                </c:pt>
                <c:pt idx="4">
                  <c:v>203079</c:v>
                </c:pt>
              </c:numCache>
            </c:numRef>
          </c:val>
          <c:smooth val="0"/>
          <c:extLst>
            <c:ext xmlns:c16="http://schemas.microsoft.com/office/drawing/2014/chart" uri="{C3380CC4-5D6E-409C-BE32-E72D297353CC}">
              <c16:uniqueId val="{00000001-8F7F-4C8A-9728-2AB5125697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2.34</c:v>
                </c:pt>
                <c:pt idx="1">
                  <c:v>3.46</c:v>
                </c:pt>
                <c:pt idx="2">
                  <c:v>4.04</c:v>
                </c:pt>
                <c:pt idx="3">
                  <c:v>3.23</c:v>
                </c:pt>
                <c:pt idx="4">
                  <c:v>4.63</c:v>
                </c:pt>
              </c:numCache>
            </c:numRef>
          </c:val>
          <c:extLst>
            <c:ext xmlns:c16="http://schemas.microsoft.com/office/drawing/2014/chart" uri="{C3380CC4-5D6E-409C-BE32-E72D297353CC}">
              <c16:uniqueId val="{00000000-4422-46B3-AD76-012A7BD2BD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70.12</c:v>
                </c:pt>
                <c:pt idx="1">
                  <c:v>74.459999999999994</c:v>
                </c:pt>
                <c:pt idx="2">
                  <c:v>72.92</c:v>
                </c:pt>
                <c:pt idx="3">
                  <c:v>73.540000000000006</c:v>
                </c:pt>
                <c:pt idx="4">
                  <c:v>64.36</c:v>
                </c:pt>
              </c:numCache>
            </c:numRef>
          </c:val>
          <c:extLst>
            <c:ext xmlns:c16="http://schemas.microsoft.com/office/drawing/2014/chart" uri="{C3380CC4-5D6E-409C-BE32-E72D297353CC}">
              <c16:uniqueId val="{00000001-4422-46B3-AD76-012A7BD2BD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-6.26</c:v>
                </c:pt>
                <c:pt idx="1">
                  <c:v>2.8</c:v>
                </c:pt>
                <c:pt idx="2">
                  <c:v>3.19</c:v>
                </c:pt>
                <c:pt idx="3">
                  <c:v>-3.35</c:v>
                </c:pt>
                <c:pt idx="4">
                  <c:v>-7.38</c:v>
                </c:pt>
              </c:numCache>
            </c:numRef>
          </c:val>
          <c:smooth val="0"/>
          <c:extLst>
            <c:ext xmlns:c16="http://schemas.microsoft.com/office/drawing/2014/chart" uri="{C3380CC4-5D6E-409C-BE32-E72D297353CC}">
              <c16:uniqueId val="{00000002-4422-46B3-AD76-012A7BD2BD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BF-42DD-B5AD-802EEA3161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BF-42DD-B5AD-802EEA3161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BF-42DD-B5AD-802EEA3161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BF-42DD-B5AD-802EEA31611B}"/>
            </c:ext>
          </c:extLst>
        </c:ser>
        <c:ser>
          <c:idx val="4"/>
          <c:order val="4"/>
          <c:tx>
            <c:strRef>
              <c:f>データシート!$A$31</c:f>
              <c:strCache>
                <c:ptCount val="1"/>
                <c:pt idx="0">
                  <c:v>福島町浄化槽整備特別会計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BF-42DD-B5AD-802EEA31611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5-4ABF-42DD-B5AD-802EEA31611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1.39</c:v>
                </c:pt>
                <c:pt idx="4">
                  <c:v>#N/A</c:v>
                </c:pt>
                <c:pt idx="5">
                  <c:v>0.69</c:v>
                </c:pt>
                <c:pt idx="6">
                  <c:v>#N/A</c:v>
                </c:pt>
                <c:pt idx="7">
                  <c:v>1.23</c:v>
                </c:pt>
                <c:pt idx="8">
                  <c:v>#N/A</c:v>
                </c:pt>
                <c:pt idx="9">
                  <c:v>2.0499999999999998</c:v>
                </c:pt>
              </c:numCache>
            </c:numRef>
          </c:val>
          <c:extLst>
            <c:ext xmlns:c16="http://schemas.microsoft.com/office/drawing/2014/chart" uri="{C3380CC4-5D6E-409C-BE32-E72D297353CC}">
              <c16:uniqueId val="{00000006-4ABF-42DD-B5AD-802EEA31611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2.39</c:v>
                </c:pt>
                <c:pt idx="2">
                  <c:v>#N/A</c:v>
                </c:pt>
                <c:pt idx="3">
                  <c:v>4.46</c:v>
                </c:pt>
                <c:pt idx="4">
                  <c:v>#N/A</c:v>
                </c:pt>
                <c:pt idx="5">
                  <c:v>2.34</c:v>
                </c:pt>
                <c:pt idx="6">
                  <c:v>#N/A</c:v>
                </c:pt>
                <c:pt idx="7">
                  <c:v>2.98</c:v>
                </c:pt>
                <c:pt idx="8">
                  <c:v>#N/A</c:v>
                </c:pt>
                <c:pt idx="9">
                  <c:v>4.0999999999999996</c:v>
                </c:pt>
              </c:numCache>
            </c:numRef>
          </c:val>
          <c:extLst>
            <c:ext xmlns:c16="http://schemas.microsoft.com/office/drawing/2014/chart" uri="{C3380CC4-5D6E-409C-BE32-E72D297353CC}">
              <c16:uniqueId val="{00000007-4ABF-42DD-B5AD-802EEA3161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2.34</c:v>
                </c:pt>
                <c:pt idx="2">
                  <c:v>#N/A</c:v>
                </c:pt>
                <c:pt idx="3">
                  <c:v>3.45</c:v>
                </c:pt>
                <c:pt idx="4">
                  <c:v>#N/A</c:v>
                </c:pt>
                <c:pt idx="5">
                  <c:v>4.03</c:v>
                </c:pt>
                <c:pt idx="6">
                  <c:v>#N/A</c:v>
                </c:pt>
                <c:pt idx="7">
                  <c:v>3.22</c:v>
                </c:pt>
                <c:pt idx="8">
                  <c:v>#N/A</c:v>
                </c:pt>
                <c:pt idx="9">
                  <c:v>4.62</c:v>
                </c:pt>
              </c:numCache>
            </c:numRef>
          </c:val>
          <c:extLst>
            <c:ext xmlns:c16="http://schemas.microsoft.com/office/drawing/2014/chart" uri="{C3380CC4-5D6E-409C-BE32-E72D297353CC}">
              <c16:uniqueId val="{00000008-4ABF-42DD-B5AD-802EEA31611B}"/>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11.6</c:v>
                </c:pt>
                <c:pt idx="2">
                  <c:v>#N/A</c:v>
                </c:pt>
                <c:pt idx="3">
                  <c:v>13.6</c:v>
                </c:pt>
                <c:pt idx="4">
                  <c:v>#N/A</c:v>
                </c:pt>
                <c:pt idx="5">
                  <c:v>14.56</c:v>
                </c:pt>
                <c:pt idx="6">
                  <c:v>#N/A</c:v>
                </c:pt>
                <c:pt idx="7">
                  <c:v>17.45</c:v>
                </c:pt>
                <c:pt idx="8">
                  <c:v>#N/A</c:v>
                </c:pt>
                <c:pt idx="9">
                  <c:v>19.079999999999998</c:v>
                </c:pt>
              </c:numCache>
            </c:numRef>
          </c:val>
          <c:extLst>
            <c:ext xmlns:c16="http://schemas.microsoft.com/office/drawing/2014/chart" uri="{C3380CC4-5D6E-409C-BE32-E72D297353CC}">
              <c16:uniqueId val="{00000009-4ABF-42DD-B5AD-802EEA3161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485</c:v>
                </c:pt>
                <c:pt idx="5">
                  <c:v>458</c:v>
                </c:pt>
                <c:pt idx="8">
                  <c:v>459</c:v>
                </c:pt>
                <c:pt idx="11">
                  <c:v>443</c:v>
                </c:pt>
                <c:pt idx="14">
                  <c:v>423</c:v>
                </c:pt>
              </c:numCache>
            </c:numRef>
          </c:val>
          <c:extLst>
            <c:ext xmlns:c16="http://schemas.microsoft.com/office/drawing/2014/chart" uri="{C3380CC4-5D6E-409C-BE32-E72D297353CC}">
              <c16:uniqueId val="{00000000-0789-4963-9DE1-5944D6944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89-4963-9DE1-5944D6944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789-4963-9DE1-5944D6944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114</c:v>
                </c:pt>
                <c:pt idx="3">
                  <c:v>77</c:v>
                </c:pt>
                <c:pt idx="6">
                  <c:v>70</c:v>
                </c:pt>
                <c:pt idx="9">
                  <c:v>84</c:v>
                </c:pt>
                <c:pt idx="12">
                  <c:v>83</c:v>
                </c:pt>
              </c:numCache>
            </c:numRef>
          </c:val>
          <c:extLst>
            <c:ext xmlns:c16="http://schemas.microsoft.com/office/drawing/2014/chart" uri="{C3380CC4-5D6E-409C-BE32-E72D297353CC}">
              <c16:uniqueId val="{00000003-0789-4963-9DE1-5944D6944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1</c:v>
                </c:pt>
                <c:pt idx="6">
                  <c:v>2</c:v>
                </c:pt>
                <c:pt idx="9">
                  <c:v>3</c:v>
                </c:pt>
                <c:pt idx="12">
                  <c:v>4</c:v>
                </c:pt>
              </c:numCache>
            </c:numRef>
          </c:val>
          <c:extLst>
            <c:ext xmlns:c16="http://schemas.microsoft.com/office/drawing/2014/chart" uri="{C3380CC4-5D6E-409C-BE32-E72D297353CC}">
              <c16:uniqueId val="{00000004-0789-4963-9DE1-5944D6944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89-4963-9DE1-5944D6944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89-4963-9DE1-5944D6944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566</c:v>
                </c:pt>
                <c:pt idx="3">
                  <c:v>546</c:v>
                </c:pt>
                <c:pt idx="6">
                  <c:v>552</c:v>
                </c:pt>
                <c:pt idx="9">
                  <c:v>579</c:v>
                </c:pt>
                <c:pt idx="12">
                  <c:v>530</c:v>
                </c:pt>
              </c:numCache>
            </c:numRef>
          </c:val>
          <c:extLst>
            <c:ext xmlns:c16="http://schemas.microsoft.com/office/drawing/2014/chart" uri="{C3380CC4-5D6E-409C-BE32-E72D297353CC}">
              <c16:uniqueId val="{00000007-0789-4963-9DE1-5944D69443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196</c:v>
                </c:pt>
                <c:pt idx="2">
                  <c:v>#N/A</c:v>
                </c:pt>
                <c:pt idx="3">
                  <c:v>#N/A</c:v>
                </c:pt>
                <c:pt idx="4">
                  <c:v>167</c:v>
                </c:pt>
                <c:pt idx="5">
                  <c:v>#N/A</c:v>
                </c:pt>
                <c:pt idx="6">
                  <c:v>#N/A</c:v>
                </c:pt>
                <c:pt idx="7">
                  <c:v>166</c:v>
                </c:pt>
                <c:pt idx="8">
                  <c:v>#N/A</c:v>
                </c:pt>
                <c:pt idx="9">
                  <c:v>#N/A</c:v>
                </c:pt>
                <c:pt idx="10">
                  <c:v>224</c:v>
                </c:pt>
                <c:pt idx="11">
                  <c:v>#N/A</c:v>
                </c:pt>
                <c:pt idx="12">
                  <c:v>#N/A</c:v>
                </c:pt>
                <c:pt idx="13">
                  <c:v>195</c:v>
                </c:pt>
                <c:pt idx="14">
                  <c:v>#N/A</c:v>
                </c:pt>
              </c:numCache>
            </c:numRef>
          </c:val>
          <c:smooth val="0"/>
          <c:extLst>
            <c:ext xmlns:c16="http://schemas.microsoft.com/office/drawing/2014/chart" uri="{C3380CC4-5D6E-409C-BE32-E72D297353CC}">
              <c16:uniqueId val="{00000008-0789-4963-9DE1-5944D69443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3699</c:v>
                </c:pt>
                <c:pt idx="5">
                  <c:v>3699</c:v>
                </c:pt>
                <c:pt idx="8">
                  <c:v>3944</c:v>
                </c:pt>
                <c:pt idx="11">
                  <c:v>4022</c:v>
                </c:pt>
                <c:pt idx="14">
                  <c:v>3984</c:v>
                </c:pt>
              </c:numCache>
            </c:numRef>
          </c:val>
          <c:extLst>
            <c:ext xmlns:c16="http://schemas.microsoft.com/office/drawing/2014/chart" uri="{C3380CC4-5D6E-409C-BE32-E72D297353CC}">
              <c16:uniqueId val="{00000000-85E6-4272-941F-724FBB6E9E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725</c:v>
                </c:pt>
                <c:pt idx="5">
                  <c:v>632</c:v>
                </c:pt>
                <c:pt idx="8">
                  <c:v>547</c:v>
                </c:pt>
                <c:pt idx="11">
                  <c:v>457</c:v>
                </c:pt>
                <c:pt idx="14">
                  <c:v>403</c:v>
                </c:pt>
              </c:numCache>
            </c:numRef>
          </c:val>
          <c:extLst>
            <c:ext xmlns:c16="http://schemas.microsoft.com/office/drawing/2014/chart" uri="{C3380CC4-5D6E-409C-BE32-E72D297353CC}">
              <c16:uniqueId val="{00000001-85E6-4272-941F-724FBB6E9E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2112</c:v>
                </c:pt>
                <c:pt idx="5">
                  <c:v>2087</c:v>
                </c:pt>
                <c:pt idx="8">
                  <c:v>2108</c:v>
                </c:pt>
                <c:pt idx="11">
                  <c:v>2030</c:v>
                </c:pt>
                <c:pt idx="14">
                  <c:v>1844</c:v>
                </c:pt>
              </c:numCache>
            </c:numRef>
          </c:val>
          <c:extLst>
            <c:ext xmlns:c16="http://schemas.microsoft.com/office/drawing/2014/chart" uri="{C3380CC4-5D6E-409C-BE32-E72D297353CC}">
              <c16:uniqueId val="{00000002-85E6-4272-941F-724FBB6E9E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E6-4272-941F-724FBB6E9E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E6-4272-941F-724FBB6E9E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E6-4272-941F-724FBB6E9E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972</c:v>
                </c:pt>
                <c:pt idx="3">
                  <c:v>685</c:v>
                </c:pt>
                <c:pt idx="6">
                  <c:v>852</c:v>
                </c:pt>
                <c:pt idx="9">
                  <c:v>889</c:v>
                </c:pt>
                <c:pt idx="12">
                  <c:v>814</c:v>
                </c:pt>
              </c:numCache>
            </c:numRef>
          </c:val>
          <c:extLst>
            <c:ext xmlns:c16="http://schemas.microsoft.com/office/drawing/2014/chart" uri="{C3380CC4-5D6E-409C-BE32-E72D297353CC}">
              <c16:uniqueId val="{00000006-85E6-4272-941F-724FBB6E9E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943</c:v>
                </c:pt>
                <c:pt idx="3">
                  <c:v>864</c:v>
                </c:pt>
                <c:pt idx="6">
                  <c:v>798</c:v>
                </c:pt>
                <c:pt idx="9">
                  <c:v>720</c:v>
                </c:pt>
                <c:pt idx="12">
                  <c:v>661</c:v>
                </c:pt>
              </c:numCache>
            </c:numRef>
          </c:val>
          <c:extLst>
            <c:ext xmlns:c16="http://schemas.microsoft.com/office/drawing/2014/chart" uri="{C3380CC4-5D6E-409C-BE32-E72D297353CC}">
              <c16:uniqueId val="{00000007-85E6-4272-941F-724FBB6E9E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c:v>
                </c:pt>
                <c:pt idx="3">
                  <c:v>1</c:v>
                </c:pt>
                <c:pt idx="6">
                  <c:v>1</c:v>
                </c:pt>
                <c:pt idx="9">
                  <c:v>110</c:v>
                </c:pt>
                <c:pt idx="12">
                  <c:v>120</c:v>
                </c:pt>
              </c:numCache>
            </c:numRef>
          </c:val>
          <c:extLst>
            <c:ext xmlns:c16="http://schemas.microsoft.com/office/drawing/2014/chart" uri="{C3380CC4-5D6E-409C-BE32-E72D297353CC}">
              <c16:uniqueId val="{00000008-85E6-4272-941F-724FBB6E9E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105</c:v>
                </c:pt>
                <c:pt idx="3">
                  <c:v>65</c:v>
                </c:pt>
                <c:pt idx="6">
                  <c:v>60</c:v>
                </c:pt>
                <c:pt idx="9">
                  <c:v>75</c:v>
                </c:pt>
                <c:pt idx="12">
                  <c:v>85</c:v>
                </c:pt>
              </c:numCache>
            </c:numRef>
          </c:val>
          <c:extLst>
            <c:ext xmlns:c16="http://schemas.microsoft.com/office/drawing/2014/chart" uri="{C3380CC4-5D6E-409C-BE32-E72D297353CC}">
              <c16:uniqueId val="{00000009-85E6-4272-941F-724FBB6E9E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4141</c:v>
                </c:pt>
                <c:pt idx="3">
                  <c:v>4443</c:v>
                </c:pt>
                <c:pt idx="6">
                  <c:v>4774</c:v>
                </c:pt>
                <c:pt idx="9">
                  <c:v>4832</c:v>
                </c:pt>
                <c:pt idx="12">
                  <c:v>4865</c:v>
                </c:pt>
              </c:numCache>
            </c:numRef>
          </c:val>
          <c:extLst>
            <c:ext xmlns:c16="http://schemas.microsoft.com/office/drawing/2014/chart" uri="{C3380CC4-5D6E-409C-BE32-E72D297353CC}">
              <c16:uniqueId val="{0000000A-85E6-4272-941F-724FBB6E9E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118</c:v>
                </c:pt>
                <c:pt idx="11">
                  <c:v>#N/A</c:v>
                </c:pt>
                <c:pt idx="12">
                  <c:v>#N/A</c:v>
                </c:pt>
                <c:pt idx="13">
                  <c:v>313</c:v>
                </c:pt>
                <c:pt idx="14">
                  <c:v>#N/A</c:v>
                </c:pt>
              </c:numCache>
            </c:numRef>
          </c:val>
          <c:smooth val="0"/>
          <c:extLst>
            <c:ext xmlns:c16="http://schemas.microsoft.com/office/drawing/2014/chart" uri="{C3380CC4-5D6E-409C-BE32-E72D297353CC}">
              <c16:uniqueId val="{0000000B-85E6-4272-941F-724FBB6E9E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1769</c:v>
                </c:pt>
                <c:pt idx="1">
                  <c:v>1714</c:v>
                </c:pt>
                <c:pt idx="2">
                  <c:v>1507</c:v>
                </c:pt>
              </c:numCache>
            </c:numRef>
          </c:val>
          <c:extLst>
            <c:ext xmlns:c16="http://schemas.microsoft.com/office/drawing/2014/chart" uri="{C3380CC4-5D6E-409C-BE32-E72D297353CC}">
              <c16:uniqueId val="{00000000-5F48-4D66-81A8-3BC657B615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c:v>
                </c:pt>
                <c:pt idx="1">
                  <c:v>3</c:v>
                </c:pt>
                <c:pt idx="2">
                  <c:v>3</c:v>
                </c:pt>
              </c:numCache>
            </c:numRef>
          </c:val>
          <c:extLst>
            <c:ext xmlns:c16="http://schemas.microsoft.com/office/drawing/2014/chart" uri="{C3380CC4-5D6E-409C-BE32-E72D297353CC}">
              <c16:uniqueId val="{00000001-5F48-4D66-81A8-3BC657B615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279</c:v>
                </c:pt>
                <c:pt idx="1">
                  <c:v>298</c:v>
                </c:pt>
                <c:pt idx="2">
                  <c:v>378</c:v>
                </c:pt>
              </c:numCache>
            </c:numRef>
          </c:val>
          <c:extLst>
            <c:ext xmlns:c16="http://schemas.microsoft.com/office/drawing/2014/chart" uri="{C3380CC4-5D6E-409C-BE32-E72D297353CC}">
              <c16:uniqueId val="{00000002-5F48-4D66-81A8-3BC657B615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200" b="0" i="0">
              <a:latin typeface="ＭＳ Ｐゴシック" panose="020B0600070205080204" pitchFamily="50" charset="-128"/>
              <a:ea typeface="ＭＳ Ｐゴシック" panose="020B0600070205080204" pitchFamily="50" charset="-128"/>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実質公債費比率については、過去に行われた大型建設に係る起債の償還がピークを越え、地方債残高が徐々に減少してきたこと、また、地方交付税が順調に算入されて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きたことなどから、横ばいで推移しております。</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７年度に実施した、吉岡総合センター整備事業、総合体育館耐震化事業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に努めるなどして、公債費比率の適正な水準の維持と抑制を図ってまいります。</a:t>
          </a:r>
          <a:endParaRPr lang="ja-JP" altLang="ja-JP" sz="1200" b="0" i="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200" b="0" i="0">
              <a:latin typeface="ＭＳ Ｐゴシック" panose="020B0600070205080204" pitchFamily="50" charset="-128"/>
              <a:ea typeface="ＭＳ Ｐゴシック" panose="020B0600070205080204" pitchFamily="50" charset="-128"/>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将来負担比率は年々減少に転じており、平成２４年度からマイナスに転じておりましたが、平成２８年度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は、浄化槽整備特別会計に係る繰入見込額が増加したことなどから、プラスに転じています。</a:t>
          </a:r>
          <a:endParaRPr lang="ja-JP" altLang="ja-JP" sz="1200" b="0" i="0">
            <a:effectLst/>
            <a:latin typeface="ＭＳ Ｐゴシック" panose="020B0600070205080204" pitchFamily="50" charset="-128"/>
            <a:ea typeface="ＭＳ Ｐゴシック" panose="020B0600070205080204" pitchFamily="50" charset="-128"/>
          </a:endParaRPr>
        </a:p>
        <a:p>
          <a:pPr rtl="0" fontAlgn="base"/>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町営住宅建設事業など大型事業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lang="ja-JP" altLang="ja-JP" sz="1200" b="0" i="0">
            <a:effectLst/>
            <a:latin typeface="ＭＳ Ｐゴシック" panose="020B0600070205080204" pitchFamily="50" charset="-128"/>
            <a:ea typeface="ＭＳ Ｐゴシック" panose="020B0600070205080204" pitchFamily="50"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北海道福島町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平成２９年度において財政調整基金を２億４千８百万円取り崩したことや、がんばる地元企業等応援基金に５千３百万円、ふるさと定住促進住宅</a:t>
          </a:r>
          <a:endPar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基金に４千万円を積み立てるなどした結果、平成２８年度と比較し、１億２千６百万円減となった。</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・基金の使途の明確化を図るために、将来の歳出増加に備えて、公共施設維持保全基金など、個々の特定目的基金に積み立てていくことを予定</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している。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・公共施設維持保全基金：公共施設の計画的な維持保全及び解体に要する経費の財源</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・がんばる地元企業等応援基金：地元中小企業等が行う事業活動に対して町が経済的な支援をすることにより、地元企業等の事業の継承及び</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確保を図り、地域の振興を促進する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・人財育成事業基金：各分野における町の将来を担うリーダー等の人材育成（資格取得、研修会等）を図る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・ふるさと定住促進住宅基金：町の人口減少が続く中で、定住促進住宅の整備充実を図り、若者等の定住・移住を促進する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・ふるさと応援基金：産業の充実及び整備、生活環境の整備及び健康福祉の充実、人材育成及び文化の向上、コミュニティその他まちづくりに関する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事業の発展に関する事業</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各生活館等改修事業などの財源に充てるため、４百万円取り崩したことによる減少</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がんばる地元企業等応援事業を推進するため、５千３百万円を積み立てたことによる増加</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・人財育成事業基金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：人財育成支援事業（資格取得、研修会等）の財源として１千７００万円を充当した一方で、２千万円を積み立てたことによる増加</a:t>
          </a:r>
          <a:endParaRPr lang="ja-JP" altLang="ja-JP" sz="1300" b="0" i="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・ふるさと定住促進住宅基金：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定住促進住宅整備事業の財源として４千万円を積み立てたことによる増加</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第５次総合計画の財政推計等の状況を見ながら</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積立金額を</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検討</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施行から３年の実績を分析したうえで、４年目の実施に向けて制度の見直しを実施する</a:t>
          </a:r>
          <a:endParaRPr lang="ja-JP" altLang="ja-JP" sz="1300" b="0" i="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・人財育成事業基金：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人材育成を長期的に実施するための安定財源として、毎年２千万円を積立予定</a:t>
          </a:r>
          <a:endParaRPr lang="ja-JP" altLang="ja-JP" sz="1300" b="0" i="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・ふるさと定住促進住宅基金：</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定住促進住宅整備事業を実施するため、平成３１年度末までに１億円を積立予定</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b="0" i="0">
            <a:effectLst/>
            <a:latin typeface="ＭＳ Ｐゴシック" panose="020B0600070205080204" pitchFamily="50" charset="-128"/>
            <a:ea typeface="ＭＳ Ｐゴシック" panose="020B0600070205080204" pitchFamily="50" charset="-128"/>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・平成２９年度において繰越金により４千万円積み立てた一方で、年度間の財源の調整を図るため、２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億４千８百万円取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崩した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・平成２８年度からスタートした第５次総合計画の推進により、現状の財源計画をもって事業実施した場合、不足する財源を補うために財政調整基金</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からの繰入を見込まなければならず、基金残高については減少することとなりますが、依存財源に多くを頼る当町が、弾力的な財政運営、かつ、</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自立を一定程度確保するため、財政調整基金は常に１０億円程度を確保できるように努める。</a:t>
          </a:r>
          <a:endParaRPr lang="ja-JP" altLang="ja-JP" sz="1300" b="0" i="0">
            <a:effectLst/>
            <a:latin typeface="ＭＳ Ｐゴシック" panose="020B0600070205080204" pitchFamily="50" charset="-128"/>
            <a:ea typeface="ＭＳ Ｐゴシック" panose="020B0600070205080204" pitchFamily="50" charset="-128"/>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・平成２８年度において、青函トンネル記念館建設費に係る起債償還のため１千２百万円を取り崩したことによる減少</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・減債基金条例に基づき、経済事情の著しい変動等により財源が不足する場合において、町債の償還の財源に充てるときや償還期限を繰り上げて行う</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町債の償還の財源に充てるときなどに使用することとしている。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町内の疲弊した経済状況や人口減少により、貴重な自主財源である町税等の減収が依然として乏しく、類似団体平均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回っております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こうした状況の中、平成２８年度からは「第２次福島町まちづくり行財政プラン」（計画期間：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策定し、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89218</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615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107315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107315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107315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143510</xdr:rowOff>
    </xdr:from>
    <xdr:to>
      <xdr:col>11</xdr:col>
      <xdr:colOff>82550</xdr:colOff>
      <xdr:row>43</xdr:row>
      <xdr:rowOff>73660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131445</xdr:rowOff>
    </xdr:from>
    <xdr:to>
      <xdr:col>7</xdr:col>
      <xdr:colOff>31750</xdr:colOff>
      <xdr:row>43</xdr:row>
      <xdr:rowOff>61595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71772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38418</xdr:rowOff>
    </xdr:from>
    <xdr:to>
      <xdr:col>23</xdr:col>
      <xdr:colOff>184150</xdr:colOff>
      <xdr:row>43</xdr:row>
      <xdr:rowOff>140018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162259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ポイント上回っております。職員構成が団塊世代の職員が退職し、若手職員に徐々に変化していることにより人件費は減少傾向にありますが、物件費及び補助費等も含め総体的には横ばいで推移しています。</a:t>
          </a:r>
          <a:endParaRPr lang="ja-JP" altLang="ja-JP" sz="1100" b="0" i="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従来にも増して行財政の健全な運営を行い、財政規律の堅持に努め、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経常経費の削減を図ることにより経常収支比率の低下を目標としてまいります。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49022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0121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64</xdr:row>
      <xdr:rowOff>39370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0813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64</xdr:row>
      <xdr:rowOff>29718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70813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29718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54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128778</xdr:rowOff>
    </xdr:from>
    <xdr:to>
      <xdr:col>11</xdr:col>
      <xdr:colOff>82550</xdr:colOff>
      <xdr:row>63</xdr:row>
      <xdr:rowOff>58928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113809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人件費については、平成１７年度「福島町財政確立プラン」、平成１８年度「福島町自立プラン」（計画期間：</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H18</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H21</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）において独自削減を実施しました。また、職員数も団塊世代の退職等により平成２５年度まで減少したが、それにも増して近年は急激な人口減少により人口１人当たりの決算額は増加しています。</a:t>
          </a:r>
          <a:endParaRPr lang="ja-JP" altLang="ja-JP" sz="1100" b="0" i="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一方、物件費については、昭和５０年代に建設した公共施設等の維持管理費が年々増加傾向にあり、それらの維持保全が課題となっています。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現状では、類似団体平均を下回っておりますが、今後も人件費及び物件費の抑制に努めます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b="0" i="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167008</xdr:rowOff>
    </xdr:from>
    <xdr:to>
      <xdr:col>23</xdr:col>
      <xdr:colOff>133350</xdr:colOff>
      <xdr:row>82</xdr:row>
      <xdr:rowOff>20244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4458"/>
          <a:ext cx="838200" cy="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153477</xdr:rowOff>
    </xdr:from>
    <xdr:to>
      <xdr:col>19</xdr:col>
      <xdr:colOff>133350</xdr:colOff>
      <xdr:row>81</xdr:row>
      <xdr:rowOff>167008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40927"/>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131257</xdr:rowOff>
    </xdr:from>
    <xdr:to>
      <xdr:col>15</xdr:col>
      <xdr:colOff>82550</xdr:colOff>
      <xdr:row>81</xdr:row>
      <xdr:rowOff>153477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1870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126755</xdr:rowOff>
    </xdr:from>
    <xdr:to>
      <xdr:col>11</xdr:col>
      <xdr:colOff>31750</xdr:colOff>
      <xdr:row>81</xdr:row>
      <xdr:rowOff>131257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14205"/>
          <a:ext cx="889000" cy="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58775</xdr:rowOff>
    </xdr:from>
    <xdr:to>
      <xdr:col>11</xdr:col>
      <xdr:colOff>82550</xdr:colOff>
      <xdr:row>81</xdr:row>
      <xdr:rowOff>160375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44238</xdr:rowOff>
    </xdr:from>
    <xdr:to>
      <xdr:col>7</xdr:col>
      <xdr:colOff>31750</xdr:colOff>
      <xdr:row>81</xdr:row>
      <xdr:rowOff>145838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156015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140894</xdr:rowOff>
    </xdr:from>
    <xdr:to>
      <xdr:col>23</xdr:col>
      <xdr:colOff>184150</xdr:colOff>
      <xdr:row>82</xdr:row>
      <xdr:rowOff>71044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157421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116208</xdr:rowOff>
    </xdr:from>
    <xdr:to>
      <xdr:col>19</xdr:col>
      <xdr:colOff>184150</xdr:colOff>
      <xdr:row>82</xdr:row>
      <xdr:rowOff>46358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56535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102677</xdr:rowOff>
    </xdr:from>
    <xdr:to>
      <xdr:col>15</xdr:col>
      <xdr:colOff>133350</xdr:colOff>
      <xdr:row>82</xdr:row>
      <xdr:rowOff>32827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43004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80457</xdr:rowOff>
    </xdr:from>
    <xdr:to>
      <xdr:col>11</xdr:col>
      <xdr:colOff>82550</xdr:colOff>
      <xdr:row>82</xdr:row>
      <xdr:rowOff>10607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166834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75955</xdr:rowOff>
    </xdr:from>
    <xdr:to>
      <xdr:col>7</xdr:col>
      <xdr:colOff>31750</xdr:colOff>
      <xdr:row>82</xdr:row>
      <xdr:rowOff>6105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162332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島町自立プラン」に基づく職員の給与カットの終了に伴い平成２１年度から２４年度まで上昇に転じており、類似団体平均を上回っている状況にありますが、平成２５年度以降は１００以下の指数となっております。</a:t>
          </a:r>
          <a:endParaRPr lang="ja-JP" altLang="ja-JP" sz="1100" b="0" i="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今後の給与水準については、給与・期末手当とも現状維持を基本としておりますが、</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第４次福島町職員定員管理適正化計画に基づき適正な定員管理に努め、適正な給与水準の確保に努めてまいります。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89</xdr:row>
      <xdr:rowOff>127302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7610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127302</xdr:rowOff>
    </xdr:from>
    <xdr:to>
      <xdr:col>72</xdr:col>
      <xdr:colOff>203200</xdr:colOff>
      <xdr:row>90</xdr:row>
      <xdr:rowOff>36286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3863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138793</xdr:rowOff>
    </xdr:from>
    <xdr:to>
      <xdr:col>68</xdr:col>
      <xdr:colOff>152400</xdr:colOff>
      <xdr:row>90</xdr:row>
      <xdr:rowOff>36286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3978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143632</xdr:rowOff>
    </xdr:from>
    <xdr:to>
      <xdr:col>68</xdr:col>
      <xdr:colOff>203200</xdr:colOff>
      <xdr:row>88</xdr:row>
      <xdr:rowOff>73782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83959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37995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76502</xdr:rowOff>
    </xdr:from>
    <xdr:to>
      <xdr:col>73</xdr:col>
      <xdr:colOff>44450</xdr:colOff>
      <xdr:row>90</xdr:row>
      <xdr:rowOff>6652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162879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り職員数を抑制してきましたが、それ以上に人口減が急速に進んでおり、人口千人当たりの職員数は増加傾向にありま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職員数については、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平成２６年度まで職員数の削減に取り組んできましたが、平成２７年度から行政需要に応じた産業分野等への増員や再任用職員の増加により、職員総数は増加しております。</a:t>
          </a:r>
          <a:endParaRPr lang="ja-JP" altLang="ja-JP" sz="1100" b="0" i="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今後は、第４次福島町職員定員管理適正化計画</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（計画期間：</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に基づき柔軟に対応することとしておりますが、類似団体水準を注視する必要があります。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28893</xdr:rowOff>
    </xdr:from>
    <xdr:to>
      <xdr:col>81</xdr:col>
      <xdr:colOff>44450</xdr:colOff>
      <xdr:row>61</xdr:row>
      <xdr:rowOff>40234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87343"/>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7176</xdr:rowOff>
    </xdr:from>
    <xdr:to>
      <xdr:col>77</xdr:col>
      <xdr:colOff>44450</xdr:colOff>
      <xdr:row>61</xdr:row>
      <xdr:rowOff>28893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46562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151117</xdr:rowOff>
    </xdr:from>
    <xdr:to>
      <xdr:col>72</xdr:col>
      <xdr:colOff>203200</xdr:colOff>
      <xdr:row>61</xdr:row>
      <xdr:rowOff>7176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3811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126264</xdr:rowOff>
    </xdr:from>
    <xdr:to>
      <xdr:col>68</xdr:col>
      <xdr:colOff>152400</xdr:colOff>
      <xdr:row>60</xdr:row>
      <xdr:rowOff>151117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13264"/>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27686</xdr:rowOff>
    </xdr:from>
    <xdr:to>
      <xdr:col>68</xdr:col>
      <xdr:colOff>203200</xdr:colOff>
      <xdr:row>60</xdr:row>
      <xdr:rowOff>129286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139463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23343</xdr:rowOff>
    </xdr:from>
    <xdr:to>
      <xdr:col>64</xdr:col>
      <xdr:colOff>152400</xdr:colOff>
      <xdr:row>60</xdr:row>
      <xdr:rowOff>124943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31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135120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0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160884</xdr:rowOff>
    </xdr:from>
    <xdr:to>
      <xdr:col>81</xdr:col>
      <xdr:colOff>95250</xdr:colOff>
      <xdr:row>61</xdr:row>
      <xdr:rowOff>91034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5961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149543</xdr:rowOff>
    </xdr:from>
    <xdr:to>
      <xdr:col>77</xdr:col>
      <xdr:colOff>95250</xdr:colOff>
      <xdr:row>61</xdr:row>
      <xdr:rowOff>79693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89870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127826</xdr:rowOff>
    </xdr:from>
    <xdr:to>
      <xdr:col>73</xdr:col>
      <xdr:colOff>44450</xdr:colOff>
      <xdr:row>61</xdr:row>
      <xdr:rowOff>57976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68153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100317</xdr:rowOff>
    </xdr:from>
    <xdr:to>
      <xdr:col>68</xdr:col>
      <xdr:colOff>203200</xdr:colOff>
      <xdr:row>61</xdr:row>
      <xdr:rowOff>30467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7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75464</xdr:rowOff>
    </xdr:from>
    <xdr:to>
      <xdr:col>64</xdr:col>
      <xdr:colOff>152400</xdr:colOff>
      <xdr:row>61</xdr:row>
      <xdr:rowOff>5614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161841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4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町債の残高は、平成１６年度末の６２億７千万円をピークに減少し、平成２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年度末で４８億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百万円となっており、実質公債費比率は、類似団体平均を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４．２</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ポイント上回っております。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町債の近年の借入は、過疎対策事業債などの地方交付税の補てん措置がある町債を中心に借入れしております。今後も単独事業の精査を図り、償還財源の確保に努めながら借入総額の抑制に努め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15724</xdr:rowOff>
    </xdr:from>
    <xdr:to>
      <xdr:col>81</xdr:col>
      <xdr:colOff>44450</xdr:colOff>
      <xdr:row>44</xdr:row>
      <xdr:rowOff>50195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5595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44</xdr:row>
      <xdr:rowOff>15724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5020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43</xdr:row>
      <xdr:rowOff>152702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152702</xdr:rowOff>
    </xdr:from>
    <xdr:to>
      <xdr:col>68</xdr:col>
      <xdr:colOff>152400</xdr:colOff>
      <xdr:row>44</xdr:row>
      <xdr:rowOff>15724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250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136374</xdr:rowOff>
    </xdr:from>
    <xdr:to>
      <xdr:col>68</xdr:col>
      <xdr:colOff>203200</xdr:colOff>
      <xdr:row>44</xdr:row>
      <xdr:rowOff>66524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170845</xdr:rowOff>
    </xdr:from>
    <xdr:to>
      <xdr:col>81</xdr:col>
      <xdr:colOff>95250</xdr:colOff>
      <xdr:row>44</xdr:row>
      <xdr:rowOff>100995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142922</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136374</xdr:rowOff>
    </xdr:from>
    <xdr:to>
      <xdr:col>77</xdr:col>
      <xdr:colOff>95250</xdr:colOff>
      <xdr:row>44</xdr:row>
      <xdr:rowOff>66524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51301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78922</xdr:rowOff>
    </xdr:from>
    <xdr:to>
      <xdr:col>73</xdr:col>
      <xdr:colOff>44450</xdr:colOff>
      <xdr:row>44</xdr:row>
      <xdr:rowOff>9072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165299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101902</xdr:rowOff>
    </xdr:from>
    <xdr:to>
      <xdr:col>68</xdr:col>
      <xdr:colOff>203200</xdr:colOff>
      <xdr:row>44</xdr:row>
      <xdr:rowOff>32052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42229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136374</xdr:rowOff>
    </xdr:from>
    <xdr:to>
      <xdr:col>64</xdr:col>
      <xdr:colOff>152400</xdr:colOff>
      <xdr:row>44</xdr:row>
      <xdr:rowOff>66524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76701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町独自の公債費適正化計画による新規起債の抑制や公的補償金免除による繰上償還の実施による地方債残高の減少、また、充当可能基金の増加により将来負担比率は減少傾向にありましたが、平成２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浄化槽整備特別会計に係る繰入見込額が増加したことなどから、プラスに転じています。</a:t>
          </a:r>
          <a:endParaRPr lang="ja-JP" altLang="ja-JP" sz="1100" b="0" i="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町営住宅建設事業など大型事業の実施を予定していることから、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108712</xdr:rowOff>
    </xdr:from>
    <xdr:to>
      <xdr:col>81</xdr:col>
      <xdr:colOff>44450</xdr:colOff>
      <xdr:row>15</xdr:row>
      <xdr:rowOff>32817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509012"/>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46685</xdr:rowOff>
    </xdr:from>
    <xdr:to>
      <xdr:col>68</xdr:col>
      <xdr:colOff>203200</xdr:colOff>
      <xdr:row>15</xdr:row>
      <xdr:rowOff>148285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158462</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124511</xdr:rowOff>
    </xdr:from>
    <xdr:to>
      <xdr:col>64</xdr:col>
      <xdr:colOff>152400</xdr:colOff>
      <xdr:row>15</xdr:row>
      <xdr:rowOff>54661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64838</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153467</xdr:rowOff>
    </xdr:from>
    <xdr:to>
      <xdr:col>81</xdr:col>
      <xdr:colOff>95250</xdr:colOff>
      <xdr:row>15</xdr:row>
      <xdr:rowOff>83617</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125544</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5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57912</xdr:rowOff>
    </xdr:from>
    <xdr:to>
      <xdr:col>77</xdr:col>
      <xdr:colOff>95250</xdr:colOff>
      <xdr:row>14</xdr:row>
      <xdr:rowOff>159512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144289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4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昭和５０年前後の青函トンネル工事による人口急増期における行政需要の増加に対応するために採用（５年間で２５名）した職員の退職が進んでいるため、指数は低下傾向にありますが、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昨年度と同水準で推移しています。</a:t>
          </a:r>
          <a:endParaRPr lang="ja-JP" altLang="ja-JP" sz="1100" b="0" i="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適正な定員管理が人件費の抑制につながることから、</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第４次福島町職員定員管理適正化計画に基づき、引き続き適正な定員管理に努めます。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1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46990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9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167640</xdr:rowOff>
    </xdr:from>
    <xdr:to>
      <xdr:col>11</xdr:col>
      <xdr:colOff>60325</xdr:colOff>
      <xdr:row>36</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年度の決算においては、歳出総額の１</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％を占める５億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１３８</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万円で、前年度に比べ</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３，７８６</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万円の</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物件費については、今後老朽化した公共施設の維持保全と解体等に係る経費が予想され、また</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、近年は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委託料</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に係る</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作業単価等の上昇により増加傾向にあります。</a:t>
          </a:r>
          <a:endParaRPr lang="ja-JP" altLang="ja-JP" sz="1100" b="0" i="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現状は、類似団体平均を下回っている状況にありますが、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今後も事務事業等の合理化を推進するとともに一層の経費削減を図り歳出の抑制に努めてまいります。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53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53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3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47007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過去５年間を比較すると若干ではありますが減少傾向にあり、主な</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要因は障害者介護給付費及び児童手当などが減少したことによるものです。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平成２４年度から子育て世代の定住促進を目的に、町独自の施策として実施している子ども医療費扶助費は、２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年度は９，</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８９２</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千円となっています。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人口減に対応した定住対策を推進するとともに、今後も引き続き事業の優先度や重要度を考慮しつつ事業実施を図ってまいります。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その他に係る経常収支比率は、類似団体平均を下回っている状況にあります。</a:t>
          </a:r>
          <a:endParaRPr lang="ja-JP" altLang="ja-JP" sz="1100" b="0" i="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他会計への繰出金が主なものであり、今後も健全な財政運営に努め比率の改善を図っていくこととします。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413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56</xdr:row>
      <xdr:rowOff>40132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54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56</xdr:row>
      <xdr:rowOff>53848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54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53848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95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73914</xdr:rowOff>
    </xdr:from>
    <xdr:to>
      <xdr:col>74</xdr:col>
      <xdr:colOff>31750</xdr:colOff>
      <xdr:row>56</xdr:row>
      <xdr:rowOff>4064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年度決算において、補助費等の決算額は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７４７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万円となり、歳出総額の１６．</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％で決算構成比に占める割合が高めの項目となっています。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補助費等には、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平成２６～２８年度施行の企業等振興条例に基づく地元企業等助成金及び平成２９年度から施行されたがんばる地元企業等応援条例に基づく地元企業等助成金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も含まれ、また、渡島廃棄物処理広域連合や渡島西部広域事務組合などの一部事務組合に対する負担金が含まれており、決算構成比に占める割合が高くなっています。</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今後も、関係団体と連携し、過度の負担のならないよう適正化に努めてまいります。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39</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15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79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40</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21844</xdr:rowOff>
    </xdr:from>
    <xdr:to>
      <xdr:col>69</xdr:col>
      <xdr:colOff>92075</xdr:colOff>
      <xdr:row>40</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79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23385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142494</xdr:rowOff>
    </xdr:from>
    <xdr:to>
      <xdr:col>69</xdr:col>
      <xdr:colOff>142875</xdr:colOff>
      <xdr:row>40</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169926</xdr:rowOff>
    </xdr:from>
    <xdr:to>
      <xdr:col>65</xdr:col>
      <xdr:colOff>53975</xdr:colOff>
      <xdr:row>40</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84853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年度決算において、５億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１１５</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万円となり、前年度に比べ</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４，８６３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万円の</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町債の残高は、平成１６年度末の６２億７千万円をピークに減少し、平成２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年度末で４８億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百万円となっています。</a:t>
          </a:r>
          <a:endParaRPr lang="ja-JP" altLang="ja-JP" sz="1100" b="0" i="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近年の借入は、大型公共事業などの影響で増加傾向にありますが、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公債費比率の低下や類似団体平均との乖離を考慮し、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一般債についても、過疎対策事業債などの地方交付税の補てん措置がある町債を中心に借入れし、償還財源の確保に努めながら借入総額の抑制に努めてまいります。</a:t>
          </a:r>
          <a:endParaRPr lang="ja-JP" altLang="ja-JP" sz="1100" b="0" i="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27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183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8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28702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公債費以外の経常収支比率は、類似団体を上回っている状況にありますので、今後も、健全な財政運営に努め比率の改善を図っていくこととします。</a:t>
          </a:r>
          <a:endParaRPr kumimoji="1" lang="ja-JP" altLang="en-US" sz="1100" b="0" i="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583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70915"/>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7091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23385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105681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69371</xdr:rowOff>
    </xdr:from>
    <xdr:to>
      <xdr:col>29</xdr:col>
      <xdr:colOff>127000</xdr:colOff>
      <xdr:row>17</xdr:row>
      <xdr:rowOff>83574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1646"/>
          <a:ext cx="647700" cy="1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83574</xdr:rowOff>
    </xdr:from>
    <xdr:to>
      <xdr:col>26</xdr:col>
      <xdr:colOff>50800</xdr:colOff>
      <xdr:row>17</xdr:row>
      <xdr:rowOff>97050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45849"/>
          <a:ext cx="698500" cy="1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97050</xdr:rowOff>
    </xdr:from>
    <xdr:to>
      <xdr:col>22</xdr:col>
      <xdr:colOff>114300</xdr:colOff>
      <xdr:row>17</xdr:row>
      <xdr:rowOff>116634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9325"/>
          <a:ext cx="6985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110457</xdr:rowOff>
    </xdr:from>
    <xdr:to>
      <xdr:col>18</xdr:col>
      <xdr:colOff>177800</xdr:colOff>
      <xdr:row>17</xdr:row>
      <xdr:rowOff>116634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72732"/>
          <a:ext cx="6985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166324</xdr:rowOff>
    </xdr:from>
    <xdr:to>
      <xdr:col>19</xdr:col>
      <xdr:colOff>38100</xdr:colOff>
      <xdr:row>18</xdr:row>
      <xdr:rowOff>96474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81251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916</xdr:rowOff>
    </xdr:from>
    <xdr:to>
      <xdr:col>15</xdr:col>
      <xdr:colOff>101600</xdr:colOff>
      <xdr:row>18</xdr:row>
      <xdr:rowOff>102516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87293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2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18571</xdr:rowOff>
    </xdr:from>
    <xdr:to>
      <xdr:col>29</xdr:col>
      <xdr:colOff>177800</xdr:colOff>
      <xdr:row>17</xdr:row>
      <xdr:rowOff>120171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162098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32774</xdr:rowOff>
    </xdr:from>
    <xdr:to>
      <xdr:col>26</xdr:col>
      <xdr:colOff>101600</xdr:colOff>
      <xdr:row>17</xdr:row>
      <xdr:rowOff>134374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119151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46250</xdr:rowOff>
    </xdr:from>
    <xdr:to>
      <xdr:col>22</xdr:col>
      <xdr:colOff>165100</xdr:colOff>
      <xdr:row>17</xdr:row>
      <xdr:rowOff>147850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132627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65834</xdr:rowOff>
    </xdr:from>
    <xdr:to>
      <xdr:col>19</xdr:col>
      <xdr:colOff>38100</xdr:colOff>
      <xdr:row>17</xdr:row>
      <xdr:rowOff>167434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59657</xdr:rowOff>
    </xdr:from>
    <xdr:to>
      <xdr:col>15</xdr:col>
      <xdr:colOff>101600</xdr:colOff>
      <xdr:row>17</xdr:row>
      <xdr:rowOff>161257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171434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174198</xdr:rowOff>
    </xdr:from>
    <xdr:to>
      <xdr:col>29</xdr:col>
      <xdr:colOff>127000</xdr:colOff>
      <xdr:row>35</xdr:row>
      <xdr:rowOff>214157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4548"/>
          <a:ext cx="647700" cy="3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174198</xdr:rowOff>
    </xdr:from>
    <xdr:to>
      <xdr:col>26</xdr:col>
      <xdr:colOff>50800</xdr:colOff>
      <xdr:row>35</xdr:row>
      <xdr:rowOff>286205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84548"/>
          <a:ext cx="698500" cy="11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286205</xdr:rowOff>
    </xdr:from>
    <xdr:to>
      <xdr:col>22</xdr:col>
      <xdr:colOff>114300</xdr:colOff>
      <xdr:row>35</xdr:row>
      <xdr:rowOff>293367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6555"/>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253675</xdr:rowOff>
    </xdr:from>
    <xdr:to>
      <xdr:col>18</xdr:col>
      <xdr:colOff>177800</xdr:colOff>
      <xdr:row>35</xdr:row>
      <xdr:rowOff>293367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4025"/>
          <a:ext cx="698500" cy="3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297935</xdr:rowOff>
    </xdr:from>
    <xdr:to>
      <xdr:col>19</xdr:col>
      <xdr:colOff>38100</xdr:colOff>
      <xdr:row>36</xdr:row>
      <xdr:rowOff>56635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41412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271409</xdr:rowOff>
    </xdr:from>
    <xdr:to>
      <xdr:col>15</xdr:col>
      <xdr:colOff>101600</xdr:colOff>
      <xdr:row>36</xdr:row>
      <xdr:rowOff>30109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1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163357</xdr:rowOff>
    </xdr:from>
    <xdr:to>
      <xdr:col>29</xdr:col>
      <xdr:colOff>177800</xdr:colOff>
      <xdr:row>35</xdr:row>
      <xdr:rowOff>264957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7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8434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123398</xdr:rowOff>
    </xdr:from>
    <xdr:to>
      <xdr:col>26</xdr:col>
      <xdr:colOff>101600</xdr:colOff>
      <xdr:row>35</xdr:row>
      <xdr:rowOff>224998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235175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235405</xdr:rowOff>
    </xdr:from>
    <xdr:to>
      <xdr:col>22</xdr:col>
      <xdr:colOff>165100</xdr:colOff>
      <xdr:row>35</xdr:row>
      <xdr:rowOff>337005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1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242567</xdr:rowOff>
    </xdr:from>
    <xdr:to>
      <xdr:col>19</xdr:col>
      <xdr:colOff>38100</xdr:colOff>
      <xdr:row>36</xdr:row>
      <xdr:rowOff>1267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202875</xdr:rowOff>
    </xdr:from>
    <xdr:to>
      <xdr:col>15</xdr:col>
      <xdr:colOff>101600</xdr:colOff>
      <xdr:row>35</xdr:row>
      <xdr:rowOff>304475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314652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8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110279</xdr:rowOff>
    </xdr:from>
    <xdr:to>
      <xdr:col>24</xdr:col>
      <xdr:colOff>63500</xdr:colOff>
      <xdr:row>38</xdr:row>
      <xdr:rowOff>114626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25379"/>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110279</xdr:rowOff>
    </xdr:from>
    <xdr:to>
      <xdr:col>19</xdr:col>
      <xdr:colOff>177800</xdr:colOff>
      <xdr:row>38</xdr:row>
      <xdr:rowOff>144883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5379"/>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144883</xdr:rowOff>
    </xdr:from>
    <xdr:to>
      <xdr:col>15</xdr:col>
      <xdr:colOff>50800</xdr:colOff>
      <xdr:row>38</xdr:row>
      <xdr:rowOff>162808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998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156959</xdr:rowOff>
    </xdr:from>
    <xdr:to>
      <xdr:col>10</xdr:col>
      <xdr:colOff>114300</xdr:colOff>
      <xdr:row>38</xdr:row>
      <xdr:rowOff>162808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205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22864</xdr:rowOff>
    </xdr:from>
    <xdr:to>
      <xdr:col>10</xdr:col>
      <xdr:colOff>165100</xdr:colOff>
      <xdr:row>39</xdr:row>
      <xdr:rowOff>124464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115591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30404</xdr:rowOff>
    </xdr:from>
    <xdr:to>
      <xdr:col>6</xdr:col>
      <xdr:colOff>38100</xdr:colOff>
      <xdr:row>39</xdr:row>
      <xdr:rowOff>132004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123131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80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63826</xdr:rowOff>
    </xdr:from>
    <xdr:to>
      <xdr:col>24</xdr:col>
      <xdr:colOff>114300</xdr:colOff>
      <xdr:row>38</xdr:row>
      <xdr:rowOff>165426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42253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59479</xdr:rowOff>
    </xdr:from>
    <xdr:to>
      <xdr:col>20</xdr:col>
      <xdr:colOff>38100</xdr:colOff>
      <xdr:row>38</xdr:row>
      <xdr:rowOff>161079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152206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6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94083</xdr:rowOff>
    </xdr:from>
    <xdr:to>
      <xdr:col>15</xdr:col>
      <xdr:colOff>101600</xdr:colOff>
      <xdr:row>39</xdr:row>
      <xdr:rowOff>24233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15360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112008</xdr:rowOff>
    </xdr:from>
    <xdr:to>
      <xdr:col>10</xdr:col>
      <xdr:colOff>165100</xdr:colOff>
      <xdr:row>39</xdr:row>
      <xdr:rowOff>42158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58685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40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106159</xdr:rowOff>
    </xdr:from>
    <xdr:to>
      <xdr:col>6</xdr:col>
      <xdr:colOff>38100</xdr:colOff>
      <xdr:row>39</xdr:row>
      <xdr:rowOff>36309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52836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9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60260</xdr:rowOff>
    </xdr:from>
    <xdr:to>
      <xdr:col>24</xdr:col>
      <xdr:colOff>63500</xdr:colOff>
      <xdr:row>58</xdr:row>
      <xdr:rowOff>69161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04360"/>
          <a:ext cx="8382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60260</xdr:rowOff>
    </xdr:from>
    <xdr:to>
      <xdr:col>19</xdr:col>
      <xdr:colOff>177800</xdr:colOff>
      <xdr:row>58</xdr:row>
      <xdr:rowOff>67557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4360"/>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67557</xdr:rowOff>
    </xdr:from>
    <xdr:to>
      <xdr:col>15</xdr:col>
      <xdr:colOff>50800</xdr:colOff>
      <xdr:row>58</xdr:row>
      <xdr:rowOff>87212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1657"/>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87212</xdr:rowOff>
    </xdr:from>
    <xdr:to>
      <xdr:col>10</xdr:col>
      <xdr:colOff>114300</xdr:colOff>
      <xdr:row>58</xdr:row>
      <xdr:rowOff>92239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1312"/>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41673</xdr:rowOff>
    </xdr:from>
    <xdr:to>
      <xdr:col>10</xdr:col>
      <xdr:colOff>165100</xdr:colOff>
      <xdr:row>58</xdr:row>
      <xdr:rowOff>143273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134400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55637</xdr:rowOff>
    </xdr:from>
    <xdr:to>
      <xdr:col>6</xdr:col>
      <xdr:colOff>38100</xdr:colOff>
      <xdr:row>58</xdr:row>
      <xdr:rowOff>157237</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148364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100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18361</xdr:rowOff>
    </xdr:from>
    <xdr:to>
      <xdr:col>24</xdr:col>
      <xdr:colOff>114300</xdr:colOff>
      <xdr:row>58</xdr:row>
      <xdr:rowOff>119961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104738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9460</xdr:rowOff>
    </xdr:from>
    <xdr:to>
      <xdr:col>20</xdr:col>
      <xdr:colOff>38100</xdr:colOff>
      <xdr:row>58</xdr:row>
      <xdr:rowOff>111060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102187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4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16757</xdr:rowOff>
    </xdr:from>
    <xdr:to>
      <xdr:col>15</xdr:col>
      <xdr:colOff>101600</xdr:colOff>
      <xdr:row>58</xdr:row>
      <xdr:rowOff>118357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109484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36412</xdr:rowOff>
    </xdr:from>
    <xdr:to>
      <xdr:col>10</xdr:col>
      <xdr:colOff>165100</xdr:colOff>
      <xdr:row>58</xdr:row>
      <xdr:rowOff>138012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154539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41439</xdr:rowOff>
    </xdr:from>
    <xdr:to>
      <xdr:col>6</xdr:col>
      <xdr:colOff>38100</xdr:colOff>
      <xdr:row>58</xdr:row>
      <xdr:rowOff>143039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159566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6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128981</xdr:rowOff>
    </xdr:from>
    <xdr:to>
      <xdr:col>24</xdr:col>
      <xdr:colOff>63500</xdr:colOff>
      <xdr:row>78</xdr:row>
      <xdr:rowOff>74537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59181"/>
          <a:ext cx="838200" cy="2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74537</xdr:rowOff>
    </xdr:from>
    <xdr:to>
      <xdr:col>19</xdr:col>
      <xdr:colOff>177800</xdr:colOff>
      <xdr:row>78</xdr:row>
      <xdr:rowOff>81065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47637"/>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81065</xdr:rowOff>
    </xdr:from>
    <xdr:to>
      <xdr:col>15</xdr:col>
      <xdr:colOff>50800</xdr:colOff>
      <xdr:row>78</xdr:row>
      <xdr:rowOff>103124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54165"/>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103124</xdr:rowOff>
    </xdr:from>
    <xdr:to>
      <xdr:col>10</xdr:col>
      <xdr:colOff>114300</xdr:colOff>
      <xdr:row>78</xdr:row>
      <xdr:rowOff>113601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76224"/>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6680</xdr:rowOff>
    </xdr:from>
    <xdr:to>
      <xdr:col>10</xdr:col>
      <xdr:colOff>165100</xdr:colOff>
      <xdr:row>78</xdr:row>
      <xdr:rowOff>108280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124807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19762</xdr:rowOff>
    </xdr:from>
    <xdr:to>
      <xdr:col>6</xdr:col>
      <xdr:colOff>38100</xdr:colOff>
      <xdr:row>78</xdr:row>
      <xdr:rowOff>121362</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9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137889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78181</xdr:rowOff>
    </xdr:from>
    <xdr:to>
      <xdr:col>24</xdr:col>
      <xdr:colOff>114300</xdr:colOff>
      <xdr:row>77</xdr:row>
      <xdr:rowOff>8331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101058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23737</xdr:rowOff>
    </xdr:from>
    <xdr:to>
      <xdr:col>20</xdr:col>
      <xdr:colOff>38100</xdr:colOff>
      <xdr:row>78</xdr:row>
      <xdr:rowOff>125337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116464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30265</xdr:rowOff>
    </xdr:from>
    <xdr:to>
      <xdr:col>15</xdr:col>
      <xdr:colOff>101600</xdr:colOff>
      <xdr:row>78</xdr:row>
      <xdr:rowOff>131865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122992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52324</xdr:rowOff>
    </xdr:from>
    <xdr:to>
      <xdr:col>10</xdr:col>
      <xdr:colOff>165100</xdr:colOff>
      <xdr:row>78</xdr:row>
      <xdr:rowOff>153924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145051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62801</xdr:rowOff>
    </xdr:from>
    <xdr:to>
      <xdr:col>6</xdr:col>
      <xdr:colOff>38100</xdr:colOff>
      <xdr:row>78</xdr:row>
      <xdr:rowOff>164401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155528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163576</xdr:rowOff>
    </xdr:from>
    <xdr:to>
      <xdr:col>24</xdr:col>
      <xdr:colOff>63500</xdr:colOff>
      <xdr:row>97</xdr:row>
      <xdr:rowOff>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22776"/>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163576</xdr:rowOff>
    </xdr:from>
    <xdr:to>
      <xdr:col>19</xdr:col>
      <xdr:colOff>177800</xdr:colOff>
      <xdr:row>97</xdr:row>
      <xdr:rowOff>43218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22776"/>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23634</xdr:rowOff>
    </xdr:from>
    <xdr:to>
      <xdr:col>15</xdr:col>
      <xdr:colOff>50800</xdr:colOff>
      <xdr:row>97</xdr:row>
      <xdr:rowOff>43218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54284"/>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23634</xdr:rowOff>
    </xdr:from>
    <xdr:to>
      <xdr:col>10</xdr:col>
      <xdr:colOff>114300</xdr:colOff>
      <xdr:row>97</xdr:row>
      <xdr:rowOff>110337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54284"/>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121196</xdr:rowOff>
    </xdr:from>
    <xdr:to>
      <xdr:col>24</xdr:col>
      <xdr:colOff>114300</xdr:colOff>
      <xdr:row>97</xdr:row>
      <xdr:rowOff>51346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99623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112776</xdr:rowOff>
    </xdr:from>
    <xdr:to>
      <xdr:col>20</xdr:col>
      <xdr:colOff>38100</xdr:colOff>
      <xdr:row>97</xdr:row>
      <xdr:rowOff>42926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34053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163868</xdr:rowOff>
    </xdr:from>
    <xdr:to>
      <xdr:col>15</xdr:col>
      <xdr:colOff>101600</xdr:colOff>
      <xdr:row>97</xdr:row>
      <xdr:rowOff>94018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85145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144284</xdr:rowOff>
    </xdr:from>
    <xdr:to>
      <xdr:col>10</xdr:col>
      <xdr:colOff>165100</xdr:colOff>
      <xdr:row>97</xdr:row>
      <xdr:rowOff>74434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90961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59537</xdr:rowOff>
    </xdr:from>
    <xdr:to>
      <xdr:col>6</xdr:col>
      <xdr:colOff>38100</xdr:colOff>
      <xdr:row>97</xdr:row>
      <xdr:rowOff>161137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67299</xdr:rowOff>
    </xdr:from>
    <xdr:to>
      <xdr:col>55</xdr:col>
      <xdr:colOff>0</xdr:colOff>
      <xdr:row>36</xdr:row>
      <xdr:rowOff>144955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9499"/>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29541</xdr:rowOff>
    </xdr:from>
    <xdr:to>
      <xdr:col>50</xdr:col>
      <xdr:colOff>114300</xdr:colOff>
      <xdr:row>36</xdr:row>
      <xdr:rowOff>144955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01741"/>
          <a:ext cx="889000" cy="1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29541</xdr:rowOff>
    </xdr:from>
    <xdr:to>
      <xdr:col>45</xdr:col>
      <xdr:colOff>177800</xdr:colOff>
      <xdr:row>36</xdr:row>
      <xdr:rowOff>96178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01741"/>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96178</xdr:rowOff>
    </xdr:from>
    <xdr:to>
      <xdr:col>41</xdr:col>
      <xdr:colOff>50800</xdr:colOff>
      <xdr:row>36</xdr:row>
      <xdr:rowOff>153948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68378"/>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101519</xdr:rowOff>
    </xdr:from>
    <xdr:to>
      <xdr:col>41</xdr:col>
      <xdr:colOff>101600</xdr:colOff>
      <xdr:row>38</xdr:row>
      <xdr:rowOff>31669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22796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121965</xdr:rowOff>
    </xdr:from>
    <xdr:to>
      <xdr:col>36</xdr:col>
      <xdr:colOff>165100</xdr:colOff>
      <xdr:row>38</xdr:row>
      <xdr:rowOff>52115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43242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16499</xdr:rowOff>
    </xdr:from>
    <xdr:to>
      <xdr:col>55</xdr:col>
      <xdr:colOff>50800</xdr:colOff>
      <xdr:row>36</xdr:row>
      <xdr:rowOff>118099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39376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4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94155</xdr:rowOff>
    </xdr:from>
    <xdr:to>
      <xdr:col>50</xdr:col>
      <xdr:colOff>165100</xdr:colOff>
      <xdr:row>37</xdr:row>
      <xdr:rowOff>24305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40832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150191</xdr:rowOff>
    </xdr:from>
    <xdr:to>
      <xdr:col>46</xdr:col>
      <xdr:colOff>38100</xdr:colOff>
      <xdr:row>36</xdr:row>
      <xdr:rowOff>80341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96868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45378</xdr:rowOff>
    </xdr:from>
    <xdr:to>
      <xdr:col>41</xdr:col>
      <xdr:colOff>101600</xdr:colOff>
      <xdr:row>36</xdr:row>
      <xdr:rowOff>146978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163505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103148</xdr:rowOff>
    </xdr:from>
    <xdr:to>
      <xdr:col>36</xdr:col>
      <xdr:colOff>165100</xdr:colOff>
      <xdr:row>37</xdr:row>
      <xdr:rowOff>33298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49825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5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46852</xdr:rowOff>
    </xdr:from>
    <xdr:to>
      <xdr:col>55</xdr:col>
      <xdr:colOff>0</xdr:colOff>
      <xdr:row>58</xdr:row>
      <xdr:rowOff>66218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0952"/>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50469</xdr:rowOff>
    </xdr:from>
    <xdr:to>
      <xdr:col>50</xdr:col>
      <xdr:colOff>114300</xdr:colOff>
      <xdr:row>58</xdr:row>
      <xdr:rowOff>66218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94569"/>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50469</xdr:rowOff>
    </xdr:from>
    <xdr:to>
      <xdr:col>45</xdr:col>
      <xdr:colOff>177800</xdr:colOff>
      <xdr:row>58</xdr:row>
      <xdr:rowOff>59789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4569"/>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59789</xdr:rowOff>
    </xdr:from>
    <xdr:to>
      <xdr:col>41</xdr:col>
      <xdr:colOff>50800</xdr:colOff>
      <xdr:row>58</xdr:row>
      <xdr:rowOff>94881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3889"/>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30156</xdr:rowOff>
    </xdr:from>
    <xdr:to>
      <xdr:col>41</xdr:col>
      <xdr:colOff>101600</xdr:colOff>
      <xdr:row>58</xdr:row>
      <xdr:rowOff>131756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122883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34848</xdr:rowOff>
    </xdr:from>
    <xdr:to>
      <xdr:col>36</xdr:col>
      <xdr:colOff>165100</xdr:colOff>
      <xdr:row>58</xdr:row>
      <xdr:rowOff>136448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152975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167502</xdr:rowOff>
    </xdr:from>
    <xdr:to>
      <xdr:col>55</xdr:col>
      <xdr:colOff>50800</xdr:colOff>
      <xdr:row>58</xdr:row>
      <xdr:rowOff>97652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15418</xdr:rowOff>
    </xdr:from>
    <xdr:to>
      <xdr:col>50</xdr:col>
      <xdr:colOff>165100</xdr:colOff>
      <xdr:row>58</xdr:row>
      <xdr:rowOff>117018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108145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171119</xdr:rowOff>
    </xdr:from>
    <xdr:to>
      <xdr:col>46</xdr:col>
      <xdr:colOff>38100</xdr:colOff>
      <xdr:row>58</xdr:row>
      <xdr:rowOff>101269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92396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3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8989</xdr:rowOff>
    </xdr:from>
    <xdr:to>
      <xdr:col>41</xdr:col>
      <xdr:colOff>101600</xdr:colOff>
      <xdr:row>58</xdr:row>
      <xdr:rowOff>110589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127116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44081</xdr:rowOff>
    </xdr:from>
    <xdr:to>
      <xdr:col>36</xdr:col>
      <xdr:colOff>165100</xdr:colOff>
      <xdr:row>58</xdr:row>
      <xdr:rowOff>145681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136808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98289</xdr:rowOff>
    </xdr:from>
    <xdr:to>
      <xdr:col>55</xdr:col>
      <xdr:colOff>0</xdr:colOff>
      <xdr:row>78</xdr:row>
      <xdr:rowOff>141041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1389"/>
          <a:ext cx="8382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141041</xdr:rowOff>
    </xdr:from>
    <xdr:to>
      <xdr:col>50</xdr:col>
      <xdr:colOff>114300</xdr:colOff>
      <xdr:row>79</xdr:row>
      <xdr:rowOff>44117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4141"/>
          <a:ext cx="889000" cy="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44117</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8667"/>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54371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47489</xdr:rowOff>
    </xdr:from>
    <xdr:to>
      <xdr:col>55</xdr:col>
      <xdr:colOff>50800</xdr:colOff>
      <xdr:row>78</xdr:row>
      <xdr:rowOff>149089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90241</xdr:rowOff>
    </xdr:from>
    <xdr:to>
      <xdr:col>50</xdr:col>
      <xdr:colOff>165100</xdr:colOff>
      <xdr:row>79</xdr:row>
      <xdr:rowOff>20391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164767</xdr:rowOff>
    </xdr:from>
    <xdr:to>
      <xdr:col>46</xdr:col>
      <xdr:colOff>38100</xdr:colOff>
      <xdr:row>79</xdr:row>
      <xdr:rowOff>94917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86044</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3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95155</xdr:rowOff>
    </xdr:from>
    <xdr:to>
      <xdr:col>55</xdr:col>
      <xdr:colOff>0</xdr:colOff>
      <xdr:row>98</xdr:row>
      <xdr:rowOff>118128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97255"/>
          <a:ext cx="8382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155502</xdr:rowOff>
    </xdr:from>
    <xdr:to>
      <xdr:col>50</xdr:col>
      <xdr:colOff>114300</xdr:colOff>
      <xdr:row>98</xdr:row>
      <xdr:rowOff>118128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86152"/>
          <a:ext cx="8890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155502</xdr:rowOff>
    </xdr:from>
    <xdr:to>
      <xdr:col>45</xdr:col>
      <xdr:colOff>177800</xdr:colOff>
      <xdr:row>98</xdr:row>
      <xdr:rowOff>102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86152"/>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76502</xdr:rowOff>
    </xdr:from>
    <xdr:to>
      <xdr:col>41</xdr:col>
      <xdr:colOff>101600</xdr:colOff>
      <xdr:row>99</xdr:row>
      <xdr:rowOff>6652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169229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44355</xdr:rowOff>
    </xdr:from>
    <xdr:to>
      <xdr:col>55</xdr:col>
      <xdr:colOff>50800</xdr:colOff>
      <xdr:row>98</xdr:row>
      <xdr:rowOff>145955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136698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67328</xdr:rowOff>
    </xdr:from>
    <xdr:to>
      <xdr:col>50</xdr:col>
      <xdr:colOff>165100</xdr:colOff>
      <xdr:row>98</xdr:row>
      <xdr:rowOff>168928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160055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104702</xdr:rowOff>
    </xdr:from>
    <xdr:to>
      <xdr:col>46</xdr:col>
      <xdr:colOff>38100</xdr:colOff>
      <xdr:row>98</xdr:row>
      <xdr:rowOff>34852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51379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1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120752</xdr:rowOff>
    </xdr:from>
    <xdr:to>
      <xdr:col>41</xdr:col>
      <xdr:colOff>101600</xdr:colOff>
      <xdr:row>98</xdr:row>
      <xdr:rowOff>50902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67429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22158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6217</xdr:rowOff>
    </xdr:from>
    <xdr:to>
      <xdr:col>85</xdr:col>
      <xdr:colOff>127000</xdr:colOff>
      <xdr:row>77</xdr:row>
      <xdr:rowOff>31908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7867"/>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6217</xdr:rowOff>
    </xdr:from>
    <xdr:to>
      <xdr:col>81</xdr:col>
      <xdr:colOff>50800</xdr:colOff>
      <xdr:row>77</xdr:row>
      <xdr:rowOff>42872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7867"/>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42872</xdr:rowOff>
    </xdr:from>
    <xdr:to>
      <xdr:col>76</xdr:col>
      <xdr:colOff>114300</xdr:colOff>
      <xdr:row>77</xdr:row>
      <xdr:rowOff>59367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44522"/>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56065</xdr:rowOff>
    </xdr:from>
    <xdr:to>
      <xdr:col>71</xdr:col>
      <xdr:colOff>177800</xdr:colOff>
      <xdr:row>77</xdr:row>
      <xdr:rowOff>59367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5771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154998</xdr:rowOff>
    </xdr:from>
    <xdr:to>
      <xdr:col>72</xdr:col>
      <xdr:colOff>38100</xdr:colOff>
      <xdr:row>78</xdr:row>
      <xdr:rowOff>85148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76275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4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148789</xdr:rowOff>
    </xdr:from>
    <xdr:to>
      <xdr:col>67</xdr:col>
      <xdr:colOff>101600</xdr:colOff>
      <xdr:row>78</xdr:row>
      <xdr:rowOff>78939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5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70066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4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152558</xdr:rowOff>
    </xdr:from>
    <xdr:to>
      <xdr:col>85</xdr:col>
      <xdr:colOff>177800</xdr:colOff>
      <xdr:row>77</xdr:row>
      <xdr:rowOff>82708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3985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3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126867</xdr:rowOff>
    </xdr:from>
    <xdr:to>
      <xdr:col>81</xdr:col>
      <xdr:colOff>101600</xdr:colOff>
      <xdr:row>77</xdr:row>
      <xdr:rowOff>57017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3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163522</xdr:rowOff>
    </xdr:from>
    <xdr:to>
      <xdr:col>76</xdr:col>
      <xdr:colOff>165100</xdr:colOff>
      <xdr:row>77</xdr:row>
      <xdr:rowOff>93672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110199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6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8567</xdr:rowOff>
    </xdr:from>
    <xdr:to>
      <xdr:col>72</xdr:col>
      <xdr:colOff>38100</xdr:colOff>
      <xdr:row>77</xdr:row>
      <xdr:rowOff>110167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126694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8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5265</xdr:rowOff>
    </xdr:from>
    <xdr:to>
      <xdr:col>67</xdr:col>
      <xdr:colOff>101600</xdr:colOff>
      <xdr:row>77</xdr:row>
      <xdr:rowOff>106865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123392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8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77560</xdr:rowOff>
    </xdr:from>
    <xdr:to>
      <xdr:col>85</xdr:col>
      <xdr:colOff>127000</xdr:colOff>
      <xdr:row>98</xdr:row>
      <xdr:rowOff>168376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9660"/>
          <a:ext cx="838200" cy="9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168376</xdr:rowOff>
    </xdr:from>
    <xdr:to>
      <xdr:col>81</xdr:col>
      <xdr:colOff>50800</xdr:colOff>
      <xdr:row>99</xdr:row>
      <xdr:rowOff>18329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0476"/>
          <a:ext cx="8890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18329</xdr:rowOff>
    </xdr:from>
    <xdr:to>
      <xdr:col>76</xdr:col>
      <xdr:colOff>114300</xdr:colOff>
      <xdr:row>99</xdr:row>
      <xdr:rowOff>24919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91879"/>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8717</xdr:rowOff>
    </xdr:from>
    <xdr:to>
      <xdr:col>71</xdr:col>
      <xdr:colOff>177800</xdr:colOff>
      <xdr:row>99</xdr:row>
      <xdr:rowOff>24919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10817"/>
          <a:ext cx="889000" cy="1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101211</xdr:rowOff>
    </xdr:from>
    <xdr:to>
      <xdr:col>72</xdr:col>
      <xdr:colOff>38100</xdr:colOff>
      <xdr:row>99</xdr:row>
      <xdr:rowOff>31361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47888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86072</xdr:rowOff>
    </xdr:from>
    <xdr:to>
      <xdr:col>67</xdr:col>
      <xdr:colOff>101600</xdr:colOff>
      <xdr:row>99</xdr:row>
      <xdr:rowOff>16222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7349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26760</xdr:rowOff>
    </xdr:from>
    <xdr:to>
      <xdr:col>85</xdr:col>
      <xdr:colOff>177800</xdr:colOff>
      <xdr:row>98</xdr:row>
      <xdr:rowOff>128360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5187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117576</xdr:rowOff>
    </xdr:from>
    <xdr:to>
      <xdr:col>81</xdr:col>
      <xdr:colOff>101600</xdr:colOff>
      <xdr:row>99</xdr:row>
      <xdr:rowOff>47726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38853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138979</xdr:rowOff>
    </xdr:from>
    <xdr:to>
      <xdr:col>76</xdr:col>
      <xdr:colOff>165100</xdr:colOff>
      <xdr:row>99</xdr:row>
      <xdr:rowOff>69129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60256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145569</xdr:rowOff>
    </xdr:from>
    <xdr:to>
      <xdr:col>72</xdr:col>
      <xdr:colOff>38100</xdr:colOff>
      <xdr:row>99</xdr:row>
      <xdr:rowOff>75719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66846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129367</xdr:rowOff>
    </xdr:from>
    <xdr:to>
      <xdr:col>67</xdr:col>
      <xdr:colOff>101600</xdr:colOff>
      <xdr:row>98</xdr:row>
      <xdr:rowOff>59517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76044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65405</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40905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65405</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090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11176</xdr:rowOff>
    </xdr:from>
    <xdr:to>
      <xdr:col>102</xdr:col>
      <xdr:colOff>165100</xdr:colOff>
      <xdr:row>37</xdr:row>
      <xdr:rowOff>112776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129303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148050</xdr:rowOff>
    </xdr:from>
    <xdr:to>
      <xdr:col>98</xdr:col>
      <xdr:colOff>38100</xdr:colOff>
      <xdr:row>37</xdr:row>
      <xdr:rowOff>78200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3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94727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0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xdr:rowOff>
    </xdr:from>
    <xdr:to>
      <xdr:col>112</xdr:col>
      <xdr:colOff>38100</xdr:colOff>
      <xdr:row>37</xdr:row>
      <xdr:rowOff>116205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132732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79240</xdr:rowOff>
    </xdr:from>
    <xdr:to>
      <xdr:col>116</xdr:col>
      <xdr:colOff>63500</xdr:colOff>
      <xdr:row>58</xdr:row>
      <xdr:rowOff>85303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23340"/>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85211</xdr:rowOff>
    </xdr:from>
    <xdr:to>
      <xdr:col>111</xdr:col>
      <xdr:colOff>177800</xdr:colOff>
      <xdr:row>58</xdr:row>
      <xdr:rowOff>85303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293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85211</xdr:rowOff>
    </xdr:from>
    <xdr:to>
      <xdr:col>107</xdr:col>
      <xdr:colOff>50800</xdr:colOff>
      <xdr:row>58</xdr:row>
      <xdr:rowOff>90505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29311"/>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90505</xdr:rowOff>
    </xdr:from>
    <xdr:to>
      <xdr:col>102</xdr:col>
      <xdr:colOff>114300</xdr:colOff>
      <xdr:row>58</xdr:row>
      <xdr:rowOff>100317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3460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67411</xdr:rowOff>
    </xdr:from>
    <xdr:to>
      <xdr:col>102</xdr:col>
      <xdr:colOff>165100</xdr:colOff>
      <xdr:row>58</xdr:row>
      <xdr:rowOff>169011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160138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61267</xdr:rowOff>
    </xdr:from>
    <xdr:to>
      <xdr:col>98</xdr:col>
      <xdr:colOff>38100</xdr:colOff>
      <xdr:row>58</xdr:row>
      <xdr:rowOff>162867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153994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0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28440</xdr:rowOff>
    </xdr:from>
    <xdr:to>
      <xdr:col>116</xdr:col>
      <xdr:colOff>114300</xdr:colOff>
      <xdr:row>58</xdr:row>
      <xdr:rowOff>130040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34503</xdr:rowOff>
    </xdr:from>
    <xdr:to>
      <xdr:col>112</xdr:col>
      <xdr:colOff>38100</xdr:colOff>
      <xdr:row>58</xdr:row>
      <xdr:rowOff>136103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152630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34411</xdr:rowOff>
    </xdr:from>
    <xdr:to>
      <xdr:col>107</xdr:col>
      <xdr:colOff>101600</xdr:colOff>
      <xdr:row>58</xdr:row>
      <xdr:rowOff>136011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127138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39705</xdr:rowOff>
    </xdr:from>
    <xdr:to>
      <xdr:col>102</xdr:col>
      <xdr:colOff>165100</xdr:colOff>
      <xdr:row>58</xdr:row>
      <xdr:rowOff>141305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157832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49517</xdr:rowOff>
    </xdr:from>
    <xdr:to>
      <xdr:col>98</xdr:col>
      <xdr:colOff>38100</xdr:colOff>
      <xdr:row>58</xdr:row>
      <xdr:rowOff>151117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167644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6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36593</xdr:rowOff>
    </xdr:from>
    <xdr:to>
      <xdr:col>116</xdr:col>
      <xdr:colOff>63500</xdr:colOff>
      <xdr:row>76</xdr:row>
      <xdr:rowOff>55598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066793"/>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36593</xdr:rowOff>
    </xdr:from>
    <xdr:to>
      <xdr:col>111</xdr:col>
      <xdr:colOff>177800</xdr:colOff>
      <xdr:row>76</xdr:row>
      <xdr:rowOff>101211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66793"/>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36868</xdr:rowOff>
    </xdr:from>
    <xdr:to>
      <xdr:col>107</xdr:col>
      <xdr:colOff>50800</xdr:colOff>
      <xdr:row>76</xdr:row>
      <xdr:rowOff>101211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067068"/>
          <a:ext cx="8890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36868</xdr:rowOff>
    </xdr:from>
    <xdr:to>
      <xdr:col>102</xdr:col>
      <xdr:colOff>114300</xdr:colOff>
      <xdr:row>76</xdr:row>
      <xdr:rowOff>149910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67068"/>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140442</xdr:rowOff>
    </xdr:from>
    <xdr:to>
      <xdr:col>102</xdr:col>
      <xdr:colOff>165100</xdr:colOff>
      <xdr:row>76</xdr:row>
      <xdr:rowOff>70591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87119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153823</xdr:rowOff>
    </xdr:from>
    <xdr:to>
      <xdr:col>98</xdr:col>
      <xdr:colOff>38100</xdr:colOff>
      <xdr:row>76</xdr:row>
      <xdr:rowOff>83973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100499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4798</xdr:rowOff>
    </xdr:from>
    <xdr:to>
      <xdr:col>116</xdr:col>
      <xdr:colOff>114300</xdr:colOff>
      <xdr:row>76</xdr:row>
      <xdr:rowOff>106398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154675</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01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157243</xdr:rowOff>
    </xdr:from>
    <xdr:to>
      <xdr:col>112</xdr:col>
      <xdr:colOff>38100</xdr:colOff>
      <xdr:row>76</xdr:row>
      <xdr:rowOff>87393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78520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50411</xdr:rowOff>
    </xdr:from>
    <xdr:to>
      <xdr:col>107</xdr:col>
      <xdr:colOff>101600</xdr:colOff>
      <xdr:row>76</xdr:row>
      <xdr:rowOff>152011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143138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157518</xdr:rowOff>
    </xdr:from>
    <xdr:to>
      <xdr:col>102</xdr:col>
      <xdr:colOff>165100</xdr:colOff>
      <xdr:row>76</xdr:row>
      <xdr:rowOff>87668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78795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99110</xdr:rowOff>
    </xdr:from>
    <xdr:to>
      <xdr:col>98</xdr:col>
      <xdr:colOff>38100</xdr:colOff>
      <xdr:row>77</xdr:row>
      <xdr:rowOff>29260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20387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a:solidFill>
                <a:schemeClr val="dk1"/>
              </a:solidFill>
              <a:effectLst/>
              <a:latin typeface="+mn-lt"/>
              <a:ea typeface="+mn-ea"/>
              <a:cs typeface="+mn-cs"/>
            </a:rPr>
            <a:t>　</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類似団体を上回っているのは、補助費等・</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公債費であるが、補助費等</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が増加しているのは、</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平成２６～２８年度施行の企業等振興条例に基づく地元企業等助成金及び平成２９年度から施行されたがんばる地元企業等応援条例に基づく地元企業等助成金が主なもので、</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維持補修については、平成２８年度までは町道除雪費を物件費で計上していたが、平成２９年度からは維持補修費に計上したことから、大幅に増加している。</a:t>
          </a:r>
          <a:endPar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青函トンネル記念館整備</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事業などの大型事業に係る償還が</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終了したことが主なもので、また、</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普通建設事業（うち新規整備）については、前年度と比較し、</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アワビ養殖加工施設整備事業と伊能忠敬記念公園整備事業</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などの大型事業があったため増加している。</a:t>
          </a:r>
          <a:endParaRPr kumimoji="1" lang="ja-JP" altLang="en-US" sz="1200" b="0" i="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140451</xdr:rowOff>
    </xdr:from>
    <xdr:to>
      <xdr:col>24</xdr:col>
      <xdr:colOff>63500</xdr:colOff>
      <xdr:row>37</xdr:row>
      <xdr:rowOff>164340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4101"/>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164340</xdr:rowOff>
    </xdr:from>
    <xdr:to>
      <xdr:col>19</xdr:col>
      <xdr:colOff>177800</xdr:colOff>
      <xdr:row>38</xdr:row>
      <xdr:rowOff>1234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799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1234</xdr:rowOff>
    </xdr:from>
    <xdr:to>
      <xdr:col>15</xdr:col>
      <xdr:colOff>50800</xdr:colOff>
      <xdr:row>38</xdr:row>
      <xdr:rowOff>16615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1633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16615</xdr:rowOff>
    </xdr:from>
    <xdr:to>
      <xdr:col>10</xdr:col>
      <xdr:colOff>114300</xdr:colOff>
      <xdr:row>38</xdr:row>
      <xdr:rowOff>25906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1715"/>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64734</xdr:rowOff>
    </xdr:from>
    <xdr:to>
      <xdr:col>10</xdr:col>
      <xdr:colOff>165100</xdr:colOff>
      <xdr:row>38</xdr:row>
      <xdr:rowOff>166334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157461</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68701</xdr:rowOff>
    </xdr:from>
    <xdr:to>
      <xdr:col>6</xdr:col>
      <xdr:colOff>38100</xdr:colOff>
      <xdr:row>38</xdr:row>
      <xdr:rowOff>170301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161428</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89651</xdr:rowOff>
    </xdr:from>
    <xdr:to>
      <xdr:col>24</xdr:col>
      <xdr:colOff>114300</xdr:colOff>
      <xdr:row>38</xdr:row>
      <xdr:rowOff>19801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112528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113540</xdr:rowOff>
    </xdr:from>
    <xdr:to>
      <xdr:col>20</xdr:col>
      <xdr:colOff>38100</xdr:colOff>
      <xdr:row>38</xdr:row>
      <xdr:rowOff>43690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121884</xdr:rowOff>
    </xdr:from>
    <xdr:to>
      <xdr:col>15</xdr:col>
      <xdr:colOff>101600</xdr:colOff>
      <xdr:row>38</xdr:row>
      <xdr:rowOff>52034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68561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137265</xdr:rowOff>
    </xdr:from>
    <xdr:to>
      <xdr:col>10</xdr:col>
      <xdr:colOff>165100</xdr:colOff>
      <xdr:row>38</xdr:row>
      <xdr:rowOff>67415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83942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146556</xdr:rowOff>
    </xdr:from>
    <xdr:to>
      <xdr:col>6</xdr:col>
      <xdr:colOff>38100</xdr:colOff>
      <xdr:row>38</xdr:row>
      <xdr:rowOff>76706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93233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17316</xdr:rowOff>
    </xdr:from>
    <xdr:to>
      <xdr:col>24</xdr:col>
      <xdr:colOff>63500</xdr:colOff>
      <xdr:row>58</xdr:row>
      <xdr:rowOff>107416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61416"/>
          <a:ext cx="838200" cy="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90353</xdr:rowOff>
    </xdr:from>
    <xdr:to>
      <xdr:col>19</xdr:col>
      <xdr:colOff>177800</xdr:colOff>
      <xdr:row>58</xdr:row>
      <xdr:rowOff>107416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34453"/>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90353</xdr:rowOff>
    </xdr:from>
    <xdr:to>
      <xdr:col>15</xdr:col>
      <xdr:colOff>50800</xdr:colOff>
      <xdr:row>58</xdr:row>
      <xdr:rowOff>148006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34453"/>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20986</xdr:rowOff>
    </xdr:from>
    <xdr:to>
      <xdr:col>10</xdr:col>
      <xdr:colOff>114300</xdr:colOff>
      <xdr:row>58</xdr:row>
      <xdr:rowOff>148006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65086"/>
          <a:ext cx="8890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95795</xdr:rowOff>
    </xdr:from>
    <xdr:to>
      <xdr:col>10</xdr:col>
      <xdr:colOff>165100</xdr:colOff>
      <xdr:row>59</xdr:row>
      <xdr:rowOff>25945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42472</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8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92972</xdr:rowOff>
    </xdr:from>
    <xdr:to>
      <xdr:col>6</xdr:col>
      <xdr:colOff>38100</xdr:colOff>
      <xdr:row>59</xdr:row>
      <xdr:rowOff>23122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14249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101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137966</xdr:rowOff>
    </xdr:from>
    <xdr:to>
      <xdr:col>24</xdr:col>
      <xdr:colOff>114300</xdr:colOff>
      <xdr:row>58</xdr:row>
      <xdr:rowOff>68116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116393</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8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56616</xdr:rowOff>
    </xdr:from>
    <xdr:to>
      <xdr:col>20</xdr:col>
      <xdr:colOff>38100</xdr:colOff>
      <xdr:row>58</xdr:row>
      <xdr:rowOff>158216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149343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39553</xdr:rowOff>
    </xdr:from>
    <xdr:to>
      <xdr:col>15</xdr:col>
      <xdr:colOff>101600</xdr:colOff>
      <xdr:row>58</xdr:row>
      <xdr:rowOff>141153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132280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7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97206</xdr:rowOff>
    </xdr:from>
    <xdr:to>
      <xdr:col>10</xdr:col>
      <xdr:colOff>165100</xdr:colOff>
      <xdr:row>59</xdr:row>
      <xdr:rowOff>27356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18483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3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141636</xdr:rowOff>
    </xdr:from>
    <xdr:to>
      <xdr:col>6</xdr:col>
      <xdr:colOff>38100</xdr:colOff>
      <xdr:row>58</xdr:row>
      <xdr:rowOff>71786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88313</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68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57716</xdr:rowOff>
    </xdr:from>
    <xdr:to>
      <xdr:col>24</xdr:col>
      <xdr:colOff>63500</xdr:colOff>
      <xdr:row>78</xdr:row>
      <xdr:rowOff>102040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430816"/>
          <a:ext cx="838200" cy="4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21451</xdr:rowOff>
    </xdr:from>
    <xdr:to>
      <xdr:col>19</xdr:col>
      <xdr:colOff>177800</xdr:colOff>
      <xdr:row>78</xdr:row>
      <xdr:rowOff>57716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394551"/>
          <a:ext cx="8890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21451</xdr:rowOff>
    </xdr:from>
    <xdr:to>
      <xdr:col>15</xdr:col>
      <xdr:colOff>50800</xdr:colOff>
      <xdr:row>78</xdr:row>
      <xdr:rowOff>81195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94551"/>
          <a:ext cx="889000" cy="5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81195</xdr:rowOff>
    </xdr:from>
    <xdr:to>
      <xdr:col>10</xdr:col>
      <xdr:colOff>114300</xdr:colOff>
      <xdr:row>78</xdr:row>
      <xdr:rowOff>122481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54295"/>
          <a:ext cx="8890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42666</xdr:rowOff>
    </xdr:from>
    <xdr:to>
      <xdr:col>10</xdr:col>
      <xdr:colOff>165100</xdr:colOff>
      <xdr:row>78</xdr:row>
      <xdr:rowOff>144266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1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135393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50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59413</xdr:rowOff>
    </xdr:from>
    <xdr:to>
      <xdr:col>6</xdr:col>
      <xdr:colOff>38100</xdr:colOff>
      <xdr:row>78</xdr:row>
      <xdr:rowOff>161013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4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6090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51240</xdr:rowOff>
    </xdr:from>
    <xdr:to>
      <xdr:col>24</xdr:col>
      <xdr:colOff>114300</xdr:colOff>
      <xdr:row>78</xdr:row>
      <xdr:rowOff>152840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6916</xdr:rowOff>
    </xdr:from>
    <xdr:to>
      <xdr:col>20</xdr:col>
      <xdr:colOff>38100</xdr:colOff>
      <xdr:row>78</xdr:row>
      <xdr:rowOff>108516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125043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5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142101</xdr:rowOff>
    </xdr:from>
    <xdr:to>
      <xdr:col>15</xdr:col>
      <xdr:colOff>101600</xdr:colOff>
      <xdr:row>78</xdr:row>
      <xdr:rowOff>72251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88778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1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30395</xdr:rowOff>
    </xdr:from>
    <xdr:to>
      <xdr:col>10</xdr:col>
      <xdr:colOff>165100</xdr:colOff>
      <xdr:row>78</xdr:row>
      <xdr:rowOff>131995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148522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17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71681</xdr:rowOff>
    </xdr:from>
    <xdr:to>
      <xdr:col>6</xdr:col>
      <xdr:colOff>38100</xdr:colOff>
      <xdr:row>79</xdr:row>
      <xdr:rowOff>1831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164408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3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27746</xdr:rowOff>
    </xdr:from>
    <xdr:to>
      <xdr:col>24</xdr:col>
      <xdr:colOff>63500</xdr:colOff>
      <xdr:row>96</xdr:row>
      <xdr:rowOff>33638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86946"/>
          <a:ext cx="8382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27746</xdr:rowOff>
    </xdr:from>
    <xdr:to>
      <xdr:col>19</xdr:col>
      <xdr:colOff>177800</xdr:colOff>
      <xdr:row>96</xdr:row>
      <xdr:rowOff>69109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86946"/>
          <a:ext cx="8890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69109</xdr:rowOff>
    </xdr:from>
    <xdr:to>
      <xdr:col>15</xdr:col>
      <xdr:colOff>50800</xdr:colOff>
      <xdr:row>96</xdr:row>
      <xdr:rowOff>84882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2830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167346</xdr:rowOff>
    </xdr:from>
    <xdr:to>
      <xdr:col>10</xdr:col>
      <xdr:colOff>114300</xdr:colOff>
      <xdr:row>96</xdr:row>
      <xdr:rowOff>84882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55096"/>
          <a:ext cx="889000" cy="8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169445</xdr:rowOff>
    </xdr:from>
    <xdr:to>
      <xdr:col>10</xdr:col>
      <xdr:colOff>165100</xdr:colOff>
      <xdr:row>97</xdr:row>
      <xdr:rowOff>99595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90722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168484</xdr:rowOff>
    </xdr:from>
    <xdr:to>
      <xdr:col>6</xdr:col>
      <xdr:colOff>38100</xdr:colOff>
      <xdr:row>97</xdr:row>
      <xdr:rowOff>98634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89761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154288</xdr:rowOff>
    </xdr:from>
    <xdr:to>
      <xdr:col>24</xdr:col>
      <xdr:colOff>114300</xdr:colOff>
      <xdr:row>96</xdr:row>
      <xdr:rowOff>84438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148396</xdr:rowOff>
    </xdr:from>
    <xdr:to>
      <xdr:col>20</xdr:col>
      <xdr:colOff>38100</xdr:colOff>
      <xdr:row>96</xdr:row>
      <xdr:rowOff>78546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95073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18309</xdr:rowOff>
    </xdr:from>
    <xdr:to>
      <xdr:col>15</xdr:col>
      <xdr:colOff>101600</xdr:colOff>
      <xdr:row>96</xdr:row>
      <xdr:rowOff>119909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136436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34082</xdr:rowOff>
    </xdr:from>
    <xdr:to>
      <xdr:col>10</xdr:col>
      <xdr:colOff>165100</xdr:colOff>
      <xdr:row>96</xdr:row>
      <xdr:rowOff>135682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152209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116546</xdr:rowOff>
    </xdr:from>
    <xdr:to>
      <xdr:col>6</xdr:col>
      <xdr:colOff>38100</xdr:colOff>
      <xdr:row>96</xdr:row>
      <xdr:rowOff>46696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63223</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61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34217</xdr:rowOff>
    </xdr:from>
    <xdr:to>
      <xdr:col>55</xdr:col>
      <xdr:colOff>0</xdr:colOff>
      <xdr:row>38</xdr:row>
      <xdr:rowOff>96756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77867"/>
          <a:ext cx="838200" cy="2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34217</xdr:rowOff>
    </xdr:from>
    <xdr:to>
      <xdr:col>50</xdr:col>
      <xdr:colOff>114300</xdr:colOff>
      <xdr:row>37</xdr:row>
      <xdr:rowOff>44504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7786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44504</xdr:rowOff>
    </xdr:from>
    <xdr:to>
      <xdr:col>45</xdr:col>
      <xdr:colOff>177800</xdr:colOff>
      <xdr:row>37</xdr:row>
      <xdr:rowOff>67364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3881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58384</xdr:rowOff>
    </xdr:from>
    <xdr:to>
      <xdr:col>41</xdr:col>
      <xdr:colOff>50800</xdr:colOff>
      <xdr:row>37</xdr:row>
      <xdr:rowOff>67364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30584"/>
          <a:ext cx="889000" cy="1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110944</xdr:rowOff>
    </xdr:from>
    <xdr:to>
      <xdr:col>41</xdr:col>
      <xdr:colOff>101600</xdr:colOff>
      <xdr:row>38</xdr:row>
      <xdr:rowOff>41094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32221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5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140662</xdr:rowOff>
    </xdr:from>
    <xdr:to>
      <xdr:col>36</xdr:col>
      <xdr:colOff>165100</xdr:colOff>
      <xdr:row>36</xdr:row>
      <xdr:rowOff>70812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4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87339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1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45956</xdr:rowOff>
    </xdr:from>
    <xdr:to>
      <xdr:col>55</xdr:col>
      <xdr:colOff>50800</xdr:colOff>
      <xdr:row>38</xdr:row>
      <xdr:rowOff>147556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24383</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154867</xdr:rowOff>
    </xdr:from>
    <xdr:to>
      <xdr:col>50</xdr:col>
      <xdr:colOff>165100</xdr:colOff>
      <xdr:row>37</xdr:row>
      <xdr:rowOff>85017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101544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10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165154</xdr:rowOff>
    </xdr:from>
    <xdr:to>
      <xdr:col>46</xdr:col>
      <xdr:colOff>38100</xdr:colOff>
      <xdr:row>37</xdr:row>
      <xdr:rowOff>95304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86431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4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16564</xdr:rowOff>
    </xdr:from>
    <xdr:to>
      <xdr:col>41</xdr:col>
      <xdr:colOff>101600</xdr:colOff>
      <xdr:row>37</xdr:row>
      <xdr:rowOff>118164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134691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13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7584</xdr:rowOff>
    </xdr:from>
    <xdr:to>
      <xdr:col>36</xdr:col>
      <xdr:colOff>165100</xdr:colOff>
      <xdr:row>36</xdr:row>
      <xdr:rowOff>109184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100311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126839</xdr:rowOff>
    </xdr:from>
    <xdr:to>
      <xdr:col>55</xdr:col>
      <xdr:colOff>0</xdr:colOff>
      <xdr:row>57</xdr:row>
      <xdr:rowOff>149874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99489"/>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149874</xdr:rowOff>
    </xdr:from>
    <xdr:to>
      <xdr:col>50</xdr:col>
      <xdr:colOff>114300</xdr:colOff>
      <xdr:row>57</xdr:row>
      <xdr:rowOff>169861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22524"/>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169861</xdr:rowOff>
    </xdr:from>
    <xdr:to>
      <xdr:col>45</xdr:col>
      <xdr:colOff>177800</xdr:colOff>
      <xdr:row>58</xdr:row>
      <xdr:rowOff>5265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2511"/>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5265</xdr:rowOff>
    </xdr:from>
    <xdr:to>
      <xdr:col>41</xdr:col>
      <xdr:colOff>50800</xdr:colOff>
      <xdr:row>58</xdr:row>
      <xdr:rowOff>6028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93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117175</xdr:rowOff>
    </xdr:from>
    <xdr:to>
      <xdr:col>41</xdr:col>
      <xdr:colOff>101600</xdr:colOff>
      <xdr:row>58</xdr:row>
      <xdr:rowOff>47325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63852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116924</xdr:rowOff>
    </xdr:from>
    <xdr:to>
      <xdr:col>36</xdr:col>
      <xdr:colOff>165100</xdr:colOff>
      <xdr:row>58</xdr:row>
      <xdr:rowOff>47074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63601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76039</xdr:rowOff>
    </xdr:from>
    <xdr:to>
      <xdr:col>55</xdr:col>
      <xdr:colOff>50800</xdr:colOff>
      <xdr:row>58</xdr:row>
      <xdr:rowOff>6189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35416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3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99074</xdr:rowOff>
    </xdr:from>
    <xdr:to>
      <xdr:col>50</xdr:col>
      <xdr:colOff>165100</xdr:colOff>
      <xdr:row>58</xdr:row>
      <xdr:rowOff>29224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20351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119061</xdr:rowOff>
    </xdr:from>
    <xdr:to>
      <xdr:col>46</xdr:col>
      <xdr:colOff>38100</xdr:colOff>
      <xdr:row>58</xdr:row>
      <xdr:rowOff>49211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125915</xdr:rowOff>
    </xdr:from>
    <xdr:to>
      <xdr:col>41</xdr:col>
      <xdr:colOff>101600</xdr:colOff>
      <xdr:row>58</xdr:row>
      <xdr:rowOff>56065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47192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126678</xdr:rowOff>
    </xdr:from>
    <xdr:to>
      <xdr:col>36</xdr:col>
      <xdr:colOff>165100</xdr:colOff>
      <xdr:row>58</xdr:row>
      <xdr:rowOff>56828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47955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91260</xdr:rowOff>
    </xdr:from>
    <xdr:to>
      <xdr:col>55</xdr:col>
      <xdr:colOff>0</xdr:colOff>
      <xdr:row>78</xdr:row>
      <xdr:rowOff>102324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436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93432</xdr:rowOff>
    </xdr:from>
    <xdr:to>
      <xdr:col>50</xdr:col>
      <xdr:colOff>114300</xdr:colOff>
      <xdr:row>78</xdr:row>
      <xdr:rowOff>102324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6532"/>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93432</xdr:rowOff>
    </xdr:from>
    <xdr:to>
      <xdr:col>45</xdr:col>
      <xdr:colOff>177800</xdr:colOff>
      <xdr:row>78</xdr:row>
      <xdr:rowOff>131014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6532"/>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131014</xdr:rowOff>
    </xdr:from>
    <xdr:to>
      <xdr:col>41</xdr:col>
      <xdr:colOff>50800</xdr:colOff>
      <xdr:row>78</xdr:row>
      <xdr:rowOff>170473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4114"/>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96593</xdr:rowOff>
    </xdr:from>
    <xdr:to>
      <xdr:col>41</xdr:col>
      <xdr:colOff>101600</xdr:colOff>
      <xdr:row>79</xdr:row>
      <xdr:rowOff>26743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96509</xdr:rowOff>
    </xdr:from>
    <xdr:to>
      <xdr:col>36</xdr:col>
      <xdr:colOff>165100</xdr:colOff>
      <xdr:row>79</xdr:row>
      <xdr:rowOff>26659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43186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40460</xdr:rowOff>
    </xdr:from>
    <xdr:to>
      <xdr:col>55</xdr:col>
      <xdr:colOff>50800</xdr:colOff>
      <xdr:row>78</xdr:row>
      <xdr:rowOff>142060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126837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51524</xdr:rowOff>
    </xdr:from>
    <xdr:to>
      <xdr:col>50</xdr:col>
      <xdr:colOff>165100</xdr:colOff>
      <xdr:row>78</xdr:row>
      <xdr:rowOff>153124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144251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42632</xdr:rowOff>
    </xdr:from>
    <xdr:to>
      <xdr:col>46</xdr:col>
      <xdr:colOff>38100</xdr:colOff>
      <xdr:row>78</xdr:row>
      <xdr:rowOff>144232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135359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80214</xdr:rowOff>
    </xdr:from>
    <xdr:to>
      <xdr:col>41</xdr:col>
      <xdr:colOff>101600</xdr:colOff>
      <xdr:row>79</xdr:row>
      <xdr:rowOff>10364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26891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119673</xdr:rowOff>
    </xdr:from>
    <xdr:to>
      <xdr:col>36</xdr:col>
      <xdr:colOff>165100</xdr:colOff>
      <xdr:row>79</xdr:row>
      <xdr:rowOff>49823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40950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62880</xdr:rowOff>
    </xdr:from>
    <xdr:to>
      <xdr:col>55</xdr:col>
      <xdr:colOff>0</xdr:colOff>
      <xdr:row>98</xdr:row>
      <xdr:rowOff>16038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93530"/>
          <a:ext cx="838200" cy="1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16038</xdr:rowOff>
    </xdr:from>
    <xdr:to>
      <xdr:col>50</xdr:col>
      <xdr:colOff>114300</xdr:colOff>
      <xdr:row>98</xdr:row>
      <xdr:rowOff>104842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18138"/>
          <a:ext cx="889000" cy="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84745</xdr:rowOff>
    </xdr:from>
    <xdr:to>
      <xdr:col>45</xdr:col>
      <xdr:colOff>177800</xdr:colOff>
      <xdr:row>98</xdr:row>
      <xdr:rowOff>104842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86845"/>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131572</xdr:rowOff>
    </xdr:from>
    <xdr:to>
      <xdr:col>41</xdr:col>
      <xdr:colOff>50800</xdr:colOff>
      <xdr:row>98</xdr:row>
      <xdr:rowOff>84745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62222"/>
          <a:ext cx="889000" cy="1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128598</xdr:rowOff>
    </xdr:from>
    <xdr:to>
      <xdr:col>41</xdr:col>
      <xdr:colOff>101600</xdr:colOff>
      <xdr:row>98</xdr:row>
      <xdr:rowOff>58748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5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75275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156976</xdr:rowOff>
    </xdr:from>
    <xdr:to>
      <xdr:col>36</xdr:col>
      <xdr:colOff>165100</xdr:colOff>
      <xdr:row>98</xdr:row>
      <xdr:rowOff>87126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8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12080</xdr:rowOff>
    </xdr:from>
    <xdr:to>
      <xdr:col>55</xdr:col>
      <xdr:colOff>50800</xdr:colOff>
      <xdr:row>97</xdr:row>
      <xdr:rowOff>113680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161957</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136688</xdr:rowOff>
    </xdr:from>
    <xdr:to>
      <xdr:col>50</xdr:col>
      <xdr:colOff>165100</xdr:colOff>
      <xdr:row>98</xdr:row>
      <xdr:rowOff>66838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57965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54042</xdr:rowOff>
    </xdr:from>
    <xdr:to>
      <xdr:col>46</xdr:col>
      <xdr:colOff>38100</xdr:colOff>
      <xdr:row>98</xdr:row>
      <xdr:rowOff>155642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146769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33945</xdr:rowOff>
    </xdr:from>
    <xdr:to>
      <xdr:col>41</xdr:col>
      <xdr:colOff>101600</xdr:colOff>
      <xdr:row>98</xdr:row>
      <xdr:rowOff>135545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126672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80772</xdr:rowOff>
    </xdr:from>
    <xdr:to>
      <xdr:col>36</xdr:col>
      <xdr:colOff>165100</xdr:colOff>
      <xdr:row>98</xdr:row>
      <xdr:rowOff>10922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27449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79821</xdr:rowOff>
    </xdr:from>
    <xdr:to>
      <xdr:col>85</xdr:col>
      <xdr:colOff>127000</xdr:colOff>
      <xdr:row>37</xdr:row>
      <xdr:rowOff>110119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23471"/>
          <a:ext cx="838200" cy="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91365</xdr:rowOff>
    </xdr:from>
    <xdr:to>
      <xdr:col>81</xdr:col>
      <xdr:colOff>50800</xdr:colOff>
      <xdr:row>37</xdr:row>
      <xdr:rowOff>110119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35015"/>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90473</xdr:rowOff>
    </xdr:from>
    <xdr:to>
      <xdr:col>76</xdr:col>
      <xdr:colOff>114300</xdr:colOff>
      <xdr:row>37</xdr:row>
      <xdr:rowOff>91365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19773"/>
          <a:ext cx="889000" cy="51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90473</xdr:rowOff>
    </xdr:from>
    <xdr:to>
      <xdr:col>71</xdr:col>
      <xdr:colOff>177800</xdr:colOff>
      <xdr:row>37</xdr:row>
      <xdr:rowOff>53723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19773"/>
          <a:ext cx="889000" cy="4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101761</xdr:rowOff>
    </xdr:from>
    <xdr:to>
      <xdr:col>72</xdr:col>
      <xdr:colOff>38100</xdr:colOff>
      <xdr:row>38</xdr:row>
      <xdr:rowOff>31911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23038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119766</xdr:rowOff>
    </xdr:from>
    <xdr:to>
      <xdr:col>67</xdr:col>
      <xdr:colOff>101600</xdr:colOff>
      <xdr:row>38</xdr:row>
      <xdr:rowOff>49916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6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41043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29021</xdr:rowOff>
    </xdr:from>
    <xdr:to>
      <xdr:col>85</xdr:col>
      <xdr:colOff>177800</xdr:colOff>
      <xdr:row>37</xdr:row>
      <xdr:rowOff>130621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51898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59319</xdr:rowOff>
    </xdr:from>
    <xdr:to>
      <xdr:col>81</xdr:col>
      <xdr:colOff>101600</xdr:colOff>
      <xdr:row>37</xdr:row>
      <xdr:rowOff>160919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152046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40565</xdr:rowOff>
    </xdr:from>
    <xdr:to>
      <xdr:col>76</xdr:col>
      <xdr:colOff>165100</xdr:colOff>
      <xdr:row>37</xdr:row>
      <xdr:rowOff>142165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133292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39673</xdr:rowOff>
    </xdr:from>
    <xdr:to>
      <xdr:col>72</xdr:col>
      <xdr:colOff>38100</xdr:colOff>
      <xdr:row>34</xdr:row>
      <xdr:rowOff>141273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157800</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64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2923</xdr:rowOff>
    </xdr:from>
    <xdr:to>
      <xdr:col>67</xdr:col>
      <xdr:colOff>101600</xdr:colOff>
      <xdr:row>37</xdr:row>
      <xdr:rowOff>104523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126231</xdr:rowOff>
    </xdr:from>
    <xdr:to>
      <xdr:col>85</xdr:col>
      <xdr:colOff>127000</xdr:colOff>
      <xdr:row>57</xdr:row>
      <xdr:rowOff>162514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98881"/>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52153</xdr:rowOff>
    </xdr:from>
    <xdr:to>
      <xdr:col>81</xdr:col>
      <xdr:colOff>50800</xdr:colOff>
      <xdr:row>57</xdr:row>
      <xdr:rowOff>162514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24803"/>
          <a:ext cx="889000" cy="1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52153</xdr:rowOff>
    </xdr:from>
    <xdr:to>
      <xdr:col>76</xdr:col>
      <xdr:colOff>114300</xdr:colOff>
      <xdr:row>57</xdr:row>
      <xdr:rowOff>169498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4803"/>
          <a:ext cx="889000" cy="1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169498</xdr:rowOff>
    </xdr:from>
    <xdr:to>
      <xdr:col>71</xdr:col>
      <xdr:colOff>177800</xdr:colOff>
      <xdr:row>58</xdr:row>
      <xdr:rowOff>29519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42148"/>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80067</xdr:rowOff>
    </xdr:from>
    <xdr:to>
      <xdr:col>72</xdr:col>
      <xdr:colOff>38100</xdr:colOff>
      <xdr:row>58</xdr:row>
      <xdr:rowOff>10217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5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26744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84435</xdr:rowOff>
    </xdr:from>
    <xdr:to>
      <xdr:col>67</xdr:col>
      <xdr:colOff>101600</xdr:colOff>
      <xdr:row>58</xdr:row>
      <xdr:rowOff>14585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31112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75431</xdr:rowOff>
    </xdr:from>
    <xdr:to>
      <xdr:col>85</xdr:col>
      <xdr:colOff>177800</xdr:colOff>
      <xdr:row>58</xdr:row>
      <xdr:rowOff>5581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161808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111714</xdr:rowOff>
    </xdr:from>
    <xdr:to>
      <xdr:col>81</xdr:col>
      <xdr:colOff>101600</xdr:colOff>
      <xdr:row>58</xdr:row>
      <xdr:rowOff>41864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32991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xdr:rowOff>
    </xdr:from>
    <xdr:to>
      <xdr:col>76</xdr:col>
      <xdr:colOff>165100</xdr:colOff>
      <xdr:row>57</xdr:row>
      <xdr:rowOff>102953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119480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5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118698</xdr:rowOff>
    </xdr:from>
    <xdr:to>
      <xdr:col>72</xdr:col>
      <xdr:colOff>38100</xdr:colOff>
      <xdr:row>58</xdr:row>
      <xdr:rowOff>48848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39975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8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150169</xdr:rowOff>
    </xdr:from>
    <xdr:to>
      <xdr:col>67</xdr:col>
      <xdr:colOff>101600</xdr:colOff>
      <xdr:row>58</xdr:row>
      <xdr:rowOff>80319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1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6217</xdr:rowOff>
    </xdr:from>
    <xdr:to>
      <xdr:col>85</xdr:col>
      <xdr:colOff>127000</xdr:colOff>
      <xdr:row>97</xdr:row>
      <xdr:rowOff>31908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36867"/>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6217</xdr:rowOff>
    </xdr:from>
    <xdr:to>
      <xdr:col>81</xdr:col>
      <xdr:colOff>50800</xdr:colOff>
      <xdr:row>97</xdr:row>
      <xdr:rowOff>42872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36867"/>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42872</xdr:rowOff>
    </xdr:from>
    <xdr:to>
      <xdr:col>76</xdr:col>
      <xdr:colOff>114300</xdr:colOff>
      <xdr:row>97</xdr:row>
      <xdr:rowOff>59367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73522"/>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56065</xdr:rowOff>
    </xdr:from>
    <xdr:to>
      <xdr:col>71</xdr:col>
      <xdr:colOff>177800</xdr:colOff>
      <xdr:row>97</xdr:row>
      <xdr:rowOff>59367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8671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154998</xdr:rowOff>
    </xdr:from>
    <xdr:to>
      <xdr:col>72</xdr:col>
      <xdr:colOff>38100</xdr:colOff>
      <xdr:row>98</xdr:row>
      <xdr:rowOff>85148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76275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148789</xdr:rowOff>
    </xdr:from>
    <xdr:to>
      <xdr:col>67</xdr:col>
      <xdr:colOff>101600</xdr:colOff>
      <xdr:row>98</xdr:row>
      <xdr:rowOff>78939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70066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152558</xdr:rowOff>
    </xdr:from>
    <xdr:to>
      <xdr:col>85</xdr:col>
      <xdr:colOff>177800</xdr:colOff>
      <xdr:row>97</xdr:row>
      <xdr:rowOff>82708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3985</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126867</xdr:rowOff>
    </xdr:from>
    <xdr:to>
      <xdr:col>81</xdr:col>
      <xdr:colOff>101600</xdr:colOff>
      <xdr:row>97</xdr:row>
      <xdr:rowOff>57017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73544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3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163522</xdr:rowOff>
    </xdr:from>
    <xdr:to>
      <xdr:col>76</xdr:col>
      <xdr:colOff>165100</xdr:colOff>
      <xdr:row>97</xdr:row>
      <xdr:rowOff>93672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110199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3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8567</xdr:rowOff>
    </xdr:from>
    <xdr:to>
      <xdr:col>72</xdr:col>
      <xdr:colOff>38100</xdr:colOff>
      <xdr:row>97</xdr:row>
      <xdr:rowOff>110167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126694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4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5265</xdr:rowOff>
    </xdr:from>
    <xdr:to>
      <xdr:col>67</xdr:col>
      <xdr:colOff>101600</xdr:colOff>
      <xdr:row>97</xdr:row>
      <xdr:rowOff>106865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123392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41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42331</xdr:rowOff>
    </xdr:from>
    <xdr:to>
      <xdr:col>102</xdr:col>
      <xdr:colOff>165100</xdr:colOff>
      <xdr:row>39</xdr:row>
      <xdr:rowOff>143931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2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160458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44013</xdr:rowOff>
    </xdr:from>
    <xdr:to>
      <xdr:col>98</xdr:col>
      <xdr:colOff>38100</xdr:colOff>
      <xdr:row>39</xdr:row>
      <xdr:rowOff>145613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162140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50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a:latin typeface="ＭＳ Ｐゴシック" panose="020B0600070205080204" pitchFamily="50" charset="-128"/>
              <a:ea typeface="ＭＳ Ｐゴシック" panose="020B0600070205080204" pitchFamily="50" charset="-128"/>
            </a:rPr>
            <a:t>　</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全体的に類似団体と同水準となっているが、</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平成２９年度から施行されたがんばる地元企業等応援条例に基づく地元企業等助成金</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の増加によるものである。</a:t>
          </a:r>
          <a:endPar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農林水産業費については、アワビ養殖加工施設整備事業などによる事業費が増加しており、民生費が２８年度と比較して大きく減少したのは、老人福祉施設整備事業などが終了したことによるもので、そのほか土木費が増加しているのは、町道除雪費や丸山団地設備改修事業などに係る事業費が増加している。</a:t>
          </a:r>
          <a:endParaRPr kumimoji="1" lang="ja-JP" altLang="en-US" sz="1200" b="0" i="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実質収支比率等については、毎年度の財政調整基金積立により基金残高は増加しておりましたが、平成２８年度において１億７百万円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、平成２９年度に２億４千８百万円を</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取り崩したことから、</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おります。</a:t>
          </a:r>
          <a:endParaRPr lang="ja-JP" altLang="ja-JP" sz="1200" b="0" i="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また、単年度収支及び実質収支額については、多少の増減はあるもののほぼ横ばいで推移している状況にありましたが、平成２８年度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の実質単年度収支についてはマイナスに転じておりますので、引き続き、経費の削減を進めるとともに、地方交付税の推移などを見極めながら財政の健全化に努めてまいります。</a:t>
          </a:r>
          <a:endParaRPr lang="ja-JP" altLang="ja-JP" sz="1200" b="0" i="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連結実質赤字比率に関しては、近年各会計とも赤字の発生は無く、それぞれ健全に推移していますが、今後の高齢化による医療費の増大や制度改正による負担増を注視していく必要があります。</a:t>
          </a:r>
          <a:endParaRPr lang="ja-JP" altLang="ja-JP" sz="1200" b="0" i="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てまいります。</a:t>
          </a:r>
          <a:endParaRPr lang="ja-JP" altLang="ja-JP" sz="1200" b="0" i="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4373005</v>
      </c>
      <c r="BO4" s="372"/>
      <c r="BP4" s="372"/>
      <c r="BQ4" s="372"/>
      <c r="BR4" s="372"/>
      <c r="BS4" s="372"/>
      <c r="BT4" s="372"/>
      <c r="BU4" s="373"/>
      <c r="BV4" s="371">
        <v>3945645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4.5999999999999996</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4258264</v>
      </c>
      <c r="BO5" s="409"/>
      <c r="BP5" s="409"/>
      <c r="BQ5" s="409"/>
      <c r="BR5" s="409"/>
      <c r="BS5" s="409"/>
      <c r="BT5" s="409"/>
      <c r="BU5" s="410"/>
      <c r="BV5" s="408">
        <v>3865018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89.7</v>
      </c>
      <c r="CU5" s="406"/>
      <c r="CV5" s="406"/>
      <c r="CW5" s="406"/>
      <c r="CX5" s="406"/>
      <c r="CY5" s="406"/>
      <c r="CZ5" s="406"/>
      <c r="DA5" s="407"/>
      <c r="DB5" s="405">
        <v>89.5</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114741</v>
      </c>
      <c r="BO6" s="409"/>
      <c r="BP6" s="409"/>
      <c r="BQ6" s="409"/>
      <c r="BR6" s="409"/>
      <c r="BS6" s="409"/>
      <c r="BT6" s="409"/>
      <c r="BU6" s="410"/>
      <c r="BV6" s="408">
        <v>80627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93</v>
      </c>
      <c r="CU6" s="446"/>
      <c r="CV6" s="446"/>
      <c r="CW6" s="446"/>
      <c r="CX6" s="446"/>
      <c r="CY6" s="446"/>
      <c r="CZ6" s="446"/>
      <c r="DA6" s="447"/>
      <c r="DB6" s="445">
        <v>93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6314</v>
      </c>
      <c r="BO7" s="409"/>
      <c r="BP7" s="409"/>
      <c r="BQ7" s="409"/>
      <c r="BR7" s="409"/>
      <c r="BS7" s="409"/>
      <c r="BT7" s="409"/>
      <c r="BU7" s="410"/>
      <c r="BV7" s="408">
        <v>5482</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2342192</v>
      </c>
      <c r="CU7" s="409"/>
      <c r="CV7" s="409"/>
      <c r="CW7" s="409"/>
      <c r="CX7" s="409"/>
      <c r="CY7" s="409"/>
      <c r="CZ7" s="409"/>
      <c r="DA7" s="410"/>
      <c r="DB7" s="408">
        <v>2329970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108427</v>
      </c>
      <c r="BO8" s="409"/>
      <c r="BP8" s="409"/>
      <c r="BQ8" s="409"/>
      <c r="BR8" s="409"/>
      <c r="BS8" s="409"/>
      <c r="BT8" s="409"/>
      <c r="BU8" s="410"/>
      <c r="BV8" s="408">
        <v>75145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0.21</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4422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33282</v>
      </c>
      <c r="BO9" s="409"/>
      <c r="BP9" s="409"/>
      <c r="BQ9" s="409"/>
      <c r="BR9" s="409"/>
      <c r="BS9" s="409"/>
      <c r="BT9" s="409"/>
      <c r="BU9" s="410"/>
      <c r="BV9" s="408">
        <v>-22775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16.399999999999999</v>
      </c>
      <c r="CU9" s="406"/>
      <c r="CV9" s="406"/>
      <c r="CW9" s="406"/>
      <c r="CX9" s="406"/>
      <c r="CY9" s="406"/>
      <c r="CZ9" s="406"/>
      <c r="DA9" s="407"/>
      <c r="DB9" s="405">
        <v>18.8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5114</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42074</v>
      </c>
      <c r="BO10" s="409"/>
      <c r="BP10" s="409"/>
      <c r="BQ10" s="409"/>
      <c r="BR10" s="409"/>
      <c r="BS10" s="409"/>
      <c r="BT10" s="409"/>
      <c r="BU10" s="410"/>
      <c r="BV10" s="408">
        <v>52154</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4232</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248124</v>
      </c>
      <c r="BO12" s="409"/>
      <c r="BP12" s="409"/>
      <c r="BQ12" s="409"/>
      <c r="BR12" s="409"/>
      <c r="BS12" s="409"/>
      <c r="BT12" s="409"/>
      <c r="BU12" s="410"/>
      <c r="BV12" s="408">
        <v>107440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4191</v>
      </c>
      <c r="S13" s="490"/>
      <c r="T13" s="490"/>
      <c r="U13" s="490"/>
      <c r="V13" s="491"/>
      <c r="W13" s="424" t="s">
        <v>135</v>
      </c>
      <c r="X13" s="425"/>
      <c r="Y13" s="425"/>
      <c r="Z13" s="425"/>
      <c r="AA13" s="425"/>
      <c r="AB13" s="415"/>
      <c r="AC13" s="459">
        <v>271</v>
      </c>
      <c r="AD13" s="460"/>
      <c r="AE13" s="460"/>
      <c r="AF13" s="460"/>
      <c r="AG13" s="499"/>
      <c r="AH13" s="459">
        <v>332</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-172768</v>
      </c>
      <c r="BO13" s="409"/>
      <c r="BP13" s="409"/>
      <c r="BQ13" s="409"/>
      <c r="BR13" s="409"/>
      <c r="BS13" s="409"/>
      <c r="BT13" s="409"/>
      <c r="BU13" s="410"/>
      <c r="BV13" s="408">
        <v>-78061</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9.8000000000000007</v>
      </c>
      <c r="CU13" s="406"/>
      <c r="CV13" s="406"/>
      <c r="CW13" s="406"/>
      <c r="CX13" s="406"/>
      <c r="CY13" s="406"/>
      <c r="CZ13" s="406"/>
      <c r="DA13" s="407"/>
      <c r="DB13" s="405">
        <v>9.5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4347</v>
      </c>
      <c r="S14" s="490"/>
      <c r="T14" s="490"/>
      <c r="U14" s="490"/>
      <c r="V14" s="491"/>
      <c r="W14" s="398"/>
      <c r="X14" s="399"/>
      <c r="Y14" s="399"/>
      <c r="Z14" s="399"/>
      <c r="AA14" s="399"/>
      <c r="AB14" s="388"/>
      <c r="AC14" s="492">
        <v>14.4</v>
      </c>
      <c r="AD14" s="493"/>
      <c r="AE14" s="493"/>
      <c r="AF14" s="493"/>
      <c r="AG14" s="494"/>
      <c r="AH14" s="492">
        <v>14.9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15.9</v>
      </c>
      <c r="CU14" s="504"/>
      <c r="CV14" s="504"/>
      <c r="CW14" s="504"/>
      <c r="CX14" s="504"/>
      <c r="CY14" s="504"/>
      <c r="CZ14" s="504"/>
      <c r="DA14" s="505"/>
      <c r="DB14" s="503">
        <v>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142</v>
      </c>
      <c r="N15" s="497"/>
      <c r="O15" s="497"/>
      <c r="P15" s="497"/>
      <c r="Q15" s="498"/>
      <c r="R15" s="489">
        <v>4310</v>
      </c>
      <c r="S15" s="490"/>
      <c r="T15" s="490"/>
      <c r="U15" s="490"/>
      <c r="V15" s="491"/>
      <c r="W15" s="424" t="s">
        <v>143</v>
      </c>
      <c r="X15" s="425"/>
      <c r="Y15" s="425"/>
      <c r="Z15" s="425"/>
      <c r="AA15" s="425"/>
      <c r="AB15" s="415"/>
      <c r="AC15" s="459">
        <v>729</v>
      </c>
      <c r="AD15" s="460"/>
      <c r="AE15" s="460"/>
      <c r="AF15" s="460"/>
      <c r="AG15" s="499"/>
      <c r="AH15" s="459">
        <v>885</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512650</v>
      </c>
      <c r="BO15" s="372"/>
      <c r="BP15" s="372"/>
      <c r="BQ15" s="372"/>
      <c r="BR15" s="372"/>
      <c r="BS15" s="372"/>
      <c r="BT15" s="372"/>
      <c r="BU15" s="373"/>
      <c r="BV15" s="371">
        <v>399111</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38.700000000000003</v>
      </c>
      <c r="AD16" s="493"/>
      <c r="AE16" s="493"/>
      <c r="AF16" s="493"/>
      <c r="AG16" s="494"/>
      <c r="AH16" s="492">
        <v>39.700000000000003</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2112995</v>
      </c>
      <c r="BO16" s="409"/>
      <c r="BP16" s="409"/>
      <c r="BQ16" s="409"/>
      <c r="BR16" s="409"/>
      <c r="BS16" s="409"/>
      <c r="BT16" s="409"/>
      <c r="BU16" s="410"/>
      <c r="BV16" s="408">
        <v>2141115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882</v>
      </c>
      <c r="AD17" s="460"/>
      <c r="AE17" s="460"/>
      <c r="AF17" s="460"/>
      <c r="AG17" s="499"/>
      <c r="AH17" s="459">
        <v>1015</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657891</v>
      </c>
      <c r="BO17" s="409"/>
      <c r="BP17" s="409"/>
      <c r="BQ17" s="409"/>
      <c r="BR17" s="409"/>
      <c r="BS17" s="409"/>
      <c r="BT17" s="409"/>
      <c r="BU17" s="410"/>
      <c r="BV17" s="408">
        <v>499111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187.28</v>
      </c>
      <c r="M18" s="521"/>
      <c r="N18" s="521"/>
      <c r="O18" s="521"/>
      <c r="P18" s="521"/>
      <c r="Q18" s="521"/>
      <c r="R18" s="522"/>
      <c r="S18" s="522"/>
      <c r="T18" s="522"/>
      <c r="U18" s="522"/>
      <c r="V18" s="523"/>
      <c r="W18" s="426"/>
      <c r="X18" s="427"/>
      <c r="Y18" s="427"/>
      <c r="Z18" s="427"/>
      <c r="AA18" s="427"/>
      <c r="AB18" s="418"/>
      <c r="AC18" s="524">
        <v>46.9</v>
      </c>
      <c r="AD18" s="525"/>
      <c r="AE18" s="525"/>
      <c r="AF18" s="525"/>
      <c r="AG18" s="526"/>
      <c r="AH18" s="524">
        <v>45.5</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2115156</v>
      </c>
      <c r="BO18" s="409"/>
      <c r="BP18" s="409"/>
      <c r="BQ18" s="409"/>
      <c r="BR18" s="409"/>
      <c r="BS18" s="409"/>
      <c r="BT18" s="409"/>
      <c r="BU18" s="410"/>
      <c r="BV18" s="408">
        <v>2107524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2966139</v>
      </c>
      <c r="BO19" s="409"/>
      <c r="BP19" s="409"/>
      <c r="BQ19" s="409"/>
      <c r="BR19" s="409"/>
      <c r="BS19" s="409"/>
      <c r="BT19" s="409"/>
      <c r="BU19" s="410"/>
      <c r="BV19" s="408">
        <v>2824197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2039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4864851</v>
      </c>
      <c r="BO23" s="409"/>
      <c r="BP23" s="409"/>
      <c r="BQ23" s="409"/>
      <c r="BR23" s="409"/>
      <c r="BS23" s="409"/>
      <c r="BT23" s="409"/>
      <c r="BU23" s="410"/>
      <c r="BV23" s="408">
        <v>4832242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7200</v>
      </c>
      <c r="R24" s="460"/>
      <c r="S24" s="460"/>
      <c r="T24" s="460"/>
      <c r="U24" s="460"/>
      <c r="V24" s="499"/>
      <c r="W24" s="558"/>
      <c r="X24" s="546"/>
      <c r="Y24" s="547"/>
      <c r="Z24" s="458" t="s">
        <v>167</v>
      </c>
      <c r="AA24" s="438"/>
      <c r="AB24" s="438"/>
      <c r="AC24" s="438"/>
      <c r="AD24" s="438"/>
      <c r="AE24" s="438"/>
      <c r="AF24" s="438"/>
      <c r="AG24" s="439"/>
      <c r="AH24" s="459">
        <v>75</v>
      </c>
      <c r="AI24" s="460"/>
      <c r="AJ24" s="460"/>
      <c r="AK24" s="460"/>
      <c r="AL24" s="499"/>
      <c r="AM24" s="459">
        <v>214275</v>
      </c>
      <c r="AN24" s="460"/>
      <c r="AO24" s="460"/>
      <c r="AP24" s="460"/>
      <c r="AQ24" s="460"/>
      <c r="AR24" s="499"/>
      <c r="AS24" s="459">
        <v>2857</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3643175</v>
      </c>
      <c r="BO24" s="409"/>
      <c r="BP24" s="409"/>
      <c r="BQ24" s="409"/>
      <c r="BR24" s="409"/>
      <c r="BS24" s="409"/>
      <c r="BT24" s="409"/>
      <c r="BU24" s="410"/>
      <c r="BV24" s="408">
        <v>3606438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6000</v>
      </c>
      <c r="R25" s="460"/>
      <c r="S25" s="460"/>
      <c r="T25" s="460"/>
      <c r="U25" s="460"/>
      <c r="V25" s="499"/>
      <c r="W25" s="558"/>
      <c r="X25" s="546"/>
      <c r="Y25" s="547"/>
      <c r="Z25" s="458" t="s">
        <v>170</v>
      </c>
      <c r="AA25" s="438"/>
      <c r="AB25" s="438"/>
      <c r="AC25" s="438"/>
      <c r="AD25" s="438"/>
      <c r="AE25" s="438"/>
      <c r="AF25" s="438"/>
      <c r="AG25" s="439"/>
      <c r="AH25" s="459" t="s">
        <v>133</v>
      </c>
      <c r="AI25" s="460"/>
      <c r="AJ25" s="460"/>
      <c r="AK25" s="460"/>
      <c r="AL25" s="499"/>
      <c r="AM25" s="459" t="s">
        <v>133</v>
      </c>
      <c r="AN25" s="460"/>
      <c r="AO25" s="460"/>
      <c r="AP25" s="460"/>
      <c r="AQ25" s="460"/>
      <c r="AR25" s="499"/>
      <c r="AS25" s="459" t="s">
        <v>133</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85990</v>
      </c>
      <c r="BO25" s="372"/>
      <c r="BP25" s="372"/>
      <c r="BQ25" s="372"/>
      <c r="BR25" s="372"/>
      <c r="BS25" s="372"/>
      <c r="BT25" s="372"/>
      <c r="BU25" s="373"/>
      <c r="BV25" s="371">
        <v>75820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5600</v>
      </c>
      <c r="R26" s="460"/>
      <c r="S26" s="460"/>
      <c r="T26" s="460"/>
      <c r="U26" s="460"/>
      <c r="V26" s="499"/>
      <c r="W26" s="558"/>
      <c r="X26" s="546"/>
      <c r="Y26" s="547"/>
      <c r="Z26" s="458" t="s">
        <v>173</v>
      </c>
      <c r="AA26" s="568"/>
      <c r="AB26" s="568"/>
      <c r="AC26" s="568"/>
      <c r="AD26" s="568"/>
      <c r="AE26" s="568"/>
      <c r="AF26" s="568"/>
      <c r="AG26" s="569"/>
      <c r="AH26" s="459">
        <v>4</v>
      </c>
      <c r="AI26" s="460"/>
      <c r="AJ26" s="460"/>
      <c r="AK26" s="460"/>
      <c r="AL26" s="499"/>
      <c r="AM26" s="459">
        <v>12900</v>
      </c>
      <c r="AN26" s="460"/>
      <c r="AO26" s="460"/>
      <c r="AP26" s="460"/>
      <c r="AQ26" s="460"/>
      <c r="AR26" s="499"/>
      <c r="AS26" s="459">
        <v>3225</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133</v>
      </c>
      <c r="BO26" s="409"/>
      <c r="BP26" s="409"/>
      <c r="BQ26" s="409"/>
      <c r="BR26" s="409"/>
      <c r="BS26" s="409"/>
      <c r="BT26" s="409"/>
      <c r="BU26" s="410"/>
      <c r="BV26" s="408" t="s">
        <v>133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2780</v>
      </c>
      <c r="R27" s="460"/>
      <c r="S27" s="460"/>
      <c r="T27" s="460"/>
      <c r="U27" s="460"/>
      <c r="V27" s="499"/>
      <c r="W27" s="558"/>
      <c r="X27" s="546"/>
      <c r="Y27" s="547"/>
      <c r="Z27" s="458" t="s">
        <v>176</v>
      </c>
      <c r="AA27" s="438"/>
      <c r="AB27" s="438"/>
      <c r="AC27" s="438"/>
      <c r="AD27" s="438"/>
      <c r="AE27" s="438"/>
      <c r="AF27" s="438"/>
      <c r="AG27" s="439"/>
      <c r="AH27" s="459" t="s">
        <v>133</v>
      </c>
      <c r="AI27" s="460"/>
      <c r="AJ27" s="460"/>
      <c r="AK27" s="460"/>
      <c r="AL27" s="499"/>
      <c r="AM27" s="459" t="s">
        <v>177</v>
      </c>
      <c r="AN27" s="460"/>
      <c r="AO27" s="460"/>
      <c r="AP27" s="460"/>
      <c r="AQ27" s="460"/>
      <c r="AR27" s="499"/>
      <c r="AS27" s="459" t="s">
        <v>133</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t="s">
        <v>133</v>
      </c>
      <c r="BO27" s="582"/>
      <c r="BP27" s="582"/>
      <c r="BQ27" s="582"/>
      <c r="BR27" s="582"/>
      <c r="BS27" s="582"/>
      <c r="BT27" s="582"/>
      <c r="BU27" s="583"/>
      <c r="BV27" s="581">
        <v>76969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2220</v>
      </c>
      <c r="R28" s="460"/>
      <c r="S28" s="460"/>
      <c r="T28" s="460"/>
      <c r="U28" s="460"/>
      <c r="V28" s="499"/>
      <c r="W28" s="558"/>
      <c r="X28" s="546"/>
      <c r="Y28" s="547"/>
      <c r="Z28" s="458" t="s">
        <v>180</v>
      </c>
      <c r="AA28" s="438"/>
      <c r="AB28" s="438"/>
      <c r="AC28" s="438"/>
      <c r="AD28" s="438"/>
      <c r="AE28" s="438"/>
      <c r="AF28" s="438"/>
      <c r="AG28" s="439"/>
      <c r="AH28" s="459" t="s">
        <v>177</v>
      </c>
      <c r="AI28" s="460"/>
      <c r="AJ28" s="460"/>
      <c r="AK28" s="460"/>
      <c r="AL28" s="499"/>
      <c r="AM28" s="459" t="s">
        <v>177</v>
      </c>
      <c r="AN28" s="460"/>
      <c r="AO28" s="460"/>
      <c r="AP28" s="460"/>
      <c r="AQ28" s="460"/>
      <c r="AR28" s="499"/>
      <c r="AS28" s="459" t="s">
        <v>133</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1507471</v>
      </c>
      <c r="BO28" s="372"/>
      <c r="BP28" s="372"/>
      <c r="BQ28" s="372"/>
      <c r="BR28" s="372"/>
      <c r="BS28" s="372"/>
      <c r="BT28" s="372"/>
      <c r="BU28" s="373"/>
      <c r="BV28" s="371">
        <v>1713521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8</v>
      </c>
      <c r="M29" s="460"/>
      <c r="N29" s="460"/>
      <c r="O29" s="460"/>
      <c r="P29" s="499"/>
      <c r="Q29" s="459">
        <v>1870</v>
      </c>
      <c r="R29" s="460"/>
      <c r="S29" s="460"/>
      <c r="T29" s="460"/>
      <c r="U29" s="460"/>
      <c r="V29" s="499"/>
      <c r="W29" s="559"/>
      <c r="X29" s="560"/>
      <c r="Y29" s="561"/>
      <c r="Z29" s="458" t="s">
        <v>183</v>
      </c>
      <c r="AA29" s="438"/>
      <c r="AB29" s="438"/>
      <c r="AC29" s="438"/>
      <c r="AD29" s="438"/>
      <c r="AE29" s="438"/>
      <c r="AF29" s="438"/>
      <c r="AG29" s="439"/>
      <c r="AH29" s="459">
        <v>75</v>
      </c>
      <c r="AI29" s="460"/>
      <c r="AJ29" s="460"/>
      <c r="AK29" s="460"/>
      <c r="AL29" s="499"/>
      <c r="AM29" s="459">
        <v>214275</v>
      </c>
      <c r="AN29" s="460"/>
      <c r="AO29" s="460"/>
      <c r="AP29" s="460"/>
      <c r="AQ29" s="460"/>
      <c r="AR29" s="499"/>
      <c r="AS29" s="459">
        <v>2857</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2881</v>
      </c>
      <c r="BO29" s="409"/>
      <c r="BP29" s="409"/>
      <c r="BQ29" s="409"/>
      <c r="BR29" s="409"/>
      <c r="BS29" s="409"/>
      <c r="BT29" s="409"/>
      <c r="BU29" s="410"/>
      <c r="BV29" s="408">
        <v>2877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95.6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378083</v>
      </c>
      <c r="BO30" s="582"/>
      <c r="BP30" s="582"/>
      <c r="BQ30" s="582"/>
      <c r="BR30" s="582"/>
      <c r="BS30" s="582"/>
      <c r="BT30" s="582"/>
      <c r="BU30" s="583"/>
      <c r="BV30" s="581">
        <v>297554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194</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福島町水道事業会計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福島町浄化槽整備特別会計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渡島西部広域事務組合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渡島廃棄物処理広域連合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渡島・檜山地方税滞納整理機構</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mlsim14OUUQccvtGVgKY+qFwomrn8ujTdmv2nmrt2TjB3DbhKvKVviloOIri+Yy6SG0PZWXoKvAhILtYSut5g==" saltValue="IFTm1TCR8NWjuBUvKYfC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6" t="s">
        <v>560</v>
      </c>
      <c r="D34" s="1186"/>
      <c r="E34" s="1187"/>
      <c r="F34" s="32">
        <v>11.6</v>
      </c>
      <c r="G34" s="33">
        <v>13.6</v>
      </c>
      <c r="H34" s="33">
        <v>14.56</v>
      </c>
      <c r="I34" s="33">
        <v>17.45</v>
      </c>
      <c r="J34" s="34">
        <v>19.079999999999998</v>
      </c>
      <c r="K34" s="22"/>
      <c r="L34" s="22"/>
      <c r="M34" s="22"/>
      <c r="N34" s="22"/>
      <c r="O34" s="22"/>
      <c r="P34" s="22"/>
    </row>
    <row r="35" spans="1:16" ht="39" customHeight="1" x14ac:dyDescent="0.15">
      <c r="A35" s="22"/>
      <c r="B35" s="35"/>
      <c r="C35" s="1180" t="s">
        <v>561</v>
      </c>
      <c r="D35" s="1181"/>
      <c r="E35" s="1182"/>
      <c r="F35" s="36">
        <v>2.34</v>
      </c>
      <c r="G35" s="37">
        <v>3.45</v>
      </c>
      <c r="H35" s="37">
        <v>4.03</v>
      </c>
      <c r="I35" s="37">
        <v>3.22</v>
      </c>
      <c r="J35" s="38">
        <v>4.62</v>
      </c>
      <c r="K35" s="22"/>
      <c r="L35" s="22"/>
      <c r="M35" s="22"/>
      <c r="N35" s="22"/>
      <c r="O35" s="22"/>
      <c r="P35" s="22"/>
    </row>
    <row r="36" spans="1:16" ht="39" customHeight="1" x14ac:dyDescent="0.15">
      <c r="A36" s="22"/>
      <c r="B36" s="35"/>
      <c r="C36" s="1180" t="s">
        <v>562</v>
      </c>
      <c r="D36" s="1181"/>
      <c r="E36" s="1182"/>
      <c r="F36" s="36">
        <v>2.39</v>
      </c>
      <c r="G36" s="37">
        <v>4.46</v>
      </c>
      <c r="H36" s="37">
        <v>2.34</v>
      </c>
      <c r="I36" s="37">
        <v>2.98</v>
      </c>
      <c r="J36" s="38">
        <v>4.0999999999999996</v>
      </c>
      <c r="K36" s="22"/>
      <c r="L36" s="22"/>
      <c r="M36" s="22"/>
      <c r="N36" s="22"/>
      <c r="O36" s="22"/>
      <c r="P36" s="22"/>
    </row>
    <row r="37" spans="1:16" ht="39" customHeight="1" x14ac:dyDescent="0.15">
      <c r="A37" s="22"/>
      <c r="B37" s="35"/>
      <c r="C37" s="1180" t="s">
        <v>563</v>
      </c>
      <c r="D37" s="1181"/>
      <c r="E37" s="1182"/>
      <c r="F37" s="36">
        <v>1.57</v>
      </c>
      <c r="G37" s="37">
        <v>1.39</v>
      </c>
      <c r="H37" s="37">
        <v>0.69</v>
      </c>
      <c r="I37" s="37">
        <v>1.23</v>
      </c>
      <c r="J37" s="38">
        <v>2.0499999999999998</v>
      </c>
      <c r="K37" s="22"/>
      <c r="L37" s="22"/>
      <c r="M37" s="22"/>
      <c r="N37" s="22"/>
      <c r="O37" s="22"/>
      <c r="P37" s="22"/>
    </row>
    <row r="38" spans="1:16" ht="39" customHeight="1" x14ac:dyDescent="0.15">
      <c r="A38" s="22"/>
      <c r="B38" s="35"/>
      <c r="C38" s="1180" t="s">
        <v>564</v>
      </c>
      <c r="D38" s="1181"/>
      <c r="E38" s="1182"/>
      <c r="F38" s="36">
        <v>0</v>
      </c>
      <c r="G38" s="37">
        <v>0.02</v>
      </c>
      <c r="H38" s="37">
        <v>0</v>
      </c>
      <c r="I38" s="37">
        <v>0.01</v>
      </c>
      <c r="J38" s="38">
        <v>0</v>
      </c>
      <c r="K38" s="22"/>
      <c r="L38" s="22"/>
      <c r="M38" s="22"/>
      <c r="N38" s="22"/>
      <c r="O38" s="22"/>
      <c r="P38" s="22"/>
    </row>
    <row r="39" spans="1:16" ht="39" customHeight="1" x14ac:dyDescent="0.15">
      <c r="A39" s="22"/>
      <c r="B39" s="35"/>
      <c r="C39" s="1180" t="s">
        <v>565</v>
      </c>
      <c r="D39" s="1181"/>
      <c r="E39" s="1182"/>
      <c r="F39" s="36">
        <v>0</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566</v>
      </c>
      <c r="D42" s="1181"/>
      <c r="E42" s="1182"/>
      <c r="F42" s="36" t="s">
        <v>509</v>
      </c>
      <c r="G42" s="37" t="s">
        <v>509</v>
      </c>
      <c r="H42" s="37" t="s">
        <v>509</v>
      </c>
      <c r="I42" s="37" t="s">
        <v>509</v>
      </c>
      <c r="J42" s="38" t="s">
        <v>509</v>
      </c>
      <c r="K42" s="22"/>
      <c r="L42" s="22"/>
      <c r="M42" s="22"/>
      <c r="N42" s="22"/>
      <c r="O42" s="22"/>
      <c r="P42" s="22"/>
    </row>
    <row r="43" spans="1:16" ht="39" customHeight="1" thickBot="1" x14ac:dyDescent="0.2">
      <c r="A43" s="22"/>
      <c r="B43" s="40"/>
      <c r="C43" s="1183" t="s">
        <v>567</v>
      </c>
      <c r="D43" s="1184"/>
      <c r="E43" s="118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7acBs/yK8Nd+yGi0pOkJdw3LmYxM49OlsbJDrBz6DTSIWYS2liNkQ82Mnoyj+0ImVIBrf/uZDoYarKiqsxE3g==" saltValue="YaoYm+JOfaHyclj8zr2l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I56" sqref="I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566</v>
      </c>
      <c r="L45" s="60">
        <v>546</v>
      </c>
      <c r="M45" s="60">
        <v>552</v>
      </c>
      <c r="N45" s="60">
        <v>579</v>
      </c>
      <c r="O45" s="61">
        <v>530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x14ac:dyDescent="0.15">
      <c r="A48" s="48"/>
      <c r="B48" s="1198"/>
      <c r="C48" s="1199"/>
      <c r="D48" s="62"/>
      <c r="E48" s="1190" t="s">
        <v>15</v>
      </c>
      <c r="F48" s="1190"/>
      <c r="G48" s="1190"/>
      <c r="H48" s="1190"/>
      <c r="I48" s="1190"/>
      <c r="J48" s="1191"/>
      <c r="K48" s="63">
        <v>0</v>
      </c>
      <c r="L48" s="64">
        <v>1</v>
      </c>
      <c r="M48" s="64">
        <v>2</v>
      </c>
      <c r="N48" s="64">
        <v>3</v>
      </c>
      <c r="O48" s="65">
        <v>4</v>
      </c>
      <c r="P48" s="48"/>
      <c r="Q48" s="48"/>
      <c r="R48" s="48"/>
      <c r="S48" s="48"/>
      <c r="T48" s="48"/>
      <c r="U48" s="48"/>
    </row>
    <row r="49" spans="1:21" ht="30.75" customHeight="1" x14ac:dyDescent="0.15">
      <c r="A49" s="48"/>
      <c r="B49" s="1198"/>
      <c r="C49" s="1199"/>
      <c r="D49" s="62"/>
      <c r="E49" s="1190" t="s">
        <v>16</v>
      </c>
      <c r="F49" s="1190"/>
      <c r="G49" s="1190"/>
      <c r="H49" s="1190"/>
      <c r="I49" s="1190"/>
      <c r="J49" s="1191"/>
      <c r="K49" s="63">
        <v>114</v>
      </c>
      <c r="L49" s="64">
        <v>77</v>
      </c>
      <c r="M49" s="64">
        <v>70</v>
      </c>
      <c r="N49" s="64">
        <v>84</v>
      </c>
      <c r="O49" s="65">
        <v>83</v>
      </c>
      <c r="P49" s="48"/>
      <c r="Q49" s="48"/>
      <c r="R49" s="48"/>
      <c r="S49" s="48"/>
      <c r="T49" s="48"/>
      <c r="U49" s="48"/>
    </row>
    <row r="50" spans="1:21" ht="30.75" customHeight="1" x14ac:dyDescent="0.15">
      <c r="A50" s="48"/>
      <c r="B50" s="1198"/>
      <c r="C50" s="1199"/>
      <c r="D50" s="62"/>
      <c r="E50" s="1190" t="s">
        <v>17</v>
      </c>
      <c r="F50" s="1190"/>
      <c r="G50" s="1190"/>
      <c r="H50" s="1190"/>
      <c r="I50" s="1190"/>
      <c r="J50" s="1191"/>
      <c r="K50" s="63">
        <v>1</v>
      </c>
      <c r="L50" s="64">
        <v>1</v>
      </c>
      <c r="M50" s="64">
        <v>1</v>
      </c>
      <c r="N50" s="64">
        <v>1</v>
      </c>
      <c r="O50" s="65">
        <v>1</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485</v>
      </c>
      <c r="L52" s="64">
        <v>458</v>
      </c>
      <c r="M52" s="64">
        <v>459</v>
      </c>
      <c r="N52" s="64">
        <v>443</v>
      </c>
      <c r="O52" s="65">
        <v>423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196</v>
      </c>
      <c r="L53" s="69">
        <v>167</v>
      </c>
      <c r="M53" s="69">
        <v>166</v>
      </c>
      <c r="N53" s="69">
        <v>224</v>
      </c>
      <c r="O53" s="70">
        <v>195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O9w7IxBjxpiNXII/DGtDFaNp1EJ3oXHHEGy4xQpJMqL9mV+2VZfg8pUxCW+D7SrxDdcBslcJ01x8FwkCBtZyQ==" saltValue="38gVdy/JxGepVkfMDHZA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04" t="s">
        <v>24</v>
      </c>
      <c r="C41" s="1205"/>
      <c r="D41" s="81"/>
      <c r="E41" s="1210" t="s">
        <v>25</v>
      </c>
      <c r="F41" s="1210"/>
      <c r="G41" s="1210"/>
      <c r="H41" s="1211"/>
      <c r="I41" s="82">
        <v>4141</v>
      </c>
      <c r="J41" s="83">
        <v>4443</v>
      </c>
      <c r="K41" s="83">
        <v>4774</v>
      </c>
      <c r="L41" s="83">
        <v>4832</v>
      </c>
      <c r="M41" s="84">
        <v>4865</v>
      </c>
    </row>
    <row r="42" spans="2:13" ht="27.75" customHeight="1" x14ac:dyDescent="0.15">
      <c r="B42" s="1206"/>
      <c r="C42" s="1207"/>
      <c r="D42" s="85"/>
      <c r="E42" s="1212" t="s">
        <v>26</v>
      </c>
      <c r="F42" s="1212"/>
      <c r="G42" s="1212"/>
      <c r="H42" s="1213"/>
      <c r="I42" s="86">
        <v>105</v>
      </c>
      <c r="J42" s="87">
        <v>65</v>
      </c>
      <c r="K42" s="87">
        <v>60</v>
      </c>
      <c r="L42" s="87">
        <v>75</v>
      </c>
      <c r="M42" s="88">
        <v>85</v>
      </c>
    </row>
    <row r="43" spans="2:13" ht="27.75" customHeight="1" x14ac:dyDescent="0.15">
      <c r="B43" s="1206"/>
      <c r="C43" s="1207"/>
      <c r="D43" s="85"/>
      <c r="E43" s="1212" t="s">
        <v>27</v>
      </c>
      <c r="F43" s="1212"/>
      <c r="G43" s="1212"/>
      <c r="H43" s="1213"/>
      <c r="I43" s="86">
        <v>1</v>
      </c>
      <c r="J43" s="87">
        <v>1</v>
      </c>
      <c r="K43" s="87">
        <v>1</v>
      </c>
      <c r="L43" s="87">
        <v>110</v>
      </c>
      <c r="M43" s="88">
        <v>120</v>
      </c>
    </row>
    <row r="44" spans="2:13" ht="27.75" customHeight="1" x14ac:dyDescent="0.15">
      <c r="B44" s="1206"/>
      <c r="C44" s="1207"/>
      <c r="D44" s="85"/>
      <c r="E44" s="1212" t="s">
        <v>28</v>
      </c>
      <c r="F44" s="1212"/>
      <c r="G44" s="1212"/>
      <c r="H44" s="1213"/>
      <c r="I44" s="86">
        <v>943</v>
      </c>
      <c r="J44" s="87">
        <v>864</v>
      </c>
      <c r="K44" s="87">
        <v>798</v>
      </c>
      <c r="L44" s="87">
        <v>720</v>
      </c>
      <c r="M44" s="88">
        <v>661</v>
      </c>
    </row>
    <row r="45" spans="2:13" ht="27.75" customHeight="1" x14ac:dyDescent="0.15">
      <c r="B45" s="1206"/>
      <c r="C45" s="1207"/>
      <c r="D45" s="85"/>
      <c r="E45" s="1212" t="s">
        <v>29</v>
      </c>
      <c r="F45" s="1212"/>
      <c r="G45" s="1212"/>
      <c r="H45" s="1213"/>
      <c r="I45" s="86">
        <v>972</v>
      </c>
      <c r="J45" s="87">
        <v>685</v>
      </c>
      <c r="K45" s="87">
        <v>852</v>
      </c>
      <c r="L45" s="87">
        <v>889</v>
      </c>
      <c r="M45" s="88">
        <v>814</v>
      </c>
    </row>
    <row r="46" spans="2:13" ht="27.75" customHeight="1" x14ac:dyDescent="0.15">
      <c r="B46" s="1206"/>
      <c r="C46" s="1207"/>
      <c r="D46" s="89"/>
      <c r="E46" s="1212" t="s">
        <v>30</v>
      </c>
      <c r="F46" s="1212"/>
      <c r="G46" s="1212"/>
      <c r="H46" s="1213"/>
      <c r="I46" s="86" t="s">
        <v>509</v>
      </c>
      <c r="J46" s="87" t="s">
        <v>509</v>
      </c>
      <c r="K46" s="87" t="s">
        <v>509</v>
      </c>
      <c r="L46" s="87" t="s">
        <v>509</v>
      </c>
      <c r="M46" s="88" t="s">
        <v>509</v>
      </c>
    </row>
    <row r="47" spans="2:13" ht="27.75" customHeight="1" x14ac:dyDescent="0.15">
      <c r="B47" s="1206"/>
      <c r="C47" s="1207"/>
      <c r="D47" s="90"/>
      <c r="E47" s="1214" t="s">
        <v>31</v>
      </c>
      <c r="F47" s="1215"/>
      <c r="G47" s="1215"/>
      <c r="H47" s="1216"/>
      <c r="I47" s="86" t="s">
        <v>509</v>
      </c>
      <c r="J47" s="87" t="s">
        <v>509</v>
      </c>
      <c r="K47" s="87" t="s">
        <v>509</v>
      </c>
      <c r="L47" s="87" t="s">
        <v>509</v>
      </c>
      <c r="M47" s="88" t="s">
        <v>509</v>
      </c>
    </row>
    <row r="48" spans="2:13" ht="27.75" customHeight="1" x14ac:dyDescent="0.15">
      <c r="B48" s="1206"/>
      <c r="C48" s="1207"/>
      <c r="D48" s="85"/>
      <c r="E48" s="1212" t="s">
        <v>32</v>
      </c>
      <c r="F48" s="1212"/>
      <c r="G48" s="1212"/>
      <c r="H48" s="1213"/>
      <c r="I48" s="86" t="s">
        <v>509</v>
      </c>
      <c r="J48" s="87" t="s">
        <v>509</v>
      </c>
      <c r="K48" s="87" t="s">
        <v>509</v>
      </c>
      <c r="L48" s="87" t="s">
        <v>509</v>
      </c>
      <c r="M48" s="88" t="s">
        <v>509</v>
      </c>
    </row>
    <row r="49" spans="2:13" ht="27.75" customHeight="1" x14ac:dyDescent="0.15">
      <c r="B49" s="1208"/>
      <c r="C49" s="1209"/>
      <c r="D49" s="85"/>
      <c r="E49" s="1212" t="s">
        <v>33</v>
      </c>
      <c r="F49" s="1212"/>
      <c r="G49" s="1212"/>
      <c r="H49" s="1213"/>
      <c r="I49" s="86" t="s">
        <v>509</v>
      </c>
      <c r="J49" s="87" t="s">
        <v>509</v>
      </c>
      <c r="K49" s="87" t="s">
        <v>509</v>
      </c>
      <c r="L49" s="87" t="s">
        <v>509</v>
      </c>
      <c r="M49" s="88" t="s">
        <v>509</v>
      </c>
    </row>
    <row r="50" spans="2:13" ht="27.75" customHeight="1" x14ac:dyDescent="0.15">
      <c r="B50" s="1217" t="s">
        <v>34</v>
      </c>
      <c r="C50" s="1218"/>
      <c r="D50" s="91"/>
      <c r="E50" s="1212" t="s">
        <v>35</v>
      </c>
      <c r="F50" s="1212"/>
      <c r="G50" s="1212"/>
      <c r="H50" s="1213"/>
      <c r="I50" s="86">
        <v>2112</v>
      </c>
      <c r="J50" s="87">
        <v>2087</v>
      </c>
      <c r="K50" s="87">
        <v>2108</v>
      </c>
      <c r="L50" s="87">
        <v>2030</v>
      </c>
      <c r="M50" s="88">
        <v>1844</v>
      </c>
    </row>
    <row r="51" spans="2:13" ht="27.75" customHeight="1" x14ac:dyDescent="0.15">
      <c r="B51" s="1206"/>
      <c r="C51" s="1207"/>
      <c r="D51" s="85"/>
      <c r="E51" s="1212" t="s">
        <v>36</v>
      </c>
      <c r="F51" s="1212"/>
      <c r="G51" s="1212"/>
      <c r="H51" s="1213"/>
      <c r="I51" s="86">
        <v>725</v>
      </c>
      <c r="J51" s="87">
        <v>632</v>
      </c>
      <c r="K51" s="87">
        <v>547</v>
      </c>
      <c r="L51" s="87">
        <v>457</v>
      </c>
      <c r="M51" s="88">
        <v>403</v>
      </c>
    </row>
    <row r="52" spans="2:13" ht="27.75" customHeight="1" x14ac:dyDescent="0.15">
      <c r="B52" s="1208"/>
      <c r="C52" s="1209"/>
      <c r="D52" s="85"/>
      <c r="E52" s="1212" t="s">
        <v>37</v>
      </c>
      <c r="F52" s="1212"/>
      <c r="G52" s="1212"/>
      <c r="H52" s="1213"/>
      <c r="I52" s="86">
        <v>3699</v>
      </c>
      <c r="J52" s="87">
        <v>3699</v>
      </c>
      <c r="K52" s="87">
        <v>3944</v>
      </c>
      <c r="L52" s="87">
        <v>4022</v>
      </c>
      <c r="M52" s="88">
        <v>3984</v>
      </c>
    </row>
    <row r="53" spans="2:13" ht="27.75" customHeight="1" thickBot="1" x14ac:dyDescent="0.2">
      <c r="B53" s="1219" t="s">
        <v>38</v>
      </c>
      <c r="C53" s="1220"/>
      <c r="D53" s="92"/>
      <c r="E53" s="1221" t="s">
        <v>39</v>
      </c>
      <c r="F53" s="1221"/>
      <c r="G53" s="1221"/>
      <c r="H53" s="1222"/>
      <c r="I53" s="93">
        <v>-374</v>
      </c>
      <c r="J53" s="94">
        <v>-360</v>
      </c>
      <c r="K53" s="94">
        <v>-114</v>
      </c>
      <c r="L53" s="94">
        <v>118</v>
      </c>
      <c r="M53" s="95">
        <v>313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4TziqepWvA+deXpNZA5SmPPZ05mApyyuq6APCW9s/xMe47cJxnFMeUJjsAW4PBxaz+Rtf8jdqMeCBZLP6A0w==" saltValue="6MST3J6oZgN1jko1D+kW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55" zoomScaleNormal="55"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1" t="s">
        <v>42</v>
      </c>
      <c r="D55" s="1231"/>
      <c r="E55" s="1232"/>
      <c r="F55" s="107">
        <v>1769</v>
      </c>
      <c r="G55" s="107">
        <v>1714</v>
      </c>
      <c r="H55" s="108">
        <v>1507</v>
      </c>
    </row>
    <row r="56" spans="2:8" ht="52.5" customHeight="1" x14ac:dyDescent="0.15">
      <c r="B56" s="109"/>
      <c r="C56" s="1233" t="s">
        <v>43</v>
      </c>
      <c r="D56" s="1233"/>
      <c r="E56" s="1234"/>
      <c r="F56" s="110">
        <v>15</v>
      </c>
      <c r="G56" s="110">
        <v>3</v>
      </c>
      <c r="H56" s="111">
        <v>3</v>
      </c>
    </row>
    <row r="57" spans="2:8" ht="53.25" customHeight="1" x14ac:dyDescent="0.15">
      <c r="B57" s="109"/>
      <c r="C57" s="1235" t="s">
        <v>44</v>
      </c>
      <c r="D57" s="1235"/>
      <c r="E57" s="1236"/>
      <c r="F57" s="112">
        <v>279</v>
      </c>
      <c r="G57" s="112">
        <v>298</v>
      </c>
      <c r="H57" s="113">
        <v>378</v>
      </c>
    </row>
    <row r="58" spans="2:8" ht="45.75" customHeight="1" x14ac:dyDescent="0.15">
      <c r="B58" s="114"/>
      <c r="C58" s="1223" t="s">
        <v>572</v>
      </c>
      <c r="D58" s="1224"/>
      <c r="E58" s="1225"/>
      <c r="F58" s="115">
        <v>213</v>
      </c>
      <c r="G58" s="115">
        <v>194</v>
      </c>
      <c r="H58" s="116">
        <v>190</v>
      </c>
    </row>
    <row r="59" spans="2:8" ht="45.75" customHeight="1" x14ac:dyDescent="0.15">
      <c r="B59" s="114"/>
      <c r="C59" s="1223" t="s">
        <v>573</v>
      </c>
      <c r="D59" s="1224"/>
      <c r="E59" s="1225"/>
      <c r="F59" s="115" t="s">
        <v>568</v>
      </c>
      <c r="G59" s="115" t="s">
        <v>568</v>
      </c>
      <c r="H59" s="116">
        <v>53</v>
      </c>
    </row>
    <row r="60" spans="2:8" ht="45.75" customHeight="1" x14ac:dyDescent="0.15">
      <c r="B60" s="114"/>
      <c r="C60" s="1223" t="s">
        <v>574</v>
      </c>
      <c r="D60" s="1224"/>
      <c r="E60" s="1225"/>
      <c r="F60" s="115">
        <v>0</v>
      </c>
      <c r="G60" s="115">
        <v>38</v>
      </c>
      <c r="H60" s="116">
        <v>43</v>
      </c>
    </row>
    <row r="61" spans="2:8" ht="45.75" customHeight="1" x14ac:dyDescent="0.15">
      <c r="B61" s="114"/>
      <c r="C61" s="1223" t="s">
        <v>575</v>
      </c>
      <c r="D61" s="1224"/>
      <c r="E61" s="1225"/>
      <c r="F61" s="115" t="s">
        <v>568</v>
      </c>
      <c r="G61" s="115" t="s">
        <v>568</v>
      </c>
      <c r="H61" s="116">
        <v>40</v>
      </c>
    </row>
    <row r="62" spans="2:8" ht="45.75" customHeight="1" thickBot="1" x14ac:dyDescent="0.2">
      <c r="B62" s="117"/>
      <c r="C62" s="1226" t="s">
        <v>576</v>
      </c>
      <c r="D62" s="1227"/>
      <c r="E62" s="1228"/>
      <c r="F62" s="118">
        <v>23</v>
      </c>
      <c r="G62" s="118">
        <v>24</v>
      </c>
      <c r="H62" s="119">
        <v>24</v>
      </c>
    </row>
    <row r="63" spans="2:8" ht="52.5" customHeight="1" thickBot="1" x14ac:dyDescent="0.2">
      <c r="B63" s="120"/>
      <c r="C63" s="1229" t="s">
        <v>45</v>
      </c>
      <c r="D63" s="1229"/>
      <c r="E63" s="1230"/>
      <c r="F63" s="121">
        <v>2063</v>
      </c>
      <c r="G63" s="121">
        <v>2014</v>
      </c>
      <c r="H63" s="122">
        <v>1888</v>
      </c>
    </row>
    <row r="64" spans="2:8" ht="15" customHeight="1" x14ac:dyDescent="0.15"/>
    <row r="65" ht="0" hidden="1" customHeight="1" x14ac:dyDescent="0.15"/>
    <row r="66" ht="0" hidden="1" customHeight="1" x14ac:dyDescent="0.15"/>
  </sheetData>
  <sheetProtection algorithmName="SHA-512" hashValue="59wOX1gJCOYWicuPz5/yTIW6HHsRfm7bV7Sxdi0hccq0iIZNtudVaEdPyWvaZ/aU52yp07BSIpfN89dNGnZNeQ==" saltValue="0MEPu+rHJbSyuQVBHyUa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98030</v>
      </c>
      <c r="E3" s="141"/>
      <c r="F3" s="142">
        <v>118223</v>
      </c>
      <c r="G3" s="143"/>
      <c r="H3" s="144"/>
    </row>
    <row r="4" spans="1:8" x14ac:dyDescent="0.15">
      <c r="A4" s="145"/>
      <c r="B4" s="146"/>
      <c r="C4" s="147"/>
      <c r="D4" s="148">
        <v>38794</v>
      </c>
      <c r="E4" s="149"/>
      <c r="F4" s="150">
        <v>57106</v>
      </c>
      <c r="G4" s="151"/>
      <c r="H4" s="152"/>
    </row>
    <row r="5" spans="1:8" x14ac:dyDescent="0.15">
      <c r="A5" s="133" t="s">
        <v>544</v>
      </c>
      <c r="B5" s="138"/>
      <c r="C5" s="139"/>
      <c r="D5" s="140">
        <v>174782</v>
      </c>
      <c r="E5" s="141"/>
      <c r="F5" s="142">
        <v>128485</v>
      </c>
      <c r="G5" s="143"/>
      <c r="H5" s="144"/>
    </row>
    <row r="6" spans="1:8" x14ac:dyDescent="0.15">
      <c r="A6" s="145"/>
      <c r="B6" s="146"/>
      <c r="C6" s="147"/>
      <c r="D6" s="148">
        <v>147409</v>
      </c>
      <c r="E6" s="149"/>
      <c r="F6" s="150">
        <v>62765</v>
      </c>
      <c r="G6" s="151"/>
      <c r="H6" s="152"/>
    </row>
    <row r="7" spans="1:8" x14ac:dyDescent="0.15">
      <c r="A7" s="133" t="s">
        <v>545</v>
      </c>
      <c r="B7" s="138"/>
      <c r="C7" s="139"/>
      <c r="D7" s="140">
        <v>195169</v>
      </c>
      <c r="E7" s="141"/>
      <c r="F7" s="142">
        <v>245039</v>
      </c>
      <c r="G7" s="143"/>
      <c r="H7" s="144"/>
    </row>
    <row r="8" spans="1:8" x14ac:dyDescent="0.15">
      <c r="A8" s="145"/>
      <c r="B8" s="146"/>
      <c r="C8" s="147"/>
      <c r="D8" s="148">
        <v>188469</v>
      </c>
      <c r="E8" s="149"/>
      <c r="F8" s="150">
        <v>108922</v>
      </c>
      <c r="G8" s="151"/>
      <c r="H8" s="152"/>
    </row>
    <row r="9" spans="1:8" x14ac:dyDescent="0.15">
      <c r="A9" s="133" t="s">
        <v>546</v>
      </c>
      <c r="B9" s="138"/>
      <c r="C9" s="139"/>
      <c r="D9" s="140">
        <v>160720</v>
      </c>
      <c r="E9" s="141"/>
      <c r="F9" s="142">
        <v>237994</v>
      </c>
      <c r="G9" s="143"/>
      <c r="H9" s="144"/>
    </row>
    <row r="10" spans="1:8" x14ac:dyDescent="0.15">
      <c r="A10" s="145"/>
      <c r="B10" s="146"/>
      <c r="C10" s="147"/>
      <c r="D10" s="148">
        <v>85594</v>
      </c>
      <c r="E10" s="149"/>
      <c r="F10" s="150">
        <v>110361</v>
      </c>
      <c r="G10" s="151"/>
      <c r="H10" s="152"/>
    </row>
    <row r="11" spans="1:8" x14ac:dyDescent="0.15">
      <c r="A11" s="133" t="s">
        <v>547</v>
      </c>
      <c r="B11" s="138"/>
      <c r="C11" s="139"/>
      <c r="D11" s="140">
        <v>203079</v>
      </c>
      <c r="E11" s="141"/>
      <c r="F11" s="142">
        <v>267911</v>
      </c>
      <c r="G11" s="143"/>
      <c r="H11" s="144"/>
    </row>
    <row r="12" spans="1:8" x14ac:dyDescent="0.15">
      <c r="A12" s="145"/>
      <c r="B12" s="146"/>
      <c r="C12" s="153"/>
      <c r="D12" s="148">
        <v>70442</v>
      </c>
      <c r="E12" s="149"/>
      <c r="F12" s="150">
        <v>106425</v>
      </c>
      <c r="G12" s="151"/>
      <c r="H12" s="152"/>
    </row>
    <row r="13" spans="1:8" x14ac:dyDescent="0.15">
      <c r="A13" s="133"/>
      <c r="B13" s="138"/>
      <c r="C13" s="154"/>
      <c r="D13" s="155">
        <v>166356</v>
      </c>
      <c r="E13" s="156"/>
      <c r="F13" s="157">
        <v>199530</v>
      </c>
      <c r="G13" s="158"/>
      <c r="H13" s="144"/>
    </row>
    <row r="14" spans="1:8" x14ac:dyDescent="0.15">
      <c r="A14" s="145"/>
      <c r="B14" s="146"/>
      <c r="C14" s="147"/>
      <c r="D14" s="148">
        <v>106142</v>
      </c>
      <c r="E14" s="149"/>
      <c r="F14" s="150">
        <v>89116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2.34</v>
      </c>
      <c r="C19" s="159">
        <f>ROUND(VALUE(SUBSTITUTE(実質収支比率等に係る経年分析!G$48,"▲","-")),2)</f>
        <v>3.46</v>
      </c>
      <c r="D19" s="159">
        <f>ROUND(VALUE(SUBSTITUTE(実質収支比率等に係る経年分析!H$48,"▲","-")),2)</f>
        <v>4.04</v>
      </c>
      <c r="E19" s="159">
        <f>ROUND(VALUE(SUBSTITUTE(実質収支比率等に係る経年分析!I$48,"▲","-")),2)</f>
        <v>3.23</v>
      </c>
      <c r="F19" s="159">
        <f>ROUND(VALUE(SUBSTITUTE(実質収支比率等に係る経年分析!J$48,"▲","-")),2)</f>
        <v>4.63</v>
      </c>
    </row>
    <row r="20" spans="1:11" x14ac:dyDescent="0.15">
      <c r="A20" s="159" t="s">
        <v>49</v>
      </c>
      <c r="B20" s="159">
        <f>ROUND(VALUE(SUBSTITUTE(実質収支比率等に係る経年分析!F$47,"▲","-")),2)</f>
        <v>70.12</v>
      </c>
      <c r="C20" s="159">
        <f>ROUND(VALUE(SUBSTITUTE(実質収支比率等に係る経年分析!G$47,"▲","-")),2)</f>
        <v>74.459999999999994</v>
      </c>
      <c r="D20" s="159">
        <f>ROUND(VALUE(SUBSTITUTE(実質収支比率等に係る経年分析!H$47,"▲","-")),2)</f>
        <v>72.92</v>
      </c>
      <c r="E20" s="159">
        <f>ROUND(VALUE(SUBSTITUTE(実質収支比率等に係る経年分析!I$47,"▲","-")),2)</f>
        <v>73.540000000000006</v>
      </c>
      <c r="F20" s="159">
        <f>ROUND(VALUE(SUBSTITUTE(実質収支比率等に係る経年分析!J$47,"▲","-")),2)</f>
        <v>64.36</v>
      </c>
    </row>
    <row r="21" spans="1:11" x14ac:dyDescent="0.15">
      <c r="A21" s="159" t="s">
        <v>50</v>
      </c>
      <c r="B21" s="159">
        <f>IF(ISNUMBER(VALUE(SUBSTITUTE(実質収支比率等に係る経年分析!F$49,"▲","-"))),ROUND(VALUE(SUBSTITUTE(実質収支比率等に係る経年分析!F$49,"▲","-")),2),NA())</f>
        <v>-6.26</v>
      </c>
      <c r="C21" s="159">
        <f>IF(ISNUMBER(VALUE(SUBSTITUTE(実質収支比率等に係る経年分析!G$49,"▲","-"))),ROUND(VALUE(SUBSTITUTE(実質収支比率等に係る経年分析!G$49,"▲","-")),2),NA())</f>
        <v>2.8</v>
      </c>
      <c r="D21" s="159">
        <f>IF(ISNUMBER(VALUE(SUBSTITUTE(実質収支比率等に係る経年分析!H$49,"▲","-"))),ROUND(VALUE(SUBSTITUTE(実質収支比率等に係る経年分析!H$49,"▲","-")),2),NA())</f>
        <v>3.19</v>
      </c>
      <c r="E21" s="159">
        <f>IF(ISNUMBER(VALUE(SUBSTITUTE(実質収支比率等に係る経年分析!I$49,"▲","-"))),ROUND(VALUE(SUBSTITUTE(実質収支比率等に係る経年分析!I$49,"▲","-")),2),NA())</f>
        <v>-3.35</v>
      </c>
      <c r="F21" s="159">
        <f>IF(ISNUMBER(VALUE(SUBSTITUTE(実質収支比率等に係る経年分析!J$49,"▲","-"))),ROUND(VALUE(SUBSTITUTE(実質収支比率等に係る経年分析!J$49,"▲","-")),2),NA())</f>
        <v>-7.38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福島町浄化槽整備特別会計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2.0499999999999998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4.0999999999999996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4.62</v>
      </c>
    </row>
    <row r="36" spans="1:16" x14ac:dyDescent="0.15">
      <c r="A36" s="160" t="str">
        <f>IF(連結実質赤字比率に係る赤字・黒字の構成分析!C$34="",NA(),連結実質赤字比率に係る赤字・黒字の構成分析!C$34)</f>
        <v>福島町水道事業会計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19.079999999999998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485</v>
      </c>
      <c r="E42" s="161"/>
      <c r="F42" s="161"/>
      <c r="G42" s="161">
        <f>'実質公債費比率（分子）の構造'!L$52</f>
        <v>458</v>
      </c>
      <c r="H42" s="161"/>
      <c r="I42" s="161"/>
      <c r="J42" s="161">
        <f>'実質公債費比率（分子）の構造'!M$52</f>
        <v>459</v>
      </c>
      <c r="K42" s="161"/>
      <c r="L42" s="161"/>
      <c r="M42" s="161">
        <f>'実質公債費比率（分子）の構造'!N$52</f>
        <v>443</v>
      </c>
      <c r="N42" s="161"/>
      <c r="O42" s="161"/>
      <c r="P42" s="161">
        <f>'実質公債費比率（分子）の構造'!O$52</f>
        <v>423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114</v>
      </c>
      <c r="C45" s="161"/>
      <c r="D45" s="161"/>
      <c r="E45" s="161">
        <f>'実質公債費比率（分子）の構造'!L$49</f>
        <v>77</v>
      </c>
      <c r="F45" s="161"/>
      <c r="G45" s="161"/>
      <c r="H45" s="161">
        <f>'実質公債費比率（分子）の構造'!M$49</f>
        <v>70</v>
      </c>
      <c r="I45" s="161"/>
      <c r="J45" s="161"/>
      <c r="K45" s="161">
        <f>'実質公債費比率（分子）の構造'!N$49</f>
        <v>84</v>
      </c>
      <c r="L45" s="161"/>
      <c r="M45" s="161"/>
      <c r="N45" s="161">
        <f>'実質公債費比率（分子）の構造'!O$49</f>
        <v>83</v>
      </c>
      <c r="O45" s="161"/>
      <c r="P45" s="161"/>
    </row>
    <row r="46" spans="1:16" x14ac:dyDescent="0.15">
      <c r="A46" s="161" t="s">
        <v>61</v>
      </c>
      <c r="B46" s="161">
        <f>'実質公債費比率（分子）の構造'!K$48</f>
        <v>0</v>
      </c>
      <c r="C46" s="161"/>
      <c r="D46" s="161"/>
      <c r="E46" s="161">
        <f>'実質公債費比率（分子）の構造'!L$48</f>
        <v>1</v>
      </c>
      <c r="F46" s="161"/>
      <c r="G46" s="161"/>
      <c r="H46" s="161">
        <f>'実質公債費比率（分子）の構造'!M$48</f>
        <v>2</v>
      </c>
      <c r="I46" s="161"/>
      <c r="J46" s="161"/>
      <c r="K46" s="161">
        <f>'実質公債費比率（分子）の構造'!N$48</f>
        <v>3</v>
      </c>
      <c r="L46" s="161"/>
      <c r="M46" s="161"/>
      <c r="N46" s="161">
        <f>'実質公債費比率（分子）の構造'!O$48</f>
        <v>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566</v>
      </c>
      <c r="C49" s="161"/>
      <c r="D49" s="161"/>
      <c r="E49" s="161">
        <f>'実質公債費比率（分子）の構造'!L$45</f>
        <v>546</v>
      </c>
      <c r="F49" s="161"/>
      <c r="G49" s="161"/>
      <c r="H49" s="161">
        <f>'実質公債費比率（分子）の構造'!M$45</f>
        <v>552</v>
      </c>
      <c r="I49" s="161"/>
      <c r="J49" s="161"/>
      <c r="K49" s="161">
        <f>'実質公債費比率（分子）の構造'!N$45</f>
        <v>579</v>
      </c>
      <c r="L49" s="161"/>
      <c r="M49" s="161"/>
      <c r="N49" s="161">
        <f>'実質公債費比率（分子）の構造'!O$45</f>
        <v>530</v>
      </c>
      <c r="O49" s="161"/>
      <c r="P49" s="161"/>
    </row>
    <row r="50" spans="1:16" x14ac:dyDescent="0.15">
      <c r="A50" s="161" t="s">
        <v>64</v>
      </c>
      <c r="B50" s="161" t="e">
        <f>NA()</f>
        <v>#N/A</v>
      </c>
      <c r="C50" s="161">
        <f>IF(ISNUMBER('実質公債費比率（分子）の構造'!K$53),'実質公債費比率（分子）の構造'!K$53,NA())</f>
        <v>196</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166</v>
      </c>
      <c r="J50" s="161" t="e">
        <f>NA()</f>
        <v>#N/A</v>
      </c>
      <c r="K50" s="161" t="e">
        <f>NA()</f>
        <v>#N/A</v>
      </c>
      <c r="L50" s="161">
        <f>IF(ISNUMBER('実質公債費比率（分子）の構造'!N$53),'実質公債費比率（分子）の構造'!N$53,NA())</f>
        <v>224</v>
      </c>
      <c r="M50" s="161" t="e">
        <f>NA()</f>
        <v>#N/A</v>
      </c>
      <c r="N50" s="161" t="e">
        <f>NA()</f>
        <v>#N/A</v>
      </c>
      <c r="O50" s="161">
        <f>IF(ISNUMBER('実質公債費比率（分子）の構造'!O$53),'実質公債費比率（分子）の構造'!O$53,NA())</f>
        <v>195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3699</v>
      </c>
      <c r="E56" s="160"/>
      <c r="F56" s="160"/>
      <c r="G56" s="160">
        <f>'将来負担比率（分子）の構造'!J$52</f>
        <v>3699</v>
      </c>
      <c r="H56" s="160"/>
      <c r="I56" s="160"/>
      <c r="J56" s="160">
        <f>'将来負担比率（分子）の構造'!K$52</f>
        <v>3944</v>
      </c>
      <c r="K56" s="160"/>
      <c r="L56" s="160"/>
      <c r="M56" s="160">
        <f>'将来負担比率（分子）の構造'!L$52</f>
        <v>4022</v>
      </c>
      <c r="N56" s="160"/>
      <c r="O56" s="160"/>
      <c r="P56" s="160">
        <f>'将来負担比率（分子）の構造'!M$52</f>
        <v>3984</v>
      </c>
    </row>
    <row r="57" spans="1:16" x14ac:dyDescent="0.15">
      <c r="A57" s="160" t="s">
        <v>36</v>
      </c>
      <c r="B57" s="160"/>
      <c r="C57" s="160"/>
      <c r="D57" s="160">
        <f>'将来負担比率（分子）の構造'!I$51</f>
        <v>725</v>
      </c>
      <c r="E57" s="160"/>
      <c r="F57" s="160"/>
      <c r="G57" s="160">
        <f>'将来負担比率（分子）の構造'!J$51</f>
        <v>632</v>
      </c>
      <c r="H57" s="160"/>
      <c r="I57" s="160"/>
      <c r="J57" s="160">
        <f>'将来負担比率（分子）の構造'!K$51</f>
        <v>547</v>
      </c>
      <c r="K57" s="160"/>
      <c r="L57" s="160"/>
      <c r="M57" s="160">
        <f>'将来負担比率（分子）の構造'!L$51</f>
        <v>457</v>
      </c>
      <c r="N57" s="160"/>
      <c r="O57" s="160"/>
      <c r="P57" s="160">
        <f>'将来負担比率（分子）の構造'!M$51</f>
        <v>403</v>
      </c>
    </row>
    <row r="58" spans="1:16" x14ac:dyDescent="0.15">
      <c r="A58" s="160" t="s">
        <v>35</v>
      </c>
      <c r="B58" s="160"/>
      <c r="C58" s="160"/>
      <c r="D58" s="160">
        <f>'将来負担比率（分子）の構造'!I$50</f>
        <v>2112</v>
      </c>
      <c r="E58" s="160"/>
      <c r="F58" s="160"/>
      <c r="G58" s="160">
        <f>'将来負担比率（分子）の構造'!J$50</f>
        <v>2087</v>
      </c>
      <c r="H58" s="160"/>
      <c r="I58" s="160"/>
      <c r="J58" s="160">
        <f>'将来負担比率（分子）の構造'!K$50</f>
        <v>2108</v>
      </c>
      <c r="K58" s="160"/>
      <c r="L58" s="160"/>
      <c r="M58" s="160">
        <f>'将来負担比率（分子）の構造'!L$50</f>
        <v>2030</v>
      </c>
      <c r="N58" s="160"/>
      <c r="O58" s="160"/>
      <c r="P58" s="160">
        <f>'将来負担比率（分子）の構造'!M$50</f>
        <v>1844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972</v>
      </c>
      <c r="C62" s="160"/>
      <c r="D62" s="160"/>
      <c r="E62" s="160">
        <f>'将来負担比率（分子）の構造'!J$45</f>
        <v>685</v>
      </c>
      <c r="F62" s="160"/>
      <c r="G62" s="160"/>
      <c r="H62" s="160">
        <f>'将来負担比率（分子）の構造'!K$45</f>
        <v>852</v>
      </c>
      <c r="I62" s="160"/>
      <c r="J62" s="160"/>
      <c r="K62" s="160">
        <f>'将来負担比率（分子）の構造'!L$45</f>
        <v>889</v>
      </c>
      <c r="L62" s="160"/>
      <c r="M62" s="160"/>
      <c r="N62" s="160">
        <f>'将来負担比率（分子）の構造'!M$45</f>
        <v>814</v>
      </c>
      <c r="O62" s="160"/>
      <c r="P62" s="160"/>
    </row>
    <row r="63" spans="1:16" x14ac:dyDescent="0.15">
      <c r="A63" s="160" t="s">
        <v>28</v>
      </c>
      <c r="B63" s="160">
        <f>'将来負担比率（分子）の構造'!I$44</f>
        <v>943</v>
      </c>
      <c r="C63" s="160"/>
      <c r="D63" s="160"/>
      <c r="E63" s="160">
        <f>'将来負担比率（分子）の構造'!J$44</f>
        <v>864</v>
      </c>
      <c r="F63" s="160"/>
      <c r="G63" s="160"/>
      <c r="H63" s="160">
        <f>'将来負担比率（分子）の構造'!K$44</f>
        <v>798</v>
      </c>
      <c r="I63" s="160"/>
      <c r="J63" s="160"/>
      <c r="K63" s="160">
        <f>'将来負担比率（分子）の構造'!L$44</f>
        <v>720</v>
      </c>
      <c r="L63" s="160"/>
      <c r="M63" s="160"/>
      <c r="N63" s="160">
        <f>'将来負担比率（分子）の構造'!M$44</f>
        <v>661</v>
      </c>
      <c r="O63" s="160"/>
      <c r="P63" s="160"/>
    </row>
    <row r="64" spans="1:16" x14ac:dyDescent="0.15">
      <c r="A64" s="160" t="s">
        <v>27</v>
      </c>
      <c r="B64" s="160">
        <f>'将来負担比率（分子）の構造'!I$43</f>
        <v>1</v>
      </c>
      <c r="C64" s="160"/>
      <c r="D64" s="160"/>
      <c r="E64" s="160">
        <f>'将来負担比率（分子）の構造'!J$43</f>
        <v>1</v>
      </c>
      <c r="F64" s="160"/>
      <c r="G64" s="160"/>
      <c r="H64" s="160">
        <f>'将来負担比率（分子）の構造'!K$43</f>
        <v>1</v>
      </c>
      <c r="I64" s="160"/>
      <c r="J64" s="160"/>
      <c r="K64" s="160">
        <f>'将来負担比率（分子）の構造'!L$43</f>
        <v>110</v>
      </c>
      <c r="L64" s="160"/>
      <c r="M64" s="160"/>
      <c r="N64" s="160">
        <f>'将来負担比率（分子）の構造'!M$43</f>
        <v>120</v>
      </c>
      <c r="O64" s="160"/>
      <c r="P64" s="160"/>
    </row>
    <row r="65" spans="1:16" x14ac:dyDescent="0.15">
      <c r="A65" s="160" t="s">
        <v>26</v>
      </c>
      <c r="B65" s="160">
        <f>'将来負担比率（分子）の構造'!I$42</f>
        <v>105</v>
      </c>
      <c r="C65" s="160"/>
      <c r="D65" s="160"/>
      <c r="E65" s="160">
        <f>'将来負担比率（分子）の構造'!J$42</f>
        <v>65</v>
      </c>
      <c r="F65" s="160"/>
      <c r="G65" s="160"/>
      <c r="H65" s="160">
        <f>'将来負担比率（分子）の構造'!K$42</f>
        <v>60</v>
      </c>
      <c r="I65" s="160"/>
      <c r="J65" s="160"/>
      <c r="K65" s="160">
        <f>'将来負担比率（分子）の構造'!L$42</f>
        <v>75</v>
      </c>
      <c r="L65" s="160"/>
      <c r="M65" s="160"/>
      <c r="N65" s="160">
        <f>'将来負担比率（分子）の構造'!M$42</f>
        <v>85</v>
      </c>
      <c r="O65" s="160"/>
      <c r="P65" s="160"/>
    </row>
    <row r="66" spans="1:16" x14ac:dyDescent="0.15">
      <c r="A66" s="160" t="s">
        <v>25</v>
      </c>
      <c r="B66" s="160">
        <f>'将来負担比率（分子）の構造'!I$41</f>
        <v>4141</v>
      </c>
      <c r="C66" s="160"/>
      <c r="D66" s="160"/>
      <c r="E66" s="160">
        <f>'将来負担比率（分子）の構造'!J$41</f>
        <v>4443</v>
      </c>
      <c r="F66" s="160"/>
      <c r="G66" s="160"/>
      <c r="H66" s="160">
        <f>'将来負担比率（分子）の構造'!K$41</f>
        <v>4774</v>
      </c>
      <c r="I66" s="160"/>
      <c r="J66" s="160"/>
      <c r="K66" s="160">
        <f>'将来負担比率（分子）の構造'!L$41</f>
        <v>4832</v>
      </c>
      <c r="L66" s="160"/>
      <c r="M66" s="160"/>
      <c r="N66" s="160">
        <f>'将来負担比率（分子）の構造'!M$41</f>
        <v>4865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118</v>
      </c>
      <c r="M67" s="160" t="e">
        <f>NA()</f>
        <v>#N/A</v>
      </c>
      <c r="N67" s="160" t="e">
        <f>NA()</f>
        <v>#N/A</v>
      </c>
      <c r="O67" s="160">
        <f>IF(ISNUMBER('将来負担比率（分子）の構造'!M$53), IF('将来負担比率（分子）の構造'!M$53 &lt; 0, 0, '将来負担比率（分子）の構造'!M$53), NA())</f>
        <v>313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1769</v>
      </c>
      <c r="C72" s="164">
        <f>基金残高に係る経年分析!G55</f>
        <v>1714</v>
      </c>
      <c r="D72" s="164">
        <f>基金残高に係る経年分析!H55</f>
        <v>1507</v>
      </c>
    </row>
    <row r="73" spans="1:16" x14ac:dyDescent="0.15">
      <c r="A73" s="163" t="s">
        <v>71</v>
      </c>
      <c r="B73" s="164">
        <f>基金残高に係る経年分析!F56</f>
        <v>15</v>
      </c>
      <c r="C73" s="164">
        <f>基金残高に係る経年分析!G56</f>
        <v>3</v>
      </c>
      <c r="D73" s="164">
        <f>基金残高に係る経年分析!H56</f>
        <v>3</v>
      </c>
    </row>
    <row r="74" spans="1:16" x14ac:dyDescent="0.15">
      <c r="A74" s="163" t="s">
        <v>72</v>
      </c>
      <c r="B74" s="164">
        <f>基金残高に係る経年分析!F57</f>
        <v>279</v>
      </c>
      <c r="C74" s="164">
        <f>基金残高に係る経年分析!G57</f>
        <v>298</v>
      </c>
      <c r="D74" s="164">
        <f>基金残高に係る経年分析!H57</f>
        <v>378</v>
      </c>
    </row>
  </sheetData>
  <sheetProtection algorithmName="SHA-512" hashValue="3O/mUuI01ZQPBIuQarRwgTVOJRK4vv2nAdkBRkD5rQSIXp1TeQmu2/cudRDMAcnr2z6G1A02uuVMmxJ1WGCVdg==" saltValue="6BTDUcZDsLKmtAYeaAHy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543953</v>
      </c>
      <c r="S5" s="611"/>
      <c r="T5" s="611"/>
      <c r="U5" s="611"/>
      <c r="V5" s="611"/>
      <c r="W5" s="611"/>
      <c r="X5" s="611"/>
      <c r="Y5" s="612"/>
      <c r="Z5" s="613">
        <v>12.4</v>
      </c>
      <c r="AA5" s="613"/>
      <c r="AB5" s="613"/>
      <c r="AC5" s="613"/>
      <c r="AD5" s="614">
        <v>543953</v>
      </c>
      <c r="AE5" s="614"/>
      <c r="AF5" s="614"/>
      <c r="AG5" s="614"/>
      <c r="AH5" s="614"/>
      <c r="AI5" s="614"/>
      <c r="AJ5" s="614"/>
      <c r="AK5" s="614"/>
      <c r="AL5" s="615">
        <v>23.9</v>
      </c>
      <c r="AM5" s="616"/>
      <c r="AN5" s="616"/>
      <c r="AO5" s="617"/>
      <c r="AP5" s="607" t="s">
        <v>224</v>
      </c>
      <c r="AQ5" s="608"/>
      <c r="AR5" s="608"/>
      <c r="AS5" s="608"/>
      <c r="AT5" s="608"/>
      <c r="AU5" s="608"/>
      <c r="AV5" s="608"/>
      <c r="AW5" s="608"/>
      <c r="AX5" s="608"/>
      <c r="AY5" s="608"/>
      <c r="AZ5" s="608"/>
      <c r="BA5" s="608"/>
      <c r="BB5" s="608"/>
      <c r="BC5" s="608"/>
      <c r="BD5" s="608"/>
      <c r="BE5" s="608"/>
      <c r="BF5" s="609"/>
      <c r="BG5" s="621">
        <v>535135</v>
      </c>
      <c r="BH5" s="622"/>
      <c r="BI5" s="622"/>
      <c r="BJ5" s="622"/>
      <c r="BK5" s="622"/>
      <c r="BL5" s="622"/>
      <c r="BM5" s="622"/>
      <c r="BN5" s="623"/>
      <c r="BO5" s="624">
        <v>98.4</v>
      </c>
      <c r="BP5" s="624"/>
      <c r="BQ5" s="624"/>
      <c r="BR5" s="624"/>
      <c r="BS5" s="625">
        <v>4432</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26040</v>
      </c>
      <c r="S6" s="622"/>
      <c r="T6" s="622"/>
      <c r="U6" s="622"/>
      <c r="V6" s="622"/>
      <c r="W6" s="622"/>
      <c r="X6" s="622"/>
      <c r="Y6" s="623"/>
      <c r="Z6" s="624">
        <v>0.6</v>
      </c>
      <c r="AA6" s="624"/>
      <c r="AB6" s="624"/>
      <c r="AC6" s="624"/>
      <c r="AD6" s="625">
        <v>26040</v>
      </c>
      <c r="AE6" s="625"/>
      <c r="AF6" s="625"/>
      <c r="AG6" s="625"/>
      <c r="AH6" s="625"/>
      <c r="AI6" s="625"/>
      <c r="AJ6" s="625"/>
      <c r="AK6" s="625"/>
      <c r="AL6" s="626">
        <v>1.1000000000000001</v>
      </c>
      <c r="AM6" s="627"/>
      <c r="AN6" s="627"/>
      <c r="AO6" s="628"/>
      <c r="AP6" s="618" t="s">
        <v>229</v>
      </c>
      <c r="AQ6" s="619"/>
      <c r="AR6" s="619"/>
      <c r="AS6" s="619"/>
      <c r="AT6" s="619"/>
      <c r="AU6" s="619"/>
      <c r="AV6" s="619"/>
      <c r="AW6" s="619"/>
      <c r="AX6" s="619"/>
      <c r="AY6" s="619"/>
      <c r="AZ6" s="619"/>
      <c r="BA6" s="619"/>
      <c r="BB6" s="619"/>
      <c r="BC6" s="619"/>
      <c r="BD6" s="619"/>
      <c r="BE6" s="619"/>
      <c r="BF6" s="620"/>
      <c r="BG6" s="621">
        <v>535135</v>
      </c>
      <c r="BH6" s="622"/>
      <c r="BI6" s="622"/>
      <c r="BJ6" s="622"/>
      <c r="BK6" s="622"/>
      <c r="BL6" s="622"/>
      <c r="BM6" s="622"/>
      <c r="BN6" s="623"/>
      <c r="BO6" s="624">
        <v>98.4</v>
      </c>
      <c r="BP6" s="624"/>
      <c r="BQ6" s="624"/>
      <c r="BR6" s="624"/>
      <c r="BS6" s="625">
        <v>4432</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78099</v>
      </c>
      <c r="CS6" s="622"/>
      <c r="CT6" s="622"/>
      <c r="CU6" s="622"/>
      <c r="CV6" s="622"/>
      <c r="CW6" s="622"/>
      <c r="CX6" s="622"/>
      <c r="CY6" s="623"/>
      <c r="CZ6" s="615">
        <v>1.8</v>
      </c>
      <c r="DA6" s="616"/>
      <c r="DB6" s="616"/>
      <c r="DC6" s="635"/>
      <c r="DD6" s="630">
        <v>4335</v>
      </c>
      <c r="DE6" s="622"/>
      <c r="DF6" s="622"/>
      <c r="DG6" s="622"/>
      <c r="DH6" s="622"/>
      <c r="DI6" s="622"/>
      <c r="DJ6" s="622"/>
      <c r="DK6" s="622"/>
      <c r="DL6" s="622"/>
      <c r="DM6" s="622"/>
      <c r="DN6" s="622"/>
      <c r="DO6" s="622"/>
      <c r="DP6" s="623"/>
      <c r="DQ6" s="630">
        <v>77817</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633</v>
      </c>
      <c r="S7" s="622"/>
      <c r="T7" s="622"/>
      <c r="U7" s="622"/>
      <c r="V7" s="622"/>
      <c r="W7" s="622"/>
      <c r="X7" s="622"/>
      <c r="Y7" s="623"/>
      <c r="Z7" s="624">
        <v>0</v>
      </c>
      <c r="AA7" s="624"/>
      <c r="AB7" s="624"/>
      <c r="AC7" s="624"/>
      <c r="AD7" s="625">
        <v>633</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165020</v>
      </c>
      <c r="BH7" s="622"/>
      <c r="BI7" s="622"/>
      <c r="BJ7" s="622"/>
      <c r="BK7" s="622"/>
      <c r="BL7" s="622"/>
      <c r="BM7" s="622"/>
      <c r="BN7" s="623"/>
      <c r="BO7" s="624">
        <v>30.3</v>
      </c>
      <c r="BP7" s="624"/>
      <c r="BQ7" s="624"/>
      <c r="BR7" s="624"/>
      <c r="BS7" s="625">
        <v>4432</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870345</v>
      </c>
      <c r="CS7" s="622"/>
      <c r="CT7" s="622"/>
      <c r="CU7" s="622"/>
      <c r="CV7" s="622"/>
      <c r="CW7" s="622"/>
      <c r="CX7" s="622"/>
      <c r="CY7" s="623"/>
      <c r="CZ7" s="624">
        <v>20.399999999999999</v>
      </c>
      <c r="DA7" s="624"/>
      <c r="DB7" s="624"/>
      <c r="DC7" s="624"/>
      <c r="DD7" s="630">
        <v>28709</v>
      </c>
      <c r="DE7" s="622"/>
      <c r="DF7" s="622"/>
      <c r="DG7" s="622"/>
      <c r="DH7" s="622"/>
      <c r="DI7" s="622"/>
      <c r="DJ7" s="622"/>
      <c r="DK7" s="622"/>
      <c r="DL7" s="622"/>
      <c r="DM7" s="622"/>
      <c r="DN7" s="622"/>
      <c r="DO7" s="622"/>
      <c r="DP7" s="623"/>
      <c r="DQ7" s="630">
        <v>662062</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903</v>
      </c>
      <c r="S8" s="622"/>
      <c r="T8" s="622"/>
      <c r="U8" s="622"/>
      <c r="V8" s="622"/>
      <c r="W8" s="622"/>
      <c r="X8" s="622"/>
      <c r="Y8" s="623"/>
      <c r="Z8" s="624">
        <v>0</v>
      </c>
      <c r="AA8" s="624"/>
      <c r="AB8" s="624"/>
      <c r="AC8" s="624"/>
      <c r="AD8" s="625">
        <v>903</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5747</v>
      </c>
      <c r="BH8" s="622"/>
      <c r="BI8" s="622"/>
      <c r="BJ8" s="622"/>
      <c r="BK8" s="622"/>
      <c r="BL8" s="622"/>
      <c r="BM8" s="622"/>
      <c r="BN8" s="623"/>
      <c r="BO8" s="624">
        <v>1.1000000000000001</v>
      </c>
      <c r="BP8" s="624"/>
      <c r="BQ8" s="624"/>
      <c r="BR8" s="624"/>
      <c r="BS8" s="630" t="s">
        <v>133</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654248</v>
      </c>
      <c r="CS8" s="622"/>
      <c r="CT8" s="622"/>
      <c r="CU8" s="622"/>
      <c r="CV8" s="622"/>
      <c r="CW8" s="622"/>
      <c r="CX8" s="622"/>
      <c r="CY8" s="623"/>
      <c r="CZ8" s="624">
        <v>15.4</v>
      </c>
      <c r="DA8" s="624"/>
      <c r="DB8" s="624"/>
      <c r="DC8" s="624"/>
      <c r="DD8" s="630">
        <v>9013</v>
      </c>
      <c r="DE8" s="622"/>
      <c r="DF8" s="622"/>
      <c r="DG8" s="622"/>
      <c r="DH8" s="622"/>
      <c r="DI8" s="622"/>
      <c r="DJ8" s="622"/>
      <c r="DK8" s="622"/>
      <c r="DL8" s="622"/>
      <c r="DM8" s="622"/>
      <c r="DN8" s="622"/>
      <c r="DO8" s="622"/>
      <c r="DP8" s="623"/>
      <c r="DQ8" s="630">
        <v>391324</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918</v>
      </c>
      <c r="S9" s="622"/>
      <c r="T9" s="622"/>
      <c r="U9" s="622"/>
      <c r="V9" s="622"/>
      <c r="W9" s="622"/>
      <c r="X9" s="622"/>
      <c r="Y9" s="623"/>
      <c r="Z9" s="624">
        <v>0</v>
      </c>
      <c r="AA9" s="624"/>
      <c r="AB9" s="624"/>
      <c r="AC9" s="624"/>
      <c r="AD9" s="625">
        <v>918</v>
      </c>
      <c r="AE9" s="625"/>
      <c r="AF9" s="625"/>
      <c r="AG9" s="625"/>
      <c r="AH9" s="625"/>
      <c r="AI9" s="625"/>
      <c r="AJ9" s="625"/>
      <c r="AK9" s="625"/>
      <c r="AL9" s="626">
        <v>0</v>
      </c>
      <c r="AM9" s="627"/>
      <c r="AN9" s="627"/>
      <c r="AO9" s="628"/>
      <c r="AP9" s="618" t="s">
        <v>238</v>
      </c>
      <c r="AQ9" s="619"/>
      <c r="AR9" s="619"/>
      <c r="AS9" s="619"/>
      <c r="AT9" s="619"/>
      <c r="AU9" s="619"/>
      <c r="AV9" s="619"/>
      <c r="AW9" s="619"/>
      <c r="AX9" s="619"/>
      <c r="AY9" s="619"/>
      <c r="AZ9" s="619"/>
      <c r="BA9" s="619"/>
      <c r="BB9" s="619"/>
      <c r="BC9" s="619"/>
      <c r="BD9" s="619"/>
      <c r="BE9" s="619"/>
      <c r="BF9" s="620"/>
      <c r="BG9" s="621">
        <v>134502</v>
      </c>
      <c r="BH9" s="622"/>
      <c r="BI9" s="622"/>
      <c r="BJ9" s="622"/>
      <c r="BK9" s="622"/>
      <c r="BL9" s="622"/>
      <c r="BM9" s="622"/>
      <c r="BN9" s="623"/>
      <c r="BO9" s="624">
        <v>24.7</v>
      </c>
      <c r="BP9" s="624"/>
      <c r="BQ9" s="624"/>
      <c r="BR9" s="624"/>
      <c r="BS9" s="630" t="s">
        <v>133</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415576</v>
      </c>
      <c r="CS9" s="622"/>
      <c r="CT9" s="622"/>
      <c r="CU9" s="622"/>
      <c r="CV9" s="622"/>
      <c r="CW9" s="622"/>
      <c r="CX9" s="622"/>
      <c r="CY9" s="623"/>
      <c r="CZ9" s="624">
        <v>9.8000000000000007</v>
      </c>
      <c r="DA9" s="624"/>
      <c r="DB9" s="624"/>
      <c r="DC9" s="624"/>
      <c r="DD9" s="630">
        <v>1256</v>
      </c>
      <c r="DE9" s="622"/>
      <c r="DF9" s="622"/>
      <c r="DG9" s="622"/>
      <c r="DH9" s="622"/>
      <c r="DI9" s="622"/>
      <c r="DJ9" s="622"/>
      <c r="DK9" s="622"/>
      <c r="DL9" s="622"/>
      <c r="DM9" s="622"/>
      <c r="DN9" s="622"/>
      <c r="DO9" s="622"/>
      <c r="DP9" s="623"/>
      <c r="DQ9" s="630">
        <v>374980</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24" t="s">
        <v>133</v>
      </c>
      <c r="AA10" s="624"/>
      <c r="AB10" s="624"/>
      <c r="AC10" s="624"/>
      <c r="AD10" s="625" t="s">
        <v>241</v>
      </c>
      <c r="AE10" s="625"/>
      <c r="AF10" s="625"/>
      <c r="AG10" s="625"/>
      <c r="AH10" s="625"/>
      <c r="AI10" s="625"/>
      <c r="AJ10" s="625"/>
      <c r="AK10" s="625"/>
      <c r="AL10" s="626" t="s">
        <v>133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15125</v>
      </c>
      <c r="BH10" s="622"/>
      <c r="BI10" s="622"/>
      <c r="BJ10" s="622"/>
      <c r="BK10" s="622"/>
      <c r="BL10" s="622"/>
      <c r="BM10" s="622"/>
      <c r="BN10" s="623"/>
      <c r="BO10" s="624">
        <v>2.8</v>
      </c>
      <c r="BP10" s="624"/>
      <c r="BQ10" s="624"/>
      <c r="BR10" s="624"/>
      <c r="BS10" s="630">
        <v>2520</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4500</v>
      </c>
      <c r="CS10" s="622"/>
      <c r="CT10" s="622"/>
      <c r="CU10" s="622"/>
      <c r="CV10" s="622"/>
      <c r="CW10" s="622"/>
      <c r="CX10" s="622"/>
      <c r="CY10" s="623"/>
      <c r="CZ10" s="624">
        <v>0.1</v>
      </c>
      <c r="DA10" s="624"/>
      <c r="DB10" s="624"/>
      <c r="DC10" s="624"/>
      <c r="DD10" s="630" t="s">
        <v>133</v>
      </c>
      <c r="DE10" s="622"/>
      <c r="DF10" s="622"/>
      <c r="DG10" s="622"/>
      <c r="DH10" s="622"/>
      <c r="DI10" s="622"/>
      <c r="DJ10" s="622"/>
      <c r="DK10" s="622"/>
      <c r="DL10" s="622"/>
      <c r="DM10" s="622"/>
      <c r="DN10" s="622"/>
      <c r="DO10" s="622"/>
      <c r="DP10" s="623"/>
      <c r="DQ10" s="630">
        <v>4500</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241</v>
      </c>
      <c r="S11" s="622"/>
      <c r="T11" s="622"/>
      <c r="U11" s="622"/>
      <c r="V11" s="622"/>
      <c r="W11" s="622"/>
      <c r="X11" s="622"/>
      <c r="Y11" s="623"/>
      <c r="Z11" s="624" t="s">
        <v>241</v>
      </c>
      <c r="AA11" s="624"/>
      <c r="AB11" s="624"/>
      <c r="AC11" s="624"/>
      <c r="AD11" s="625" t="s">
        <v>133</v>
      </c>
      <c r="AE11" s="625"/>
      <c r="AF11" s="625"/>
      <c r="AG11" s="625"/>
      <c r="AH11" s="625"/>
      <c r="AI11" s="625"/>
      <c r="AJ11" s="625"/>
      <c r="AK11" s="625"/>
      <c r="AL11" s="626" t="s">
        <v>133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9646</v>
      </c>
      <c r="BH11" s="622"/>
      <c r="BI11" s="622"/>
      <c r="BJ11" s="622"/>
      <c r="BK11" s="622"/>
      <c r="BL11" s="622"/>
      <c r="BM11" s="622"/>
      <c r="BN11" s="623"/>
      <c r="BO11" s="624">
        <v>1.8</v>
      </c>
      <c r="BP11" s="624"/>
      <c r="BQ11" s="624"/>
      <c r="BR11" s="624"/>
      <c r="BS11" s="630">
        <v>1912</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518438</v>
      </c>
      <c r="CS11" s="622"/>
      <c r="CT11" s="622"/>
      <c r="CU11" s="622"/>
      <c r="CV11" s="622"/>
      <c r="CW11" s="622"/>
      <c r="CX11" s="622"/>
      <c r="CY11" s="623"/>
      <c r="CZ11" s="624">
        <v>12.2</v>
      </c>
      <c r="DA11" s="624"/>
      <c r="DB11" s="624"/>
      <c r="DC11" s="624"/>
      <c r="DD11" s="630">
        <v>390061</v>
      </c>
      <c r="DE11" s="622"/>
      <c r="DF11" s="622"/>
      <c r="DG11" s="622"/>
      <c r="DH11" s="622"/>
      <c r="DI11" s="622"/>
      <c r="DJ11" s="622"/>
      <c r="DK11" s="622"/>
      <c r="DL11" s="622"/>
      <c r="DM11" s="622"/>
      <c r="DN11" s="622"/>
      <c r="DO11" s="622"/>
      <c r="DP11" s="623"/>
      <c r="DQ11" s="630">
        <v>118680</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85291</v>
      </c>
      <c r="S12" s="622"/>
      <c r="T12" s="622"/>
      <c r="U12" s="622"/>
      <c r="V12" s="622"/>
      <c r="W12" s="622"/>
      <c r="X12" s="622"/>
      <c r="Y12" s="623"/>
      <c r="Z12" s="624">
        <v>2</v>
      </c>
      <c r="AA12" s="624"/>
      <c r="AB12" s="624"/>
      <c r="AC12" s="624"/>
      <c r="AD12" s="625">
        <v>85291</v>
      </c>
      <c r="AE12" s="625"/>
      <c r="AF12" s="625"/>
      <c r="AG12" s="625"/>
      <c r="AH12" s="625"/>
      <c r="AI12" s="625"/>
      <c r="AJ12" s="625"/>
      <c r="AK12" s="625"/>
      <c r="AL12" s="626">
        <v>3.8</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325526</v>
      </c>
      <c r="BH12" s="622"/>
      <c r="BI12" s="622"/>
      <c r="BJ12" s="622"/>
      <c r="BK12" s="622"/>
      <c r="BL12" s="622"/>
      <c r="BM12" s="622"/>
      <c r="BN12" s="623"/>
      <c r="BO12" s="624">
        <v>59.8</v>
      </c>
      <c r="BP12" s="624"/>
      <c r="BQ12" s="624"/>
      <c r="BR12" s="624"/>
      <c r="BS12" s="630" t="s">
        <v>241</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138444</v>
      </c>
      <c r="CS12" s="622"/>
      <c r="CT12" s="622"/>
      <c r="CU12" s="622"/>
      <c r="CV12" s="622"/>
      <c r="CW12" s="622"/>
      <c r="CX12" s="622"/>
      <c r="CY12" s="623"/>
      <c r="CZ12" s="624">
        <v>3.3</v>
      </c>
      <c r="DA12" s="624"/>
      <c r="DB12" s="624"/>
      <c r="DC12" s="624"/>
      <c r="DD12" s="630">
        <v>58494</v>
      </c>
      <c r="DE12" s="622"/>
      <c r="DF12" s="622"/>
      <c r="DG12" s="622"/>
      <c r="DH12" s="622"/>
      <c r="DI12" s="622"/>
      <c r="DJ12" s="622"/>
      <c r="DK12" s="622"/>
      <c r="DL12" s="622"/>
      <c r="DM12" s="622"/>
      <c r="DN12" s="622"/>
      <c r="DO12" s="622"/>
      <c r="DP12" s="623"/>
      <c r="DQ12" s="630">
        <v>61717</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24" t="s">
        <v>133</v>
      </c>
      <c r="AA13" s="624"/>
      <c r="AB13" s="624"/>
      <c r="AC13" s="624"/>
      <c r="AD13" s="625" t="s">
        <v>133</v>
      </c>
      <c r="AE13" s="625"/>
      <c r="AF13" s="625"/>
      <c r="AG13" s="625"/>
      <c r="AH13" s="625"/>
      <c r="AI13" s="625"/>
      <c r="AJ13" s="625"/>
      <c r="AK13" s="625"/>
      <c r="AL13" s="626" t="s">
        <v>241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322482</v>
      </c>
      <c r="BH13" s="622"/>
      <c r="BI13" s="622"/>
      <c r="BJ13" s="622"/>
      <c r="BK13" s="622"/>
      <c r="BL13" s="622"/>
      <c r="BM13" s="622"/>
      <c r="BN13" s="623"/>
      <c r="BO13" s="624">
        <v>59.3</v>
      </c>
      <c r="BP13" s="624"/>
      <c r="BQ13" s="624"/>
      <c r="BR13" s="624"/>
      <c r="BS13" s="630" t="s">
        <v>133</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491008</v>
      </c>
      <c r="CS13" s="622"/>
      <c r="CT13" s="622"/>
      <c r="CU13" s="622"/>
      <c r="CV13" s="622"/>
      <c r="CW13" s="622"/>
      <c r="CX13" s="622"/>
      <c r="CY13" s="623"/>
      <c r="CZ13" s="624">
        <v>11.5</v>
      </c>
      <c r="DA13" s="624"/>
      <c r="DB13" s="624"/>
      <c r="DC13" s="624"/>
      <c r="DD13" s="630">
        <v>309290</v>
      </c>
      <c r="DE13" s="622"/>
      <c r="DF13" s="622"/>
      <c r="DG13" s="622"/>
      <c r="DH13" s="622"/>
      <c r="DI13" s="622"/>
      <c r="DJ13" s="622"/>
      <c r="DK13" s="622"/>
      <c r="DL13" s="622"/>
      <c r="DM13" s="622"/>
      <c r="DN13" s="622"/>
      <c r="DO13" s="622"/>
      <c r="DP13" s="623"/>
      <c r="DQ13" s="630">
        <v>208227</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133</v>
      </c>
      <c r="S14" s="622"/>
      <c r="T14" s="622"/>
      <c r="U14" s="622"/>
      <c r="V14" s="622"/>
      <c r="W14" s="622"/>
      <c r="X14" s="622"/>
      <c r="Y14" s="623"/>
      <c r="Z14" s="624" t="s">
        <v>241</v>
      </c>
      <c r="AA14" s="624"/>
      <c r="AB14" s="624"/>
      <c r="AC14" s="624"/>
      <c r="AD14" s="625" t="s">
        <v>133</v>
      </c>
      <c r="AE14" s="625"/>
      <c r="AF14" s="625"/>
      <c r="AG14" s="625"/>
      <c r="AH14" s="625"/>
      <c r="AI14" s="625"/>
      <c r="AJ14" s="625"/>
      <c r="AK14" s="625"/>
      <c r="AL14" s="626" t="s">
        <v>241</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8397</v>
      </c>
      <c r="BH14" s="622"/>
      <c r="BI14" s="622"/>
      <c r="BJ14" s="622"/>
      <c r="BK14" s="622"/>
      <c r="BL14" s="622"/>
      <c r="BM14" s="622"/>
      <c r="BN14" s="623"/>
      <c r="BO14" s="624">
        <v>1.5</v>
      </c>
      <c r="BP14" s="624"/>
      <c r="BQ14" s="624"/>
      <c r="BR14" s="624"/>
      <c r="BS14" s="630" t="s">
        <v>133</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214125</v>
      </c>
      <c r="CS14" s="622"/>
      <c r="CT14" s="622"/>
      <c r="CU14" s="622"/>
      <c r="CV14" s="622"/>
      <c r="CW14" s="622"/>
      <c r="CX14" s="622"/>
      <c r="CY14" s="623"/>
      <c r="CZ14" s="624">
        <v>5</v>
      </c>
      <c r="DA14" s="624"/>
      <c r="DB14" s="624"/>
      <c r="DC14" s="624"/>
      <c r="DD14" s="630" t="s">
        <v>133</v>
      </c>
      <c r="DE14" s="622"/>
      <c r="DF14" s="622"/>
      <c r="DG14" s="622"/>
      <c r="DH14" s="622"/>
      <c r="DI14" s="622"/>
      <c r="DJ14" s="622"/>
      <c r="DK14" s="622"/>
      <c r="DL14" s="622"/>
      <c r="DM14" s="622"/>
      <c r="DN14" s="622"/>
      <c r="DO14" s="622"/>
      <c r="DP14" s="623"/>
      <c r="DQ14" s="630">
        <v>202080</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6651</v>
      </c>
      <c r="S15" s="622"/>
      <c r="T15" s="622"/>
      <c r="U15" s="622"/>
      <c r="V15" s="622"/>
      <c r="W15" s="622"/>
      <c r="X15" s="622"/>
      <c r="Y15" s="623"/>
      <c r="Z15" s="624">
        <v>0.2</v>
      </c>
      <c r="AA15" s="624"/>
      <c r="AB15" s="624"/>
      <c r="AC15" s="624"/>
      <c r="AD15" s="625">
        <v>6651</v>
      </c>
      <c r="AE15" s="625"/>
      <c r="AF15" s="625"/>
      <c r="AG15" s="625"/>
      <c r="AH15" s="625"/>
      <c r="AI15" s="625"/>
      <c r="AJ15" s="625"/>
      <c r="AK15" s="625"/>
      <c r="AL15" s="626">
        <v>0.3</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36192</v>
      </c>
      <c r="BH15" s="622"/>
      <c r="BI15" s="622"/>
      <c r="BJ15" s="622"/>
      <c r="BK15" s="622"/>
      <c r="BL15" s="622"/>
      <c r="BM15" s="622"/>
      <c r="BN15" s="623"/>
      <c r="BO15" s="624">
        <v>6.7</v>
      </c>
      <c r="BP15" s="624"/>
      <c r="BQ15" s="624"/>
      <c r="BR15" s="624"/>
      <c r="BS15" s="630" t="s">
        <v>133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342334</v>
      </c>
      <c r="CS15" s="622"/>
      <c r="CT15" s="622"/>
      <c r="CU15" s="622"/>
      <c r="CV15" s="622"/>
      <c r="CW15" s="622"/>
      <c r="CX15" s="622"/>
      <c r="CY15" s="623"/>
      <c r="CZ15" s="624">
        <v>8</v>
      </c>
      <c r="DA15" s="624"/>
      <c r="DB15" s="624"/>
      <c r="DC15" s="624"/>
      <c r="DD15" s="630">
        <v>58273</v>
      </c>
      <c r="DE15" s="622"/>
      <c r="DF15" s="622"/>
      <c r="DG15" s="622"/>
      <c r="DH15" s="622"/>
      <c r="DI15" s="622"/>
      <c r="DJ15" s="622"/>
      <c r="DK15" s="622"/>
      <c r="DL15" s="622"/>
      <c r="DM15" s="622"/>
      <c r="DN15" s="622"/>
      <c r="DO15" s="622"/>
      <c r="DP15" s="623"/>
      <c r="DQ15" s="630">
        <v>263609</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241</v>
      </c>
      <c r="S16" s="622"/>
      <c r="T16" s="622"/>
      <c r="U16" s="622"/>
      <c r="V16" s="622"/>
      <c r="W16" s="622"/>
      <c r="X16" s="622"/>
      <c r="Y16" s="623"/>
      <c r="Z16" s="624" t="s">
        <v>133</v>
      </c>
      <c r="AA16" s="624"/>
      <c r="AB16" s="624"/>
      <c r="AC16" s="624"/>
      <c r="AD16" s="625" t="s">
        <v>241</v>
      </c>
      <c r="AE16" s="625"/>
      <c r="AF16" s="625"/>
      <c r="AG16" s="625"/>
      <c r="AH16" s="625"/>
      <c r="AI16" s="625"/>
      <c r="AJ16" s="625"/>
      <c r="AK16" s="625"/>
      <c r="AL16" s="626" t="s">
        <v>133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24" t="s">
        <v>133</v>
      </c>
      <c r="BP16" s="624"/>
      <c r="BQ16" s="624"/>
      <c r="BR16" s="624"/>
      <c r="BS16" s="630" t="s">
        <v>133</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133</v>
      </c>
      <c r="CS16" s="622"/>
      <c r="CT16" s="622"/>
      <c r="CU16" s="622"/>
      <c r="CV16" s="622"/>
      <c r="CW16" s="622"/>
      <c r="CX16" s="622"/>
      <c r="CY16" s="623"/>
      <c r="CZ16" s="624" t="s">
        <v>133</v>
      </c>
      <c r="DA16" s="624"/>
      <c r="DB16" s="624"/>
      <c r="DC16" s="624"/>
      <c r="DD16" s="630" t="s">
        <v>133</v>
      </c>
      <c r="DE16" s="622"/>
      <c r="DF16" s="622"/>
      <c r="DG16" s="622"/>
      <c r="DH16" s="622"/>
      <c r="DI16" s="622"/>
      <c r="DJ16" s="622"/>
      <c r="DK16" s="622"/>
      <c r="DL16" s="622"/>
      <c r="DM16" s="622"/>
      <c r="DN16" s="622"/>
      <c r="DO16" s="622"/>
      <c r="DP16" s="623"/>
      <c r="DQ16" s="630" t="s">
        <v>241</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312</v>
      </c>
      <c r="S17" s="622"/>
      <c r="T17" s="622"/>
      <c r="U17" s="622"/>
      <c r="V17" s="622"/>
      <c r="W17" s="622"/>
      <c r="X17" s="622"/>
      <c r="Y17" s="623"/>
      <c r="Z17" s="624">
        <v>0</v>
      </c>
      <c r="AA17" s="624"/>
      <c r="AB17" s="624"/>
      <c r="AC17" s="624"/>
      <c r="AD17" s="625">
        <v>312</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24" t="s">
        <v>241</v>
      </c>
      <c r="BP17" s="624"/>
      <c r="BQ17" s="624"/>
      <c r="BR17" s="624"/>
      <c r="BS17" s="630" t="s">
        <v>241</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531147</v>
      </c>
      <c r="CS17" s="622"/>
      <c r="CT17" s="622"/>
      <c r="CU17" s="622"/>
      <c r="CV17" s="622"/>
      <c r="CW17" s="622"/>
      <c r="CX17" s="622"/>
      <c r="CY17" s="623"/>
      <c r="CZ17" s="624">
        <v>12.5</v>
      </c>
      <c r="DA17" s="624"/>
      <c r="DB17" s="624"/>
      <c r="DC17" s="624"/>
      <c r="DD17" s="630" t="s">
        <v>133</v>
      </c>
      <c r="DE17" s="622"/>
      <c r="DF17" s="622"/>
      <c r="DG17" s="622"/>
      <c r="DH17" s="622"/>
      <c r="DI17" s="622"/>
      <c r="DJ17" s="622"/>
      <c r="DK17" s="622"/>
      <c r="DL17" s="622"/>
      <c r="DM17" s="622"/>
      <c r="DN17" s="622"/>
      <c r="DO17" s="622"/>
      <c r="DP17" s="623"/>
      <c r="DQ17" s="630">
        <v>486402</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1793047</v>
      </c>
      <c r="S18" s="622"/>
      <c r="T18" s="622"/>
      <c r="U18" s="622"/>
      <c r="V18" s="622"/>
      <c r="W18" s="622"/>
      <c r="X18" s="622"/>
      <c r="Y18" s="623"/>
      <c r="Z18" s="624">
        <v>41</v>
      </c>
      <c r="AA18" s="624"/>
      <c r="AB18" s="624"/>
      <c r="AC18" s="624"/>
      <c r="AD18" s="625">
        <v>1598678</v>
      </c>
      <c r="AE18" s="625"/>
      <c r="AF18" s="625"/>
      <c r="AG18" s="625"/>
      <c r="AH18" s="625"/>
      <c r="AI18" s="625"/>
      <c r="AJ18" s="625"/>
      <c r="AK18" s="625"/>
      <c r="AL18" s="626">
        <v>70.3</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24" t="s">
        <v>133</v>
      </c>
      <c r="BP18" s="624"/>
      <c r="BQ18" s="624"/>
      <c r="BR18" s="624"/>
      <c r="BS18" s="630" t="s">
        <v>241</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133</v>
      </c>
      <c r="CS18" s="622"/>
      <c r="CT18" s="622"/>
      <c r="CU18" s="622"/>
      <c r="CV18" s="622"/>
      <c r="CW18" s="622"/>
      <c r="CX18" s="622"/>
      <c r="CY18" s="623"/>
      <c r="CZ18" s="624" t="s">
        <v>133</v>
      </c>
      <c r="DA18" s="624"/>
      <c r="DB18" s="624"/>
      <c r="DC18" s="624"/>
      <c r="DD18" s="630" t="s">
        <v>133</v>
      </c>
      <c r="DE18" s="622"/>
      <c r="DF18" s="622"/>
      <c r="DG18" s="622"/>
      <c r="DH18" s="622"/>
      <c r="DI18" s="622"/>
      <c r="DJ18" s="622"/>
      <c r="DK18" s="622"/>
      <c r="DL18" s="622"/>
      <c r="DM18" s="622"/>
      <c r="DN18" s="622"/>
      <c r="DO18" s="622"/>
      <c r="DP18" s="623"/>
      <c r="DQ18" s="630" t="s">
        <v>133</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1598678</v>
      </c>
      <c r="S19" s="622"/>
      <c r="T19" s="622"/>
      <c r="U19" s="622"/>
      <c r="V19" s="622"/>
      <c r="W19" s="622"/>
      <c r="X19" s="622"/>
      <c r="Y19" s="623"/>
      <c r="Z19" s="624">
        <v>36.6</v>
      </c>
      <c r="AA19" s="624"/>
      <c r="AB19" s="624"/>
      <c r="AC19" s="624"/>
      <c r="AD19" s="625">
        <v>1598678</v>
      </c>
      <c r="AE19" s="625"/>
      <c r="AF19" s="625"/>
      <c r="AG19" s="625"/>
      <c r="AH19" s="625"/>
      <c r="AI19" s="625"/>
      <c r="AJ19" s="625"/>
      <c r="AK19" s="625"/>
      <c r="AL19" s="626">
        <v>70.3</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8818</v>
      </c>
      <c r="BH19" s="622"/>
      <c r="BI19" s="622"/>
      <c r="BJ19" s="622"/>
      <c r="BK19" s="622"/>
      <c r="BL19" s="622"/>
      <c r="BM19" s="622"/>
      <c r="BN19" s="623"/>
      <c r="BO19" s="624">
        <v>1.6</v>
      </c>
      <c r="BP19" s="624"/>
      <c r="BQ19" s="624"/>
      <c r="BR19" s="624"/>
      <c r="BS19" s="630" t="s">
        <v>133</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133</v>
      </c>
      <c r="CS19" s="622"/>
      <c r="CT19" s="622"/>
      <c r="CU19" s="622"/>
      <c r="CV19" s="622"/>
      <c r="CW19" s="622"/>
      <c r="CX19" s="622"/>
      <c r="CY19" s="623"/>
      <c r="CZ19" s="624" t="s">
        <v>133</v>
      </c>
      <c r="DA19" s="624"/>
      <c r="DB19" s="624"/>
      <c r="DC19" s="624"/>
      <c r="DD19" s="630" t="s">
        <v>241</v>
      </c>
      <c r="DE19" s="622"/>
      <c r="DF19" s="622"/>
      <c r="DG19" s="622"/>
      <c r="DH19" s="622"/>
      <c r="DI19" s="622"/>
      <c r="DJ19" s="622"/>
      <c r="DK19" s="622"/>
      <c r="DL19" s="622"/>
      <c r="DM19" s="622"/>
      <c r="DN19" s="622"/>
      <c r="DO19" s="622"/>
      <c r="DP19" s="623"/>
      <c r="DQ19" s="630" t="s">
        <v>133</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194369</v>
      </c>
      <c r="S20" s="622"/>
      <c r="T20" s="622"/>
      <c r="U20" s="622"/>
      <c r="V20" s="622"/>
      <c r="W20" s="622"/>
      <c r="X20" s="622"/>
      <c r="Y20" s="623"/>
      <c r="Z20" s="624">
        <v>4.4000000000000004</v>
      </c>
      <c r="AA20" s="624"/>
      <c r="AB20" s="624"/>
      <c r="AC20" s="624"/>
      <c r="AD20" s="625" t="s">
        <v>241</v>
      </c>
      <c r="AE20" s="625"/>
      <c r="AF20" s="625"/>
      <c r="AG20" s="625"/>
      <c r="AH20" s="625"/>
      <c r="AI20" s="625"/>
      <c r="AJ20" s="625"/>
      <c r="AK20" s="625"/>
      <c r="AL20" s="626" t="s">
        <v>241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8818</v>
      </c>
      <c r="BH20" s="622"/>
      <c r="BI20" s="622"/>
      <c r="BJ20" s="622"/>
      <c r="BK20" s="622"/>
      <c r="BL20" s="622"/>
      <c r="BM20" s="622"/>
      <c r="BN20" s="623"/>
      <c r="BO20" s="624">
        <v>1.6</v>
      </c>
      <c r="BP20" s="624"/>
      <c r="BQ20" s="624"/>
      <c r="BR20" s="624"/>
      <c r="BS20" s="630" t="s">
        <v>241</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4258264</v>
      </c>
      <c r="CS20" s="622"/>
      <c r="CT20" s="622"/>
      <c r="CU20" s="622"/>
      <c r="CV20" s="622"/>
      <c r="CW20" s="622"/>
      <c r="CX20" s="622"/>
      <c r="CY20" s="623"/>
      <c r="CZ20" s="624">
        <v>100</v>
      </c>
      <c r="DA20" s="624"/>
      <c r="DB20" s="624"/>
      <c r="DC20" s="624"/>
      <c r="DD20" s="630">
        <v>859431</v>
      </c>
      <c r="DE20" s="622"/>
      <c r="DF20" s="622"/>
      <c r="DG20" s="622"/>
      <c r="DH20" s="622"/>
      <c r="DI20" s="622"/>
      <c r="DJ20" s="622"/>
      <c r="DK20" s="622"/>
      <c r="DL20" s="622"/>
      <c r="DM20" s="622"/>
      <c r="DN20" s="622"/>
      <c r="DO20" s="622"/>
      <c r="DP20" s="623"/>
      <c r="DQ20" s="630">
        <v>2851398</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133</v>
      </c>
      <c r="S21" s="622"/>
      <c r="T21" s="622"/>
      <c r="U21" s="622"/>
      <c r="V21" s="622"/>
      <c r="W21" s="622"/>
      <c r="X21" s="622"/>
      <c r="Y21" s="623"/>
      <c r="Z21" s="624" t="s">
        <v>241</v>
      </c>
      <c r="AA21" s="624"/>
      <c r="AB21" s="624"/>
      <c r="AC21" s="624"/>
      <c r="AD21" s="625" t="s">
        <v>133</v>
      </c>
      <c r="AE21" s="625"/>
      <c r="AF21" s="625"/>
      <c r="AG21" s="625"/>
      <c r="AH21" s="625"/>
      <c r="AI21" s="625"/>
      <c r="AJ21" s="625"/>
      <c r="AK21" s="625"/>
      <c r="AL21" s="626" t="s">
        <v>133</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8818</v>
      </c>
      <c r="BH21" s="622"/>
      <c r="BI21" s="622"/>
      <c r="BJ21" s="622"/>
      <c r="BK21" s="622"/>
      <c r="BL21" s="622"/>
      <c r="BM21" s="622"/>
      <c r="BN21" s="623"/>
      <c r="BO21" s="624">
        <v>1.6</v>
      </c>
      <c r="BP21" s="624"/>
      <c r="BQ21" s="624"/>
      <c r="BR21" s="624"/>
      <c r="BS21" s="630" t="s">
        <v>241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2457748</v>
      </c>
      <c r="S22" s="622"/>
      <c r="T22" s="622"/>
      <c r="U22" s="622"/>
      <c r="V22" s="622"/>
      <c r="W22" s="622"/>
      <c r="X22" s="622"/>
      <c r="Y22" s="623"/>
      <c r="Z22" s="624">
        <v>56.2</v>
      </c>
      <c r="AA22" s="624"/>
      <c r="AB22" s="624"/>
      <c r="AC22" s="624"/>
      <c r="AD22" s="625">
        <v>2263379</v>
      </c>
      <c r="AE22" s="625"/>
      <c r="AF22" s="625"/>
      <c r="AG22" s="625"/>
      <c r="AH22" s="625"/>
      <c r="AI22" s="625"/>
      <c r="AJ22" s="625"/>
      <c r="AK22" s="625"/>
      <c r="AL22" s="626">
        <v>99.6</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241</v>
      </c>
      <c r="BH22" s="622"/>
      <c r="BI22" s="622"/>
      <c r="BJ22" s="622"/>
      <c r="BK22" s="622"/>
      <c r="BL22" s="622"/>
      <c r="BM22" s="622"/>
      <c r="BN22" s="623"/>
      <c r="BO22" s="624" t="s">
        <v>133</v>
      </c>
      <c r="BP22" s="624"/>
      <c r="BQ22" s="624"/>
      <c r="BR22" s="624"/>
      <c r="BS22" s="630" t="s">
        <v>241</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t="s">
        <v>133</v>
      </c>
      <c r="S23" s="622"/>
      <c r="T23" s="622"/>
      <c r="U23" s="622"/>
      <c r="V23" s="622"/>
      <c r="W23" s="622"/>
      <c r="X23" s="622"/>
      <c r="Y23" s="623"/>
      <c r="Z23" s="624" t="s">
        <v>133</v>
      </c>
      <c r="AA23" s="624"/>
      <c r="AB23" s="624"/>
      <c r="AC23" s="624"/>
      <c r="AD23" s="625" t="s">
        <v>133</v>
      </c>
      <c r="AE23" s="625"/>
      <c r="AF23" s="625"/>
      <c r="AG23" s="625"/>
      <c r="AH23" s="625"/>
      <c r="AI23" s="625"/>
      <c r="AJ23" s="625"/>
      <c r="AK23" s="625"/>
      <c r="AL23" s="626" t="s">
        <v>133</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133</v>
      </c>
      <c r="BH23" s="622"/>
      <c r="BI23" s="622"/>
      <c r="BJ23" s="622"/>
      <c r="BK23" s="622"/>
      <c r="BL23" s="622"/>
      <c r="BM23" s="622"/>
      <c r="BN23" s="623"/>
      <c r="BO23" s="624" t="s">
        <v>133</v>
      </c>
      <c r="BP23" s="624"/>
      <c r="BQ23" s="624"/>
      <c r="BR23" s="624"/>
      <c r="BS23" s="630" t="s">
        <v>241</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697</v>
      </c>
      <c r="S24" s="622"/>
      <c r="T24" s="622"/>
      <c r="U24" s="622"/>
      <c r="V24" s="622"/>
      <c r="W24" s="622"/>
      <c r="X24" s="622"/>
      <c r="Y24" s="623"/>
      <c r="Z24" s="624">
        <v>0</v>
      </c>
      <c r="AA24" s="624"/>
      <c r="AB24" s="624"/>
      <c r="AC24" s="624"/>
      <c r="AD24" s="625" t="s">
        <v>241</v>
      </c>
      <c r="AE24" s="625"/>
      <c r="AF24" s="625"/>
      <c r="AG24" s="625"/>
      <c r="AH24" s="625"/>
      <c r="AI24" s="625"/>
      <c r="AJ24" s="625"/>
      <c r="AK24" s="625"/>
      <c r="AL24" s="626" t="s">
        <v>133</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133</v>
      </c>
      <c r="BH24" s="622"/>
      <c r="BI24" s="622"/>
      <c r="BJ24" s="622"/>
      <c r="BK24" s="622"/>
      <c r="BL24" s="622"/>
      <c r="BM24" s="622"/>
      <c r="BN24" s="623"/>
      <c r="BO24" s="624" t="s">
        <v>133</v>
      </c>
      <c r="BP24" s="624"/>
      <c r="BQ24" s="624"/>
      <c r="BR24" s="624"/>
      <c r="BS24" s="630" t="s">
        <v>133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1411978</v>
      </c>
      <c r="CS24" s="611"/>
      <c r="CT24" s="611"/>
      <c r="CU24" s="611"/>
      <c r="CV24" s="611"/>
      <c r="CW24" s="611"/>
      <c r="CX24" s="611"/>
      <c r="CY24" s="612"/>
      <c r="CZ24" s="615">
        <v>33.200000000000003</v>
      </c>
      <c r="DA24" s="616"/>
      <c r="DB24" s="616"/>
      <c r="DC24" s="635"/>
      <c r="DD24" s="656">
        <v>1145888</v>
      </c>
      <c r="DE24" s="611"/>
      <c r="DF24" s="611"/>
      <c r="DG24" s="611"/>
      <c r="DH24" s="611"/>
      <c r="DI24" s="611"/>
      <c r="DJ24" s="611"/>
      <c r="DK24" s="612"/>
      <c r="DL24" s="656">
        <v>1145023</v>
      </c>
      <c r="DM24" s="611"/>
      <c r="DN24" s="611"/>
      <c r="DO24" s="611"/>
      <c r="DP24" s="611"/>
      <c r="DQ24" s="611"/>
      <c r="DR24" s="611"/>
      <c r="DS24" s="611"/>
      <c r="DT24" s="611"/>
      <c r="DU24" s="611"/>
      <c r="DV24" s="612"/>
      <c r="DW24" s="615">
        <v>48.5</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62230</v>
      </c>
      <c r="S25" s="622"/>
      <c r="T25" s="622"/>
      <c r="U25" s="622"/>
      <c r="V25" s="622"/>
      <c r="W25" s="622"/>
      <c r="X25" s="622"/>
      <c r="Y25" s="623"/>
      <c r="Z25" s="624">
        <v>1.4</v>
      </c>
      <c r="AA25" s="624"/>
      <c r="AB25" s="624"/>
      <c r="AC25" s="624"/>
      <c r="AD25" s="625">
        <v>690</v>
      </c>
      <c r="AE25" s="625"/>
      <c r="AF25" s="625"/>
      <c r="AG25" s="625"/>
      <c r="AH25" s="625"/>
      <c r="AI25" s="625"/>
      <c r="AJ25" s="625"/>
      <c r="AK25" s="625"/>
      <c r="AL25" s="626">
        <v>0</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133</v>
      </c>
      <c r="BH25" s="622"/>
      <c r="BI25" s="622"/>
      <c r="BJ25" s="622"/>
      <c r="BK25" s="622"/>
      <c r="BL25" s="622"/>
      <c r="BM25" s="622"/>
      <c r="BN25" s="623"/>
      <c r="BO25" s="624" t="s">
        <v>241</v>
      </c>
      <c r="BP25" s="624"/>
      <c r="BQ25" s="624"/>
      <c r="BR25" s="624"/>
      <c r="BS25" s="630" t="s">
        <v>241</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624975</v>
      </c>
      <c r="CS25" s="657"/>
      <c r="CT25" s="657"/>
      <c r="CU25" s="657"/>
      <c r="CV25" s="657"/>
      <c r="CW25" s="657"/>
      <c r="CX25" s="657"/>
      <c r="CY25" s="658"/>
      <c r="CZ25" s="626">
        <v>14.7</v>
      </c>
      <c r="DA25" s="654"/>
      <c r="DB25" s="654"/>
      <c r="DC25" s="659"/>
      <c r="DD25" s="630">
        <v>598986</v>
      </c>
      <c r="DE25" s="657"/>
      <c r="DF25" s="657"/>
      <c r="DG25" s="657"/>
      <c r="DH25" s="657"/>
      <c r="DI25" s="657"/>
      <c r="DJ25" s="657"/>
      <c r="DK25" s="658"/>
      <c r="DL25" s="630">
        <v>598931</v>
      </c>
      <c r="DM25" s="657"/>
      <c r="DN25" s="657"/>
      <c r="DO25" s="657"/>
      <c r="DP25" s="657"/>
      <c r="DQ25" s="657"/>
      <c r="DR25" s="657"/>
      <c r="DS25" s="657"/>
      <c r="DT25" s="657"/>
      <c r="DU25" s="657"/>
      <c r="DV25" s="658"/>
      <c r="DW25" s="626">
        <v>25.4</v>
      </c>
      <c r="DX25" s="654"/>
      <c r="DY25" s="654"/>
      <c r="DZ25" s="654"/>
      <c r="EA25" s="654"/>
      <c r="EB25" s="654"/>
      <c r="EC25" s="655"/>
    </row>
    <row r="26" spans="2:133" ht="11.25" customHeight="1" x14ac:dyDescent="0.15">
      <c r="B26" s="618" t="s">
        <v>292</v>
      </c>
      <c r="C26" s="619"/>
      <c r="D26" s="619"/>
      <c r="E26" s="619"/>
      <c r="F26" s="619"/>
      <c r="G26" s="619"/>
      <c r="H26" s="619"/>
      <c r="I26" s="619"/>
      <c r="J26" s="619"/>
      <c r="K26" s="619"/>
      <c r="L26" s="619"/>
      <c r="M26" s="619"/>
      <c r="N26" s="619"/>
      <c r="O26" s="619"/>
      <c r="P26" s="619"/>
      <c r="Q26" s="620"/>
      <c r="R26" s="621">
        <v>13065</v>
      </c>
      <c r="S26" s="622"/>
      <c r="T26" s="622"/>
      <c r="U26" s="622"/>
      <c r="V26" s="622"/>
      <c r="W26" s="622"/>
      <c r="X26" s="622"/>
      <c r="Y26" s="623"/>
      <c r="Z26" s="624">
        <v>0.3</v>
      </c>
      <c r="AA26" s="624"/>
      <c r="AB26" s="624"/>
      <c r="AC26" s="624"/>
      <c r="AD26" s="625" t="s">
        <v>133</v>
      </c>
      <c r="AE26" s="625"/>
      <c r="AF26" s="625"/>
      <c r="AG26" s="625"/>
      <c r="AH26" s="625"/>
      <c r="AI26" s="625"/>
      <c r="AJ26" s="625"/>
      <c r="AK26" s="625"/>
      <c r="AL26" s="626" t="s">
        <v>133</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133</v>
      </c>
      <c r="BH26" s="622"/>
      <c r="BI26" s="622"/>
      <c r="BJ26" s="622"/>
      <c r="BK26" s="622"/>
      <c r="BL26" s="622"/>
      <c r="BM26" s="622"/>
      <c r="BN26" s="623"/>
      <c r="BO26" s="624" t="s">
        <v>241</v>
      </c>
      <c r="BP26" s="624"/>
      <c r="BQ26" s="624"/>
      <c r="BR26" s="624"/>
      <c r="BS26" s="630" t="s">
        <v>133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389795</v>
      </c>
      <c r="CS26" s="622"/>
      <c r="CT26" s="622"/>
      <c r="CU26" s="622"/>
      <c r="CV26" s="622"/>
      <c r="CW26" s="622"/>
      <c r="CX26" s="622"/>
      <c r="CY26" s="623"/>
      <c r="CZ26" s="626">
        <v>9.1999999999999993</v>
      </c>
      <c r="DA26" s="654"/>
      <c r="DB26" s="654"/>
      <c r="DC26" s="659"/>
      <c r="DD26" s="630">
        <v>365414</v>
      </c>
      <c r="DE26" s="622"/>
      <c r="DF26" s="622"/>
      <c r="DG26" s="622"/>
      <c r="DH26" s="622"/>
      <c r="DI26" s="622"/>
      <c r="DJ26" s="622"/>
      <c r="DK26" s="623"/>
      <c r="DL26" s="630" t="s">
        <v>133</v>
      </c>
      <c r="DM26" s="622"/>
      <c r="DN26" s="622"/>
      <c r="DO26" s="622"/>
      <c r="DP26" s="622"/>
      <c r="DQ26" s="622"/>
      <c r="DR26" s="622"/>
      <c r="DS26" s="622"/>
      <c r="DT26" s="622"/>
      <c r="DU26" s="622"/>
      <c r="DV26" s="623"/>
      <c r="DW26" s="626" t="s">
        <v>133</v>
      </c>
      <c r="DX26" s="654"/>
      <c r="DY26" s="654"/>
      <c r="DZ26" s="654"/>
      <c r="EA26" s="654"/>
      <c r="EB26" s="654"/>
      <c r="EC26" s="655"/>
    </row>
    <row r="27" spans="2:133" ht="11.25" customHeight="1" x14ac:dyDescent="0.15">
      <c r="B27" s="618" t="s">
        <v>295</v>
      </c>
      <c r="C27" s="619"/>
      <c r="D27" s="619"/>
      <c r="E27" s="619"/>
      <c r="F27" s="619"/>
      <c r="G27" s="619"/>
      <c r="H27" s="619"/>
      <c r="I27" s="619"/>
      <c r="J27" s="619"/>
      <c r="K27" s="619"/>
      <c r="L27" s="619"/>
      <c r="M27" s="619"/>
      <c r="N27" s="619"/>
      <c r="O27" s="619"/>
      <c r="P27" s="619"/>
      <c r="Q27" s="620"/>
      <c r="R27" s="621">
        <v>361303</v>
      </c>
      <c r="S27" s="622"/>
      <c r="T27" s="622"/>
      <c r="U27" s="622"/>
      <c r="V27" s="622"/>
      <c r="W27" s="622"/>
      <c r="X27" s="622"/>
      <c r="Y27" s="623"/>
      <c r="Z27" s="624">
        <v>8.3000000000000007</v>
      </c>
      <c r="AA27" s="624"/>
      <c r="AB27" s="624"/>
      <c r="AC27" s="624"/>
      <c r="AD27" s="625" t="s">
        <v>241</v>
      </c>
      <c r="AE27" s="625"/>
      <c r="AF27" s="625"/>
      <c r="AG27" s="625"/>
      <c r="AH27" s="625"/>
      <c r="AI27" s="625"/>
      <c r="AJ27" s="625"/>
      <c r="AK27" s="625"/>
      <c r="AL27" s="626" t="s">
        <v>241</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543953</v>
      </c>
      <c r="BH27" s="622"/>
      <c r="BI27" s="622"/>
      <c r="BJ27" s="622"/>
      <c r="BK27" s="622"/>
      <c r="BL27" s="622"/>
      <c r="BM27" s="622"/>
      <c r="BN27" s="623"/>
      <c r="BO27" s="624">
        <v>100</v>
      </c>
      <c r="BP27" s="624"/>
      <c r="BQ27" s="624"/>
      <c r="BR27" s="624"/>
      <c r="BS27" s="630">
        <v>4432</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255856</v>
      </c>
      <c r="CS27" s="657"/>
      <c r="CT27" s="657"/>
      <c r="CU27" s="657"/>
      <c r="CV27" s="657"/>
      <c r="CW27" s="657"/>
      <c r="CX27" s="657"/>
      <c r="CY27" s="658"/>
      <c r="CZ27" s="626">
        <v>6</v>
      </c>
      <c r="DA27" s="654"/>
      <c r="DB27" s="654"/>
      <c r="DC27" s="659"/>
      <c r="DD27" s="630">
        <v>60500</v>
      </c>
      <c r="DE27" s="657"/>
      <c r="DF27" s="657"/>
      <c r="DG27" s="657"/>
      <c r="DH27" s="657"/>
      <c r="DI27" s="657"/>
      <c r="DJ27" s="657"/>
      <c r="DK27" s="658"/>
      <c r="DL27" s="630">
        <v>59690</v>
      </c>
      <c r="DM27" s="657"/>
      <c r="DN27" s="657"/>
      <c r="DO27" s="657"/>
      <c r="DP27" s="657"/>
      <c r="DQ27" s="657"/>
      <c r="DR27" s="657"/>
      <c r="DS27" s="657"/>
      <c r="DT27" s="657"/>
      <c r="DU27" s="657"/>
      <c r="DV27" s="658"/>
      <c r="DW27" s="626">
        <v>2.5</v>
      </c>
      <c r="DX27" s="654"/>
      <c r="DY27" s="654"/>
      <c r="DZ27" s="654"/>
      <c r="EA27" s="654"/>
      <c r="EB27" s="654"/>
      <c r="EC27" s="655"/>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133</v>
      </c>
      <c r="S28" s="622"/>
      <c r="T28" s="622"/>
      <c r="U28" s="622"/>
      <c r="V28" s="622"/>
      <c r="W28" s="622"/>
      <c r="X28" s="622"/>
      <c r="Y28" s="623"/>
      <c r="Z28" s="624" t="s">
        <v>241</v>
      </c>
      <c r="AA28" s="624"/>
      <c r="AB28" s="624"/>
      <c r="AC28" s="624"/>
      <c r="AD28" s="625" t="s">
        <v>133</v>
      </c>
      <c r="AE28" s="625"/>
      <c r="AF28" s="625"/>
      <c r="AG28" s="625"/>
      <c r="AH28" s="625"/>
      <c r="AI28" s="625"/>
      <c r="AJ28" s="625"/>
      <c r="AK28" s="625"/>
      <c r="AL28" s="626" t="s">
        <v>133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531147</v>
      </c>
      <c r="CS28" s="622"/>
      <c r="CT28" s="622"/>
      <c r="CU28" s="622"/>
      <c r="CV28" s="622"/>
      <c r="CW28" s="622"/>
      <c r="CX28" s="622"/>
      <c r="CY28" s="623"/>
      <c r="CZ28" s="626">
        <v>12.5</v>
      </c>
      <c r="DA28" s="654"/>
      <c r="DB28" s="654"/>
      <c r="DC28" s="659"/>
      <c r="DD28" s="630">
        <v>486402</v>
      </c>
      <c r="DE28" s="622"/>
      <c r="DF28" s="622"/>
      <c r="DG28" s="622"/>
      <c r="DH28" s="622"/>
      <c r="DI28" s="622"/>
      <c r="DJ28" s="622"/>
      <c r="DK28" s="623"/>
      <c r="DL28" s="630">
        <v>486402</v>
      </c>
      <c r="DM28" s="622"/>
      <c r="DN28" s="622"/>
      <c r="DO28" s="622"/>
      <c r="DP28" s="622"/>
      <c r="DQ28" s="622"/>
      <c r="DR28" s="622"/>
      <c r="DS28" s="622"/>
      <c r="DT28" s="622"/>
      <c r="DU28" s="622"/>
      <c r="DV28" s="623"/>
      <c r="DW28" s="626">
        <v>20.6</v>
      </c>
      <c r="DX28" s="654"/>
      <c r="DY28" s="654"/>
      <c r="DZ28" s="654"/>
      <c r="EA28" s="654"/>
      <c r="EB28" s="654"/>
      <c r="EC28" s="655"/>
    </row>
    <row r="29" spans="2:133" ht="11.25" customHeight="1" x14ac:dyDescent="0.15">
      <c r="B29" s="618" t="s">
        <v>300</v>
      </c>
      <c r="C29" s="619"/>
      <c r="D29" s="619"/>
      <c r="E29" s="619"/>
      <c r="F29" s="619"/>
      <c r="G29" s="619"/>
      <c r="H29" s="619"/>
      <c r="I29" s="619"/>
      <c r="J29" s="619"/>
      <c r="K29" s="619"/>
      <c r="L29" s="619"/>
      <c r="M29" s="619"/>
      <c r="N29" s="619"/>
      <c r="O29" s="619"/>
      <c r="P29" s="619"/>
      <c r="Q29" s="620"/>
      <c r="R29" s="621">
        <v>278624</v>
      </c>
      <c r="S29" s="622"/>
      <c r="T29" s="622"/>
      <c r="U29" s="622"/>
      <c r="V29" s="622"/>
      <c r="W29" s="622"/>
      <c r="X29" s="622"/>
      <c r="Y29" s="623"/>
      <c r="Z29" s="624">
        <v>6.4</v>
      </c>
      <c r="AA29" s="624"/>
      <c r="AB29" s="624"/>
      <c r="AC29" s="624"/>
      <c r="AD29" s="625" t="s">
        <v>241</v>
      </c>
      <c r="AE29" s="625"/>
      <c r="AF29" s="625"/>
      <c r="AG29" s="625"/>
      <c r="AH29" s="625"/>
      <c r="AI29" s="625"/>
      <c r="AJ29" s="625"/>
      <c r="AK29" s="625"/>
      <c r="AL29" s="626" t="s">
        <v>133</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530177</v>
      </c>
      <c r="CS29" s="657"/>
      <c r="CT29" s="657"/>
      <c r="CU29" s="657"/>
      <c r="CV29" s="657"/>
      <c r="CW29" s="657"/>
      <c r="CX29" s="657"/>
      <c r="CY29" s="658"/>
      <c r="CZ29" s="626">
        <v>12.5</v>
      </c>
      <c r="DA29" s="654"/>
      <c r="DB29" s="654"/>
      <c r="DC29" s="659"/>
      <c r="DD29" s="630">
        <v>485432</v>
      </c>
      <c r="DE29" s="657"/>
      <c r="DF29" s="657"/>
      <c r="DG29" s="657"/>
      <c r="DH29" s="657"/>
      <c r="DI29" s="657"/>
      <c r="DJ29" s="657"/>
      <c r="DK29" s="658"/>
      <c r="DL29" s="630">
        <v>485432</v>
      </c>
      <c r="DM29" s="657"/>
      <c r="DN29" s="657"/>
      <c r="DO29" s="657"/>
      <c r="DP29" s="657"/>
      <c r="DQ29" s="657"/>
      <c r="DR29" s="657"/>
      <c r="DS29" s="657"/>
      <c r="DT29" s="657"/>
      <c r="DU29" s="657"/>
      <c r="DV29" s="658"/>
      <c r="DW29" s="626">
        <v>20.6</v>
      </c>
      <c r="DX29" s="654"/>
      <c r="DY29" s="654"/>
      <c r="DZ29" s="654"/>
      <c r="EA29" s="654"/>
      <c r="EB29" s="654"/>
      <c r="EC29" s="655"/>
    </row>
    <row r="30" spans="2:133" ht="11.25" customHeight="1" x14ac:dyDescent="0.15">
      <c r="B30" s="618" t="s">
        <v>305</v>
      </c>
      <c r="C30" s="619"/>
      <c r="D30" s="619"/>
      <c r="E30" s="619"/>
      <c r="F30" s="619"/>
      <c r="G30" s="619"/>
      <c r="H30" s="619"/>
      <c r="I30" s="619"/>
      <c r="J30" s="619"/>
      <c r="K30" s="619"/>
      <c r="L30" s="619"/>
      <c r="M30" s="619"/>
      <c r="N30" s="619"/>
      <c r="O30" s="619"/>
      <c r="P30" s="619"/>
      <c r="Q30" s="620"/>
      <c r="R30" s="621">
        <v>22134</v>
      </c>
      <c r="S30" s="622"/>
      <c r="T30" s="622"/>
      <c r="U30" s="622"/>
      <c r="V30" s="622"/>
      <c r="W30" s="622"/>
      <c r="X30" s="622"/>
      <c r="Y30" s="623"/>
      <c r="Z30" s="624">
        <v>0.5</v>
      </c>
      <c r="AA30" s="624"/>
      <c r="AB30" s="624"/>
      <c r="AC30" s="624"/>
      <c r="AD30" s="625">
        <v>8241</v>
      </c>
      <c r="AE30" s="625"/>
      <c r="AF30" s="625"/>
      <c r="AG30" s="625"/>
      <c r="AH30" s="625"/>
      <c r="AI30" s="625"/>
      <c r="AJ30" s="625"/>
      <c r="AK30" s="625"/>
      <c r="AL30" s="626">
        <v>0.4</v>
      </c>
      <c r="AM30" s="627"/>
      <c r="AN30" s="627"/>
      <c r="AO30" s="628"/>
      <c r="AP30" s="669" t="s">
        <v>306</v>
      </c>
      <c r="AQ30" s="670"/>
      <c r="AR30" s="670"/>
      <c r="AS30" s="670"/>
      <c r="AT30" s="675" t="s">
        <v>307</v>
      </c>
      <c r="AU30" s="210"/>
      <c r="AV30" s="210"/>
      <c r="AW30" s="210"/>
      <c r="AX30" s="607" t="s">
        <v>183</v>
      </c>
      <c r="AY30" s="608"/>
      <c r="AZ30" s="608"/>
      <c r="BA30" s="608"/>
      <c r="BB30" s="608"/>
      <c r="BC30" s="608"/>
      <c r="BD30" s="608"/>
      <c r="BE30" s="608"/>
      <c r="BF30" s="609"/>
      <c r="BG30" s="681">
        <v>98.5</v>
      </c>
      <c r="BH30" s="682"/>
      <c r="BI30" s="682"/>
      <c r="BJ30" s="682"/>
      <c r="BK30" s="682"/>
      <c r="BL30" s="682"/>
      <c r="BM30" s="616">
        <v>92.1</v>
      </c>
      <c r="BN30" s="682"/>
      <c r="BO30" s="682"/>
      <c r="BP30" s="682"/>
      <c r="BQ30" s="683"/>
      <c r="BR30" s="681">
        <v>97.7</v>
      </c>
      <c r="BS30" s="682"/>
      <c r="BT30" s="682"/>
      <c r="BU30" s="682"/>
      <c r="BV30" s="682"/>
      <c r="BW30" s="682"/>
      <c r="BX30" s="616">
        <v>89.2</v>
      </c>
      <c r="BY30" s="682"/>
      <c r="BZ30" s="682"/>
      <c r="CA30" s="682"/>
      <c r="CB30" s="683"/>
      <c r="CD30" s="686"/>
      <c r="CE30" s="687"/>
      <c r="CF30" s="636" t="s">
        <v>308</v>
      </c>
      <c r="CG30" s="637"/>
      <c r="CH30" s="637"/>
      <c r="CI30" s="637"/>
      <c r="CJ30" s="637"/>
      <c r="CK30" s="637"/>
      <c r="CL30" s="637"/>
      <c r="CM30" s="637"/>
      <c r="CN30" s="637"/>
      <c r="CO30" s="637"/>
      <c r="CP30" s="637"/>
      <c r="CQ30" s="638"/>
      <c r="CR30" s="621">
        <v>488814</v>
      </c>
      <c r="CS30" s="622"/>
      <c r="CT30" s="622"/>
      <c r="CU30" s="622"/>
      <c r="CV30" s="622"/>
      <c r="CW30" s="622"/>
      <c r="CX30" s="622"/>
      <c r="CY30" s="623"/>
      <c r="CZ30" s="626">
        <v>11.5</v>
      </c>
      <c r="DA30" s="654"/>
      <c r="DB30" s="654"/>
      <c r="DC30" s="659"/>
      <c r="DD30" s="630">
        <v>444097</v>
      </c>
      <c r="DE30" s="622"/>
      <c r="DF30" s="622"/>
      <c r="DG30" s="622"/>
      <c r="DH30" s="622"/>
      <c r="DI30" s="622"/>
      <c r="DJ30" s="622"/>
      <c r="DK30" s="623"/>
      <c r="DL30" s="630">
        <v>444097</v>
      </c>
      <c r="DM30" s="622"/>
      <c r="DN30" s="622"/>
      <c r="DO30" s="622"/>
      <c r="DP30" s="622"/>
      <c r="DQ30" s="622"/>
      <c r="DR30" s="622"/>
      <c r="DS30" s="622"/>
      <c r="DT30" s="622"/>
      <c r="DU30" s="622"/>
      <c r="DV30" s="623"/>
      <c r="DW30" s="626">
        <v>18.8</v>
      </c>
      <c r="DX30" s="654"/>
      <c r="DY30" s="654"/>
      <c r="DZ30" s="654"/>
      <c r="EA30" s="654"/>
      <c r="EB30" s="654"/>
      <c r="EC30" s="655"/>
    </row>
    <row r="31" spans="2:133" ht="11.25" customHeight="1" x14ac:dyDescent="0.15">
      <c r="B31" s="618" t="s">
        <v>309</v>
      </c>
      <c r="C31" s="619"/>
      <c r="D31" s="619"/>
      <c r="E31" s="619"/>
      <c r="F31" s="619"/>
      <c r="G31" s="619"/>
      <c r="H31" s="619"/>
      <c r="I31" s="619"/>
      <c r="J31" s="619"/>
      <c r="K31" s="619"/>
      <c r="L31" s="619"/>
      <c r="M31" s="619"/>
      <c r="N31" s="619"/>
      <c r="O31" s="619"/>
      <c r="P31" s="619"/>
      <c r="Q31" s="620"/>
      <c r="R31" s="621">
        <v>5398</v>
      </c>
      <c r="S31" s="622"/>
      <c r="T31" s="622"/>
      <c r="U31" s="622"/>
      <c r="V31" s="622"/>
      <c r="W31" s="622"/>
      <c r="X31" s="622"/>
      <c r="Y31" s="623"/>
      <c r="Z31" s="624">
        <v>0.1</v>
      </c>
      <c r="AA31" s="624"/>
      <c r="AB31" s="624"/>
      <c r="AC31" s="624"/>
      <c r="AD31" s="625" t="s">
        <v>133</v>
      </c>
      <c r="AE31" s="625"/>
      <c r="AF31" s="625"/>
      <c r="AG31" s="625"/>
      <c r="AH31" s="625"/>
      <c r="AI31" s="625"/>
      <c r="AJ31" s="625"/>
      <c r="AK31" s="625"/>
      <c r="AL31" s="626" t="s">
        <v>133</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98.6</v>
      </c>
      <c r="BH31" s="657"/>
      <c r="BI31" s="657"/>
      <c r="BJ31" s="657"/>
      <c r="BK31" s="657"/>
      <c r="BL31" s="657"/>
      <c r="BM31" s="627">
        <v>94.3</v>
      </c>
      <c r="BN31" s="679"/>
      <c r="BO31" s="679"/>
      <c r="BP31" s="679"/>
      <c r="BQ31" s="680"/>
      <c r="BR31" s="678">
        <v>97.8</v>
      </c>
      <c r="BS31" s="657"/>
      <c r="BT31" s="657"/>
      <c r="BU31" s="657"/>
      <c r="BV31" s="657"/>
      <c r="BW31" s="657"/>
      <c r="BX31" s="627">
        <v>93.9</v>
      </c>
      <c r="BY31" s="679"/>
      <c r="BZ31" s="679"/>
      <c r="CA31" s="679"/>
      <c r="CB31" s="680"/>
      <c r="CD31" s="686"/>
      <c r="CE31" s="687"/>
      <c r="CF31" s="636" t="s">
        <v>312</v>
      </c>
      <c r="CG31" s="637"/>
      <c r="CH31" s="637"/>
      <c r="CI31" s="637"/>
      <c r="CJ31" s="637"/>
      <c r="CK31" s="637"/>
      <c r="CL31" s="637"/>
      <c r="CM31" s="637"/>
      <c r="CN31" s="637"/>
      <c r="CO31" s="637"/>
      <c r="CP31" s="637"/>
      <c r="CQ31" s="638"/>
      <c r="CR31" s="621">
        <v>41363</v>
      </c>
      <c r="CS31" s="657"/>
      <c r="CT31" s="657"/>
      <c r="CU31" s="657"/>
      <c r="CV31" s="657"/>
      <c r="CW31" s="657"/>
      <c r="CX31" s="657"/>
      <c r="CY31" s="658"/>
      <c r="CZ31" s="626">
        <v>1</v>
      </c>
      <c r="DA31" s="654"/>
      <c r="DB31" s="654"/>
      <c r="DC31" s="659"/>
      <c r="DD31" s="630">
        <v>41335</v>
      </c>
      <c r="DE31" s="657"/>
      <c r="DF31" s="657"/>
      <c r="DG31" s="657"/>
      <c r="DH31" s="657"/>
      <c r="DI31" s="657"/>
      <c r="DJ31" s="657"/>
      <c r="DK31" s="658"/>
      <c r="DL31" s="630">
        <v>41335</v>
      </c>
      <c r="DM31" s="657"/>
      <c r="DN31" s="657"/>
      <c r="DO31" s="657"/>
      <c r="DP31" s="657"/>
      <c r="DQ31" s="657"/>
      <c r="DR31" s="657"/>
      <c r="DS31" s="657"/>
      <c r="DT31" s="657"/>
      <c r="DU31" s="657"/>
      <c r="DV31" s="658"/>
      <c r="DW31" s="626">
        <v>1.8</v>
      </c>
      <c r="DX31" s="654"/>
      <c r="DY31" s="654"/>
      <c r="DZ31" s="654"/>
      <c r="EA31" s="654"/>
      <c r="EB31" s="654"/>
      <c r="EC31" s="655"/>
    </row>
    <row r="32" spans="2:133" ht="11.25" customHeight="1" x14ac:dyDescent="0.15">
      <c r="B32" s="618" t="s">
        <v>313</v>
      </c>
      <c r="C32" s="619"/>
      <c r="D32" s="619"/>
      <c r="E32" s="619"/>
      <c r="F32" s="619"/>
      <c r="G32" s="619"/>
      <c r="H32" s="619"/>
      <c r="I32" s="619"/>
      <c r="J32" s="619"/>
      <c r="K32" s="619"/>
      <c r="L32" s="619"/>
      <c r="M32" s="619"/>
      <c r="N32" s="619"/>
      <c r="O32" s="619"/>
      <c r="P32" s="619"/>
      <c r="Q32" s="620"/>
      <c r="R32" s="621">
        <v>502340</v>
      </c>
      <c r="S32" s="622"/>
      <c r="T32" s="622"/>
      <c r="U32" s="622"/>
      <c r="V32" s="622"/>
      <c r="W32" s="622"/>
      <c r="X32" s="622"/>
      <c r="Y32" s="623"/>
      <c r="Z32" s="624">
        <v>11.5</v>
      </c>
      <c r="AA32" s="624"/>
      <c r="AB32" s="624"/>
      <c r="AC32" s="624"/>
      <c r="AD32" s="625" t="s">
        <v>133</v>
      </c>
      <c r="AE32" s="625"/>
      <c r="AF32" s="625"/>
      <c r="AG32" s="625"/>
      <c r="AH32" s="625"/>
      <c r="AI32" s="625"/>
      <c r="AJ32" s="625"/>
      <c r="AK32" s="625"/>
      <c r="AL32" s="626" t="s">
        <v>133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98.3</v>
      </c>
      <c r="BH32" s="691"/>
      <c r="BI32" s="691"/>
      <c r="BJ32" s="691"/>
      <c r="BK32" s="691"/>
      <c r="BL32" s="691"/>
      <c r="BM32" s="692">
        <v>89.9</v>
      </c>
      <c r="BN32" s="691"/>
      <c r="BO32" s="691"/>
      <c r="BP32" s="691"/>
      <c r="BQ32" s="693"/>
      <c r="BR32" s="690">
        <v>96.9</v>
      </c>
      <c r="BS32" s="691"/>
      <c r="BT32" s="691"/>
      <c r="BU32" s="691"/>
      <c r="BV32" s="691"/>
      <c r="BW32" s="691"/>
      <c r="BX32" s="692">
        <v>82.3</v>
      </c>
      <c r="BY32" s="691"/>
      <c r="BZ32" s="691"/>
      <c r="CA32" s="691"/>
      <c r="CB32" s="693"/>
      <c r="CD32" s="688"/>
      <c r="CE32" s="689"/>
      <c r="CF32" s="636" t="s">
        <v>315</v>
      </c>
      <c r="CG32" s="637"/>
      <c r="CH32" s="637"/>
      <c r="CI32" s="637"/>
      <c r="CJ32" s="637"/>
      <c r="CK32" s="637"/>
      <c r="CL32" s="637"/>
      <c r="CM32" s="637"/>
      <c r="CN32" s="637"/>
      <c r="CO32" s="637"/>
      <c r="CP32" s="637"/>
      <c r="CQ32" s="638"/>
      <c r="CR32" s="621">
        <v>970</v>
      </c>
      <c r="CS32" s="622"/>
      <c r="CT32" s="622"/>
      <c r="CU32" s="622"/>
      <c r="CV32" s="622"/>
      <c r="CW32" s="622"/>
      <c r="CX32" s="622"/>
      <c r="CY32" s="623"/>
      <c r="CZ32" s="626">
        <v>0</v>
      </c>
      <c r="DA32" s="654"/>
      <c r="DB32" s="654"/>
      <c r="DC32" s="659"/>
      <c r="DD32" s="630">
        <v>970</v>
      </c>
      <c r="DE32" s="622"/>
      <c r="DF32" s="622"/>
      <c r="DG32" s="622"/>
      <c r="DH32" s="622"/>
      <c r="DI32" s="622"/>
      <c r="DJ32" s="622"/>
      <c r="DK32" s="623"/>
      <c r="DL32" s="630">
        <v>970</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316</v>
      </c>
      <c r="C33" s="619"/>
      <c r="D33" s="619"/>
      <c r="E33" s="619"/>
      <c r="F33" s="619"/>
      <c r="G33" s="619"/>
      <c r="H33" s="619"/>
      <c r="I33" s="619"/>
      <c r="J33" s="619"/>
      <c r="K33" s="619"/>
      <c r="L33" s="619"/>
      <c r="M33" s="619"/>
      <c r="N33" s="619"/>
      <c r="O33" s="619"/>
      <c r="P33" s="619"/>
      <c r="Q33" s="620"/>
      <c r="R33" s="621">
        <v>80627</v>
      </c>
      <c r="S33" s="622"/>
      <c r="T33" s="622"/>
      <c r="U33" s="622"/>
      <c r="V33" s="622"/>
      <c r="W33" s="622"/>
      <c r="X33" s="622"/>
      <c r="Y33" s="623"/>
      <c r="Z33" s="624">
        <v>1.8</v>
      </c>
      <c r="AA33" s="624"/>
      <c r="AB33" s="624"/>
      <c r="AC33" s="624"/>
      <c r="AD33" s="625" t="s">
        <v>241</v>
      </c>
      <c r="AE33" s="625"/>
      <c r="AF33" s="625"/>
      <c r="AG33" s="625"/>
      <c r="AH33" s="625"/>
      <c r="AI33" s="625"/>
      <c r="AJ33" s="625"/>
      <c r="AK33" s="625"/>
      <c r="AL33" s="626" t="s">
        <v>241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1986855</v>
      </c>
      <c r="CS33" s="657"/>
      <c r="CT33" s="657"/>
      <c r="CU33" s="657"/>
      <c r="CV33" s="657"/>
      <c r="CW33" s="657"/>
      <c r="CX33" s="657"/>
      <c r="CY33" s="658"/>
      <c r="CZ33" s="626">
        <v>46.7</v>
      </c>
      <c r="DA33" s="654"/>
      <c r="DB33" s="654"/>
      <c r="DC33" s="659"/>
      <c r="DD33" s="630">
        <v>1560228</v>
      </c>
      <c r="DE33" s="657"/>
      <c r="DF33" s="657"/>
      <c r="DG33" s="657"/>
      <c r="DH33" s="657"/>
      <c r="DI33" s="657"/>
      <c r="DJ33" s="657"/>
      <c r="DK33" s="658"/>
      <c r="DL33" s="630">
        <v>970133</v>
      </c>
      <c r="DM33" s="657"/>
      <c r="DN33" s="657"/>
      <c r="DO33" s="657"/>
      <c r="DP33" s="657"/>
      <c r="DQ33" s="657"/>
      <c r="DR33" s="657"/>
      <c r="DS33" s="657"/>
      <c r="DT33" s="657"/>
      <c r="DU33" s="657"/>
      <c r="DV33" s="658"/>
      <c r="DW33" s="626">
        <v>41.1</v>
      </c>
      <c r="DX33" s="654"/>
      <c r="DY33" s="654"/>
      <c r="DZ33" s="654"/>
      <c r="EA33" s="654"/>
      <c r="EB33" s="654"/>
      <c r="EC33" s="655"/>
    </row>
    <row r="34" spans="2:133" ht="11.25" customHeight="1" x14ac:dyDescent="0.15">
      <c r="B34" s="618" t="s">
        <v>318</v>
      </c>
      <c r="C34" s="619"/>
      <c r="D34" s="619"/>
      <c r="E34" s="619"/>
      <c r="F34" s="619"/>
      <c r="G34" s="619"/>
      <c r="H34" s="619"/>
      <c r="I34" s="619"/>
      <c r="J34" s="619"/>
      <c r="K34" s="619"/>
      <c r="L34" s="619"/>
      <c r="M34" s="619"/>
      <c r="N34" s="619"/>
      <c r="O34" s="619"/>
      <c r="P34" s="619"/>
      <c r="Q34" s="620"/>
      <c r="R34" s="621">
        <v>67416</v>
      </c>
      <c r="S34" s="622"/>
      <c r="T34" s="622"/>
      <c r="U34" s="622"/>
      <c r="V34" s="622"/>
      <c r="W34" s="622"/>
      <c r="X34" s="622"/>
      <c r="Y34" s="623"/>
      <c r="Z34" s="624">
        <v>1.5</v>
      </c>
      <c r="AA34" s="624"/>
      <c r="AB34" s="624"/>
      <c r="AC34" s="624"/>
      <c r="AD34" s="625">
        <v>928</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521382</v>
      </c>
      <c r="CS34" s="622"/>
      <c r="CT34" s="622"/>
      <c r="CU34" s="622"/>
      <c r="CV34" s="622"/>
      <c r="CW34" s="622"/>
      <c r="CX34" s="622"/>
      <c r="CY34" s="623"/>
      <c r="CZ34" s="626">
        <v>12.2</v>
      </c>
      <c r="DA34" s="654"/>
      <c r="DB34" s="654"/>
      <c r="DC34" s="659"/>
      <c r="DD34" s="630">
        <v>454009</v>
      </c>
      <c r="DE34" s="622"/>
      <c r="DF34" s="622"/>
      <c r="DG34" s="622"/>
      <c r="DH34" s="622"/>
      <c r="DI34" s="622"/>
      <c r="DJ34" s="622"/>
      <c r="DK34" s="623"/>
      <c r="DL34" s="630">
        <v>265622</v>
      </c>
      <c r="DM34" s="622"/>
      <c r="DN34" s="622"/>
      <c r="DO34" s="622"/>
      <c r="DP34" s="622"/>
      <c r="DQ34" s="622"/>
      <c r="DR34" s="622"/>
      <c r="DS34" s="622"/>
      <c r="DT34" s="622"/>
      <c r="DU34" s="622"/>
      <c r="DV34" s="623"/>
      <c r="DW34" s="626">
        <v>11.3</v>
      </c>
      <c r="DX34" s="654"/>
      <c r="DY34" s="654"/>
      <c r="DZ34" s="654"/>
      <c r="EA34" s="654"/>
      <c r="EB34" s="654"/>
      <c r="EC34" s="655"/>
    </row>
    <row r="35" spans="2:133" ht="11.25" customHeight="1" x14ac:dyDescent="0.15">
      <c r="B35" s="618" t="s">
        <v>322</v>
      </c>
      <c r="C35" s="619"/>
      <c r="D35" s="619"/>
      <c r="E35" s="619"/>
      <c r="F35" s="619"/>
      <c r="G35" s="619"/>
      <c r="H35" s="619"/>
      <c r="I35" s="619"/>
      <c r="J35" s="619"/>
      <c r="K35" s="619"/>
      <c r="L35" s="619"/>
      <c r="M35" s="619"/>
      <c r="N35" s="619"/>
      <c r="O35" s="619"/>
      <c r="P35" s="619"/>
      <c r="Q35" s="620"/>
      <c r="R35" s="621">
        <v>521423</v>
      </c>
      <c r="S35" s="622"/>
      <c r="T35" s="622"/>
      <c r="U35" s="622"/>
      <c r="V35" s="622"/>
      <c r="W35" s="622"/>
      <c r="X35" s="622"/>
      <c r="Y35" s="623"/>
      <c r="Z35" s="624">
        <v>11.9</v>
      </c>
      <c r="AA35" s="624"/>
      <c r="AB35" s="624"/>
      <c r="AC35" s="624"/>
      <c r="AD35" s="625" t="s">
        <v>241</v>
      </c>
      <c r="AE35" s="625"/>
      <c r="AF35" s="625"/>
      <c r="AG35" s="625"/>
      <c r="AH35" s="625"/>
      <c r="AI35" s="625"/>
      <c r="AJ35" s="625"/>
      <c r="AK35" s="625"/>
      <c r="AL35" s="626" t="s">
        <v>241</v>
      </c>
      <c r="AM35" s="627"/>
      <c r="AN35" s="627"/>
      <c r="AO35" s="628"/>
      <c r="AP35" s="214"/>
      <c r="AQ35" s="694" t="s">
        <v>323</v>
      </c>
      <c r="AR35" s="695"/>
      <c r="AS35" s="695"/>
      <c r="AT35" s="695"/>
      <c r="AU35" s="695"/>
      <c r="AV35" s="695"/>
      <c r="AW35" s="695"/>
      <c r="AX35" s="695"/>
      <c r="AY35" s="696"/>
      <c r="AZ35" s="610">
        <v>281430</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96077</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143229</v>
      </c>
      <c r="CS35" s="657"/>
      <c r="CT35" s="657"/>
      <c r="CU35" s="657"/>
      <c r="CV35" s="657"/>
      <c r="CW35" s="657"/>
      <c r="CX35" s="657"/>
      <c r="CY35" s="658"/>
      <c r="CZ35" s="626">
        <v>3.4</v>
      </c>
      <c r="DA35" s="654"/>
      <c r="DB35" s="654"/>
      <c r="DC35" s="659"/>
      <c r="DD35" s="630">
        <v>120754</v>
      </c>
      <c r="DE35" s="657"/>
      <c r="DF35" s="657"/>
      <c r="DG35" s="657"/>
      <c r="DH35" s="657"/>
      <c r="DI35" s="657"/>
      <c r="DJ35" s="657"/>
      <c r="DK35" s="658"/>
      <c r="DL35" s="630">
        <v>111281</v>
      </c>
      <c r="DM35" s="657"/>
      <c r="DN35" s="657"/>
      <c r="DO35" s="657"/>
      <c r="DP35" s="657"/>
      <c r="DQ35" s="657"/>
      <c r="DR35" s="657"/>
      <c r="DS35" s="657"/>
      <c r="DT35" s="657"/>
      <c r="DU35" s="657"/>
      <c r="DV35" s="658"/>
      <c r="DW35" s="626">
        <v>4.7</v>
      </c>
      <c r="DX35" s="654"/>
      <c r="DY35" s="654"/>
      <c r="DZ35" s="654"/>
      <c r="EA35" s="654"/>
      <c r="EB35" s="654"/>
      <c r="EC35" s="655"/>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133</v>
      </c>
      <c r="S36" s="622"/>
      <c r="T36" s="622"/>
      <c r="U36" s="622"/>
      <c r="V36" s="622"/>
      <c r="W36" s="622"/>
      <c r="X36" s="622"/>
      <c r="Y36" s="623"/>
      <c r="Z36" s="624" t="s">
        <v>133</v>
      </c>
      <c r="AA36" s="624"/>
      <c r="AB36" s="624"/>
      <c r="AC36" s="624"/>
      <c r="AD36" s="625" t="s">
        <v>133</v>
      </c>
      <c r="AE36" s="625"/>
      <c r="AF36" s="625"/>
      <c r="AG36" s="625"/>
      <c r="AH36" s="625"/>
      <c r="AI36" s="625"/>
      <c r="AJ36" s="625"/>
      <c r="AK36" s="625"/>
      <c r="AL36" s="626" t="s">
        <v>133</v>
      </c>
      <c r="AM36" s="627"/>
      <c r="AN36" s="627"/>
      <c r="AO36" s="628"/>
      <c r="AQ36" s="698" t="s">
        <v>327</v>
      </c>
      <c r="AR36" s="699"/>
      <c r="AS36" s="699"/>
      <c r="AT36" s="699"/>
      <c r="AU36" s="699"/>
      <c r="AV36" s="699"/>
      <c r="AW36" s="699"/>
      <c r="AX36" s="699"/>
      <c r="AY36" s="700"/>
      <c r="AZ36" s="621">
        <v>12885</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80108</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707465</v>
      </c>
      <c r="CS36" s="622"/>
      <c r="CT36" s="622"/>
      <c r="CU36" s="622"/>
      <c r="CV36" s="622"/>
      <c r="CW36" s="622"/>
      <c r="CX36" s="622"/>
      <c r="CY36" s="623"/>
      <c r="CZ36" s="626">
        <v>16.600000000000001</v>
      </c>
      <c r="DA36" s="654"/>
      <c r="DB36" s="654"/>
      <c r="DC36" s="659"/>
      <c r="DD36" s="630">
        <v>479068</v>
      </c>
      <c r="DE36" s="622"/>
      <c r="DF36" s="622"/>
      <c r="DG36" s="622"/>
      <c r="DH36" s="622"/>
      <c r="DI36" s="622"/>
      <c r="DJ36" s="622"/>
      <c r="DK36" s="623"/>
      <c r="DL36" s="630">
        <v>397859</v>
      </c>
      <c r="DM36" s="622"/>
      <c r="DN36" s="622"/>
      <c r="DO36" s="622"/>
      <c r="DP36" s="622"/>
      <c r="DQ36" s="622"/>
      <c r="DR36" s="622"/>
      <c r="DS36" s="622"/>
      <c r="DT36" s="622"/>
      <c r="DU36" s="622"/>
      <c r="DV36" s="623"/>
      <c r="DW36" s="626">
        <v>16.899999999999999</v>
      </c>
      <c r="DX36" s="654"/>
      <c r="DY36" s="654"/>
      <c r="DZ36" s="654"/>
      <c r="EA36" s="654"/>
      <c r="EB36" s="654"/>
      <c r="EC36" s="655"/>
    </row>
    <row r="37" spans="2:133" ht="11.25" customHeight="1" x14ac:dyDescent="0.15">
      <c r="B37" s="618" t="s">
        <v>330</v>
      </c>
      <c r="C37" s="619"/>
      <c r="D37" s="619"/>
      <c r="E37" s="619"/>
      <c r="F37" s="619"/>
      <c r="G37" s="619"/>
      <c r="H37" s="619"/>
      <c r="I37" s="619"/>
      <c r="J37" s="619"/>
      <c r="K37" s="619"/>
      <c r="L37" s="619"/>
      <c r="M37" s="619"/>
      <c r="N37" s="619"/>
      <c r="O37" s="619"/>
      <c r="P37" s="619"/>
      <c r="Q37" s="620"/>
      <c r="R37" s="621">
        <v>85623</v>
      </c>
      <c r="S37" s="622"/>
      <c r="T37" s="622"/>
      <c r="U37" s="622"/>
      <c r="V37" s="622"/>
      <c r="W37" s="622"/>
      <c r="X37" s="622"/>
      <c r="Y37" s="623"/>
      <c r="Z37" s="624">
        <v>2</v>
      </c>
      <c r="AA37" s="624"/>
      <c r="AB37" s="624"/>
      <c r="AC37" s="624"/>
      <c r="AD37" s="625" t="s">
        <v>133</v>
      </c>
      <c r="AE37" s="625"/>
      <c r="AF37" s="625"/>
      <c r="AG37" s="625"/>
      <c r="AH37" s="625"/>
      <c r="AI37" s="625"/>
      <c r="AJ37" s="625"/>
      <c r="AK37" s="625"/>
      <c r="AL37" s="626" t="s">
        <v>241</v>
      </c>
      <c r="AM37" s="627"/>
      <c r="AN37" s="627"/>
      <c r="AO37" s="628"/>
      <c r="AQ37" s="698" t="s">
        <v>331</v>
      </c>
      <c r="AR37" s="699"/>
      <c r="AS37" s="699"/>
      <c r="AT37" s="699"/>
      <c r="AU37" s="699"/>
      <c r="AV37" s="699"/>
      <c r="AW37" s="699"/>
      <c r="AX37" s="699"/>
      <c r="AY37" s="700"/>
      <c r="AZ37" s="621">
        <v>1960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806</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402857</v>
      </c>
      <c r="CS37" s="657"/>
      <c r="CT37" s="657"/>
      <c r="CU37" s="657"/>
      <c r="CV37" s="657"/>
      <c r="CW37" s="657"/>
      <c r="CX37" s="657"/>
      <c r="CY37" s="658"/>
      <c r="CZ37" s="626">
        <v>9.5</v>
      </c>
      <c r="DA37" s="654"/>
      <c r="DB37" s="654"/>
      <c r="DC37" s="659"/>
      <c r="DD37" s="630">
        <v>395057</v>
      </c>
      <c r="DE37" s="657"/>
      <c r="DF37" s="657"/>
      <c r="DG37" s="657"/>
      <c r="DH37" s="657"/>
      <c r="DI37" s="657"/>
      <c r="DJ37" s="657"/>
      <c r="DK37" s="658"/>
      <c r="DL37" s="630">
        <v>394520</v>
      </c>
      <c r="DM37" s="657"/>
      <c r="DN37" s="657"/>
      <c r="DO37" s="657"/>
      <c r="DP37" s="657"/>
      <c r="DQ37" s="657"/>
      <c r="DR37" s="657"/>
      <c r="DS37" s="657"/>
      <c r="DT37" s="657"/>
      <c r="DU37" s="657"/>
      <c r="DV37" s="658"/>
      <c r="DW37" s="626">
        <v>16.7</v>
      </c>
      <c r="DX37" s="654"/>
      <c r="DY37" s="654"/>
      <c r="DZ37" s="654"/>
      <c r="EA37" s="654"/>
      <c r="EB37" s="654"/>
      <c r="EC37" s="655"/>
    </row>
    <row r="38" spans="2:133" ht="11.25" customHeight="1" x14ac:dyDescent="0.15">
      <c r="B38" s="666" t="s">
        <v>334</v>
      </c>
      <c r="C38" s="667"/>
      <c r="D38" s="667"/>
      <c r="E38" s="667"/>
      <c r="F38" s="667"/>
      <c r="G38" s="667"/>
      <c r="H38" s="667"/>
      <c r="I38" s="667"/>
      <c r="J38" s="667"/>
      <c r="K38" s="667"/>
      <c r="L38" s="667"/>
      <c r="M38" s="667"/>
      <c r="N38" s="667"/>
      <c r="O38" s="667"/>
      <c r="P38" s="667"/>
      <c r="Q38" s="668"/>
      <c r="R38" s="701">
        <v>4373005</v>
      </c>
      <c r="S38" s="702"/>
      <c r="T38" s="702"/>
      <c r="U38" s="702"/>
      <c r="V38" s="702"/>
      <c r="W38" s="702"/>
      <c r="X38" s="702"/>
      <c r="Y38" s="703"/>
      <c r="Z38" s="704">
        <v>100</v>
      </c>
      <c r="AA38" s="704"/>
      <c r="AB38" s="704"/>
      <c r="AC38" s="704"/>
      <c r="AD38" s="705">
        <v>2273238</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133</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1272</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279470</v>
      </c>
      <c r="CS38" s="622"/>
      <c r="CT38" s="622"/>
      <c r="CU38" s="622"/>
      <c r="CV38" s="622"/>
      <c r="CW38" s="622"/>
      <c r="CX38" s="622"/>
      <c r="CY38" s="623"/>
      <c r="CZ38" s="626">
        <v>6.6</v>
      </c>
      <c r="DA38" s="654"/>
      <c r="DB38" s="654"/>
      <c r="DC38" s="659"/>
      <c r="DD38" s="630">
        <v>223520</v>
      </c>
      <c r="DE38" s="622"/>
      <c r="DF38" s="622"/>
      <c r="DG38" s="622"/>
      <c r="DH38" s="622"/>
      <c r="DI38" s="622"/>
      <c r="DJ38" s="622"/>
      <c r="DK38" s="623"/>
      <c r="DL38" s="630">
        <v>195371</v>
      </c>
      <c r="DM38" s="622"/>
      <c r="DN38" s="622"/>
      <c r="DO38" s="622"/>
      <c r="DP38" s="622"/>
      <c r="DQ38" s="622"/>
      <c r="DR38" s="622"/>
      <c r="DS38" s="622"/>
      <c r="DT38" s="622"/>
      <c r="DU38" s="622"/>
      <c r="DV38" s="623"/>
      <c r="DW38" s="626">
        <v>8.3000000000000007</v>
      </c>
      <c r="DX38" s="654"/>
      <c r="DY38" s="654"/>
      <c r="DZ38" s="654"/>
      <c r="EA38" s="654"/>
      <c r="EB38" s="654"/>
      <c r="EC38" s="655"/>
    </row>
    <row r="39" spans="2:133" ht="11.25" customHeight="1" x14ac:dyDescent="0.15">
      <c r="AQ39" s="698" t="s">
        <v>338</v>
      </c>
      <c r="AR39" s="699"/>
      <c r="AS39" s="699"/>
      <c r="AT39" s="699"/>
      <c r="AU39" s="699"/>
      <c r="AV39" s="699"/>
      <c r="AW39" s="699"/>
      <c r="AX39" s="699"/>
      <c r="AY39" s="700"/>
      <c r="AZ39" s="621" t="s">
        <v>241</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91</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307329</v>
      </c>
      <c r="CS39" s="657"/>
      <c r="CT39" s="657"/>
      <c r="CU39" s="657"/>
      <c r="CV39" s="657"/>
      <c r="CW39" s="657"/>
      <c r="CX39" s="657"/>
      <c r="CY39" s="658"/>
      <c r="CZ39" s="626">
        <v>7.2</v>
      </c>
      <c r="DA39" s="654"/>
      <c r="DB39" s="654"/>
      <c r="DC39" s="659"/>
      <c r="DD39" s="630">
        <v>278702</v>
      </c>
      <c r="DE39" s="657"/>
      <c r="DF39" s="657"/>
      <c r="DG39" s="657"/>
      <c r="DH39" s="657"/>
      <c r="DI39" s="657"/>
      <c r="DJ39" s="657"/>
      <c r="DK39" s="658"/>
      <c r="DL39" s="630" t="s">
        <v>133</v>
      </c>
      <c r="DM39" s="657"/>
      <c r="DN39" s="657"/>
      <c r="DO39" s="657"/>
      <c r="DP39" s="657"/>
      <c r="DQ39" s="657"/>
      <c r="DR39" s="657"/>
      <c r="DS39" s="657"/>
      <c r="DT39" s="657"/>
      <c r="DU39" s="657"/>
      <c r="DV39" s="658"/>
      <c r="DW39" s="626" t="s">
        <v>241</v>
      </c>
      <c r="DX39" s="654"/>
      <c r="DY39" s="654"/>
      <c r="DZ39" s="654"/>
      <c r="EA39" s="654"/>
      <c r="EB39" s="654"/>
      <c r="EC39" s="655"/>
    </row>
    <row r="40" spans="2:133" ht="11.25" customHeight="1" x14ac:dyDescent="0.15">
      <c r="AQ40" s="698" t="s">
        <v>342</v>
      </c>
      <c r="AR40" s="699"/>
      <c r="AS40" s="699"/>
      <c r="AT40" s="699"/>
      <c r="AU40" s="699"/>
      <c r="AV40" s="699"/>
      <c r="AW40" s="699"/>
      <c r="AX40" s="699"/>
      <c r="AY40" s="700"/>
      <c r="AZ40" s="621">
        <v>66685</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164</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27980</v>
      </c>
      <c r="CS40" s="622"/>
      <c r="CT40" s="622"/>
      <c r="CU40" s="622"/>
      <c r="CV40" s="622"/>
      <c r="CW40" s="622"/>
      <c r="CX40" s="622"/>
      <c r="CY40" s="623"/>
      <c r="CZ40" s="626">
        <v>0.7</v>
      </c>
      <c r="DA40" s="654"/>
      <c r="DB40" s="654"/>
      <c r="DC40" s="659"/>
      <c r="DD40" s="630">
        <v>4175</v>
      </c>
      <c r="DE40" s="622"/>
      <c r="DF40" s="622"/>
      <c r="DG40" s="622"/>
      <c r="DH40" s="622"/>
      <c r="DI40" s="622"/>
      <c r="DJ40" s="622"/>
      <c r="DK40" s="623"/>
      <c r="DL40" s="630" t="s">
        <v>133</v>
      </c>
      <c r="DM40" s="622"/>
      <c r="DN40" s="622"/>
      <c r="DO40" s="622"/>
      <c r="DP40" s="622"/>
      <c r="DQ40" s="622"/>
      <c r="DR40" s="622"/>
      <c r="DS40" s="622"/>
      <c r="DT40" s="622"/>
      <c r="DU40" s="622"/>
      <c r="DV40" s="623"/>
      <c r="DW40" s="626" t="s">
        <v>133</v>
      </c>
      <c r="DX40" s="654"/>
      <c r="DY40" s="654"/>
      <c r="DZ40" s="654"/>
      <c r="EA40" s="654"/>
      <c r="EB40" s="654"/>
      <c r="EC40" s="655"/>
    </row>
    <row r="41" spans="2:133" ht="11.25" customHeight="1" x14ac:dyDescent="0.15">
      <c r="AQ41" s="708" t="s">
        <v>345</v>
      </c>
      <c r="AR41" s="709"/>
      <c r="AS41" s="709"/>
      <c r="AT41" s="709"/>
      <c r="AU41" s="709"/>
      <c r="AV41" s="709"/>
      <c r="AW41" s="709"/>
      <c r="AX41" s="709"/>
      <c r="AY41" s="710"/>
      <c r="AZ41" s="701">
        <v>199900</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388</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241</v>
      </c>
      <c r="CS41" s="657"/>
      <c r="CT41" s="657"/>
      <c r="CU41" s="657"/>
      <c r="CV41" s="657"/>
      <c r="CW41" s="657"/>
      <c r="CX41" s="657"/>
      <c r="CY41" s="658"/>
      <c r="CZ41" s="626" t="s">
        <v>133</v>
      </c>
      <c r="DA41" s="654"/>
      <c r="DB41" s="654"/>
      <c r="DC41" s="659"/>
      <c r="DD41" s="630" t="s">
        <v>241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859431</v>
      </c>
      <c r="CS42" s="622"/>
      <c r="CT42" s="622"/>
      <c r="CU42" s="622"/>
      <c r="CV42" s="622"/>
      <c r="CW42" s="622"/>
      <c r="CX42" s="622"/>
      <c r="CY42" s="623"/>
      <c r="CZ42" s="626">
        <v>20.2</v>
      </c>
      <c r="DA42" s="627"/>
      <c r="DB42" s="627"/>
      <c r="DC42" s="722"/>
      <c r="DD42" s="630">
        <v>145282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4834</v>
      </c>
      <c r="CS43" s="657"/>
      <c r="CT43" s="657"/>
      <c r="CU43" s="657"/>
      <c r="CV43" s="657"/>
      <c r="CW43" s="657"/>
      <c r="CX43" s="657"/>
      <c r="CY43" s="658"/>
      <c r="CZ43" s="626">
        <v>0.1</v>
      </c>
      <c r="DA43" s="654"/>
      <c r="DB43" s="654"/>
      <c r="DC43" s="659"/>
      <c r="DD43" s="630">
        <v>2668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859431</v>
      </c>
      <c r="CS44" s="622"/>
      <c r="CT44" s="622"/>
      <c r="CU44" s="622"/>
      <c r="CV44" s="622"/>
      <c r="CW44" s="622"/>
      <c r="CX44" s="622"/>
      <c r="CY44" s="623"/>
      <c r="CZ44" s="626">
        <v>20.2</v>
      </c>
      <c r="DA44" s="627"/>
      <c r="DB44" s="627"/>
      <c r="DC44" s="722"/>
      <c r="DD44" s="630">
        <v>145282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561322</v>
      </c>
      <c r="CS45" s="657"/>
      <c r="CT45" s="657"/>
      <c r="CU45" s="657"/>
      <c r="CV45" s="657"/>
      <c r="CW45" s="657"/>
      <c r="CX45" s="657"/>
      <c r="CY45" s="658"/>
      <c r="CZ45" s="626">
        <v>13.2</v>
      </c>
      <c r="DA45" s="654"/>
      <c r="DB45" s="654"/>
      <c r="DC45" s="659"/>
      <c r="DD45" s="630">
        <v>57287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298109</v>
      </c>
      <c r="CS46" s="622"/>
      <c r="CT46" s="622"/>
      <c r="CU46" s="622"/>
      <c r="CV46" s="622"/>
      <c r="CW46" s="622"/>
      <c r="CX46" s="622"/>
      <c r="CY46" s="623"/>
      <c r="CZ46" s="626">
        <v>7</v>
      </c>
      <c r="DA46" s="627"/>
      <c r="DB46" s="627"/>
      <c r="DC46" s="722"/>
      <c r="DD46" s="630">
        <v>87995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t="s">
        <v>133</v>
      </c>
      <c r="CS47" s="657"/>
      <c r="CT47" s="657"/>
      <c r="CU47" s="657"/>
      <c r="CV47" s="657"/>
      <c r="CW47" s="657"/>
      <c r="CX47" s="657"/>
      <c r="CY47" s="658"/>
      <c r="CZ47" s="626" t="s">
        <v>133</v>
      </c>
      <c r="DA47" s="654"/>
      <c r="DB47" s="654"/>
      <c r="DC47" s="659"/>
      <c r="DD47" s="630" t="s">
        <v>241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133</v>
      </c>
      <c r="CS48" s="622"/>
      <c r="CT48" s="622"/>
      <c r="CU48" s="622"/>
      <c r="CV48" s="622"/>
      <c r="CW48" s="622"/>
      <c r="CX48" s="622"/>
      <c r="CY48" s="623"/>
      <c r="CZ48" s="626" t="s">
        <v>133</v>
      </c>
      <c r="DA48" s="627"/>
      <c r="DB48" s="627"/>
      <c r="DC48" s="722"/>
      <c r="DD48" s="630" t="s">
        <v>241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4258264</v>
      </c>
      <c r="CS49" s="691"/>
      <c r="CT49" s="691"/>
      <c r="CU49" s="691"/>
      <c r="CV49" s="691"/>
      <c r="CW49" s="691"/>
      <c r="CX49" s="691"/>
      <c r="CY49" s="723"/>
      <c r="CZ49" s="706">
        <v>100</v>
      </c>
      <c r="DA49" s="724"/>
      <c r="DB49" s="724"/>
      <c r="DC49" s="725"/>
      <c r="DD49" s="726">
        <v>2851398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jj6c2ST//EJNOs62gQ6J6ZCJQjqAJwyBe0bd997+6+xsfhcjsv+2QtKXU4Ng8so+AhTXRjdZg85piLi4qzAvTg==" saltValue="OxN9vS0STwTtqHul91cr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4373</v>
      </c>
      <c r="R7" s="757"/>
      <c r="S7" s="757"/>
      <c r="T7" s="757"/>
      <c r="U7" s="757"/>
      <c r="V7" s="757">
        <v>4258</v>
      </c>
      <c r="W7" s="757"/>
      <c r="X7" s="757"/>
      <c r="Y7" s="757"/>
      <c r="Z7" s="757"/>
      <c r="AA7" s="757">
        <v>115</v>
      </c>
      <c r="AB7" s="757"/>
      <c r="AC7" s="757"/>
      <c r="AD7" s="757"/>
      <c r="AE7" s="758"/>
      <c r="AF7" s="759">
        <v>108</v>
      </c>
      <c r="AG7" s="760"/>
      <c r="AH7" s="760"/>
      <c r="AI7" s="760"/>
      <c r="AJ7" s="761"/>
      <c r="AK7" s="796">
        <v>502</v>
      </c>
      <c r="AL7" s="797"/>
      <c r="AM7" s="797"/>
      <c r="AN7" s="797"/>
      <c r="AO7" s="797"/>
      <c r="AP7" s="797">
        <v>4865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v>4373</v>
      </c>
      <c r="R23" s="816"/>
      <c r="S23" s="816"/>
      <c r="T23" s="816"/>
      <c r="U23" s="816"/>
      <c r="V23" s="816">
        <v>4258</v>
      </c>
      <c r="W23" s="816"/>
      <c r="X23" s="816"/>
      <c r="Y23" s="816"/>
      <c r="Z23" s="816"/>
      <c r="AA23" s="816">
        <v>115</v>
      </c>
      <c r="AB23" s="816"/>
      <c r="AC23" s="816"/>
      <c r="AD23" s="816"/>
      <c r="AE23" s="817"/>
      <c r="AF23" s="818">
        <v>108</v>
      </c>
      <c r="AG23" s="816"/>
      <c r="AH23" s="816"/>
      <c r="AI23" s="816"/>
      <c r="AJ23" s="819"/>
      <c r="AK23" s="820"/>
      <c r="AL23" s="821"/>
      <c r="AM23" s="821"/>
      <c r="AN23" s="821"/>
      <c r="AO23" s="821"/>
      <c r="AP23" s="816">
        <v>4865</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907</v>
      </c>
      <c r="R28" s="845"/>
      <c r="S28" s="845"/>
      <c r="T28" s="845"/>
      <c r="U28" s="845"/>
      <c r="V28" s="845">
        <v>811</v>
      </c>
      <c r="W28" s="845"/>
      <c r="X28" s="845"/>
      <c r="Y28" s="845"/>
      <c r="Z28" s="845"/>
      <c r="AA28" s="845">
        <v>96</v>
      </c>
      <c r="AB28" s="845"/>
      <c r="AC28" s="845"/>
      <c r="AD28" s="845"/>
      <c r="AE28" s="846"/>
      <c r="AF28" s="847">
        <v>96</v>
      </c>
      <c r="AG28" s="845"/>
      <c r="AH28" s="845"/>
      <c r="AI28" s="845"/>
      <c r="AJ28" s="848"/>
      <c r="AK28" s="849">
        <v>59</v>
      </c>
      <c r="AL28" s="840"/>
      <c r="AM28" s="840"/>
      <c r="AN28" s="840"/>
      <c r="AO28" s="840"/>
      <c r="AP28" s="840" t="s">
        <v>568</v>
      </c>
      <c r="AQ28" s="840"/>
      <c r="AR28" s="840"/>
      <c r="AS28" s="840"/>
      <c r="AT28" s="840"/>
      <c r="AU28" s="840" t="s">
        <v>568</v>
      </c>
      <c r="AV28" s="840"/>
      <c r="AW28" s="840"/>
      <c r="AX28" s="840"/>
      <c r="AY28" s="840"/>
      <c r="AZ28" s="841" t="s">
        <v>568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585</v>
      </c>
      <c r="R29" s="781"/>
      <c r="S29" s="781"/>
      <c r="T29" s="781"/>
      <c r="U29" s="781"/>
      <c r="V29" s="781">
        <v>537</v>
      </c>
      <c r="W29" s="781"/>
      <c r="X29" s="781"/>
      <c r="Y29" s="781"/>
      <c r="Z29" s="781"/>
      <c r="AA29" s="781">
        <v>48</v>
      </c>
      <c r="AB29" s="781"/>
      <c r="AC29" s="781"/>
      <c r="AD29" s="781"/>
      <c r="AE29" s="782"/>
      <c r="AF29" s="783">
        <v>48</v>
      </c>
      <c r="AG29" s="784"/>
      <c r="AH29" s="784"/>
      <c r="AI29" s="784"/>
      <c r="AJ29" s="785"/>
      <c r="AK29" s="852">
        <v>85</v>
      </c>
      <c r="AL29" s="853"/>
      <c r="AM29" s="853"/>
      <c r="AN29" s="853"/>
      <c r="AO29" s="853"/>
      <c r="AP29" s="853" t="s">
        <v>568</v>
      </c>
      <c r="AQ29" s="853"/>
      <c r="AR29" s="853"/>
      <c r="AS29" s="853"/>
      <c r="AT29" s="853"/>
      <c r="AU29" s="853" t="s">
        <v>568</v>
      </c>
      <c r="AV29" s="853"/>
      <c r="AW29" s="853"/>
      <c r="AX29" s="853"/>
      <c r="AY29" s="853"/>
      <c r="AZ29" s="854" t="s">
        <v>568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31</v>
      </c>
      <c r="AL30" s="853"/>
      <c r="AM30" s="853"/>
      <c r="AN30" s="853"/>
      <c r="AO30" s="853"/>
      <c r="AP30" s="853" t="s">
        <v>568</v>
      </c>
      <c r="AQ30" s="853"/>
      <c r="AR30" s="853"/>
      <c r="AS30" s="853"/>
      <c r="AT30" s="853"/>
      <c r="AU30" s="853" t="s">
        <v>568</v>
      </c>
      <c r="AV30" s="853"/>
      <c r="AW30" s="853"/>
      <c r="AX30" s="853"/>
      <c r="AY30" s="853"/>
      <c r="AZ30" s="854" t="s">
        <v>568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111</v>
      </c>
      <c r="R31" s="781"/>
      <c r="S31" s="781"/>
      <c r="T31" s="781"/>
      <c r="U31" s="781"/>
      <c r="V31" s="781">
        <v>87</v>
      </c>
      <c r="W31" s="781"/>
      <c r="X31" s="781"/>
      <c r="Y31" s="781"/>
      <c r="Z31" s="781"/>
      <c r="AA31" s="781">
        <v>24</v>
      </c>
      <c r="AB31" s="781"/>
      <c r="AC31" s="781"/>
      <c r="AD31" s="781"/>
      <c r="AE31" s="782"/>
      <c r="AF31" s="783">
        <v>447</v>
      </c>
      <c r="AG31" s="784"/>
      <c r="AH31" s="784"/>
      <c r="AI31" s="784"/>
      <c r="AJ31" s="785"/>
      <c r="AK31" s="852">
        <v>1</v>
      </c>
      <c r="AL31" s="853"/>
      <c r="AM31" s="853"/>
      <c r="AN31" s="853"/>
      <c r="AO31" s="853"/>
      <c r="AP31" s="853">
        <v>181</v>
      </c>
      <c r="AQ31" s="853"/>
      <c r="AR31" s="853"/>
      <c r="AS31" s="853"/>
      <c r="AT31" s="853"/>
      <c r="AU31" s="853">
        <v>1</v>
      </c>
      <c r="AV31" s="853"/>
      <c r="AW31" s="853"/>
      <c r="AX31" s="853"/>
      <c r="AY31" s="853"/>
      <c r="AZ31" s="854" t="s">
        <v>568</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31</v>
      </c>
      <c r="R32" s="781"/>
      <c r="S32" s="781"/>
      <c r="T32" s="781"/>
      <c r="U32" s="781"/>
      <c r="V32" s="781">
        <v>31</v>
      </c>
      <c r="W32" s="781"/>
      <c r="X32" s="781"/>
      <c r="Y32" s="781"/>
      <c r="Z32" s="781"/>
      <c r="AA32" s="781">
        <v>0</v>
      </c>
      <c r="AB32" s="781"/>
      <c r="AC32" s="781"/>
      <c r="AD32" s="781"/>
      <c r="AE32" s="782"/>
      <c r="AF32" s="783" t="s">
        <v>402</v>
      </c>
      <c r="AG32" s="784"/>
      <c r="AH32" s="784"/>
      <c r="AI32" s="784"/>
      <c r="AJ32" s="785"/>
      <c r="AK32" s="852">
        <v>13</v>
      </c>
      <c r="AL32" s="853"/>
      <c r="AM32" s="853"/>
      <c r="AN32" s="853"/>
      <c r="AO32" s="853"/>
      <c r="AP32" s="853">
        <v>129</v>
      </c>
      <c r="AQ32" s="853"/>
      <c r="AR32" s="853"/>
      <c r="AS32" s="853"/>
      <c r="AT32" s="853"/>
      <c r="AU32" s="853">
        <v>115</v>
      </c>
      <c r="AV32" s="853"/>
      <c r="AW32" s="853"/>
      <c r="AX32" s="853"/>
      <c r="AY32" s="853"/>
      <c r="AZ32" s="854" t="s">
        <v>568</v>
      </c>
      <c r="BA32" s="854"/>
      <c r="BB32" s="854"/>
      <c r="BC32" s="854"/>
      <c r="BD32" s="854"/>
      <c r="BE32" s="850" t="s">
        <v>403</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591</v>
      </c>
      <c r="AG63" s="864"/>
      <c r="AH63" s="864"/>
      <c r="AI63" s="864"/>
      <c r="AJ63" s="865"/>
      <c r="AK63" s="866"/>
      <c r="AL63" s="861"/>
      <c r="AM63" s="861"/>
      <c r="AN63" s="861"/>
      <c r="AO63" s="861"/>
      <c r="AP63" s="864">
        <v>310</v>
      </c>
      <c r="AQ63" s="864"/>
      <c r="AR63" s="864"/>
      <c r="AS63" s="864"/>
      <c r="AT63" s="864"/>
      <c r="AU63" s="864">
        <v>116</v>
      </c>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391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569</v>
      </c>
      <c r="C68" s="892"/>
      <c r="D68" s="892"/>
      <c r="E68" s="892"/>
      <c r="F68" s="892"/>
      <c r="G68" s="892"/>
      <c r="H68" s="892"/>
      <c r="I68" s="892"/>
      <c r="J68" s="892"/>
      <c r="K68" s="892"/>
      <c r="L68" s="892"/>
      <c r="M68" s="892"/>
      <c r="N68" s="892"/>
      <c r="O68" s="892"/>
      <c r="P68" s="893"/>
      <c r="Q68" s="894">
        <v>1651</v>
      </c>
      <c r="R68" s="888"/>
      <c r="S68" s="888"/>
      <c r="T68" s="888"/>
      <c r="U68" s="888"/>
      <c r="V68" s="888">
        <v>1640</v>
      </c>
      <c r="W68" s="888"/>
      <c r="X68" s="888"/>
      <c r="Y68" s="888"/>
      <c r="Z68" s="888"/>
      <c r="AA68" s="888">
        <v>11</v>
      </c>
      <c r="AB68" s="888"/>
      <c r="AC68" s="888"/>
      <c r="AD68" s="888"/>
      <c r="AE68" s="888"/>
      <c r="AF68" s="888">
        <v>11</v>
      </c>
      <c r="AG68" s="888"/>
      <c r="AH68" s="888"/>
      <c r="AI68" s="888"/>
      <c r="AJ68" s="888"/>
      <c r="AK68" s="888" t="s">
        <v>568</v>
      </c>
      <c r="AL68" s="888"/>
      <c r="AM68" s="888"/>
      <c r="AN68" s="888"/>
      <c r="AO68" s="888"/>
      <c r="AP68" s="888">
        <v>1066</v>
      </c>
      <c r="AQ68" s="888"/>
      <c r="AR68" s="888"/>
      <c r="AS68" s="888"/>
      <c r="AT68" s="888"/>
      <c r="AU68" s="888">
        <v>661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570</v>
      </c>
      <c r="C69" s="896"/>
      <c r="D69" s="896"/>
      <c r="E69" s="896"/>
      <c r="F69" s="896"/>
      <c r="G69" s="896"/>
      <c r="H69" s="896"/>
      <c r="I69" s="896"/>
      <c r="J69" s="896"/>
      <c r="K69" s="896"/>
      <c r="L69" s="896"/>
      <c r="M69" s="896"/>
      <c r="N69" s="896"/>
      <c r="O69" s="896"/>
      <c r="P69" s="897"/>
      <c r="Q69" s="898">
        <v>1538</v>
      </c>
      <c r="R69" s="853"/>
      <c r="S69" s="853"/>
      <c r="T69" s="853"/>
      <c r="U69" s="853"/>
      <c r="V69" s="853">
        <v>1527</v>
      </c>
      <c r="W69" s="853"/>
      <c r="X69" s="853"/>
      <c r="Y69" s="853"/>
      <c r="Z69" s="853"/>
      <c r="AA69" s="853">
        <v>11</v>
      </c>
      <c r="AB69" s="853"/>
      <c r="AC69" s="853"/>
      <c r="AD69" s="853"/>
      <c r="AE69" s="853"/>
      <c r="AF69" s="853">
        <v>11</v>
      </c>
      <c r="AG69" s="853"/>
      <c r="AH69" s="853"/>
      <c r="AI69" s="853"/>
      <c r="AJ69" s="853"/>
      <c r="AK69" s="853" t="s">
        <v>568</v>
      </c>
      <c r="AL69" s="853"/>
      <c r="AM69" s="853"/>
      <c r="AN69" s="853"/>
      <c r="AO69" s="853"/>
      <c r="AP69" s="853" t="s">
        <v>568</v>
      </c>
      <c r="AQ69" s="853"/>
      <c r="AR69" s="853"/>
      <c r="AS69" s="853"/>
      <c r="AT69" s="853"/>
      <c r="AU69" s="853" t="s">
        <v>568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571</v>
      </c>
      <c r="C70" s="896"/>
      <c r="D70" s="896"/>
      <c r="E70" s="896"/>
      <c r="F70" s="896"/>
      <c r="G70" s="896"/>
      <c r="H70" s="896"/>
      <c r="I70" s="896"/>
      <c r="J70" s="896"/>
      <c r="K70" s="896"/>
      <c r="L70" s="896"/>
      <c r="M70" s="896"/>
      <c r="N70" s="896"/>
      <c r="O70" s="896"/>
      <c r="P70" s="897"/>
      <c r="Q70" s="898">
        <v>43</v>
      </c>
      <c r="R70" s="853"/>
      <c r="S70" s="853"/>
      <c r="T70" s="853"/>
      <c r="U70" s="853"/>
      <c r="V70" s="853">
        <v>38</v>
      </c>
      <c r="W70" s="853"/>
      <c r="X70" s="853"/>
      <c r="Y70" s="853"/>
      <c r="Z70" s="853"/>
      <c r="AA70" s="853">
        <v>5</v>
      </c>
      <c r="AB70" s="853"/>
      <c r="AC70" s="853"/>
      <c r="AD70" s="853"/>
      <c r="AE70" s="853"/>
      <c r="AF70" s="853">
        <v>5</v>
      </c>
      <c r="AG70" s="853"/>
      <c r="AH70" s="853"/>
      <c r="AI70" s="853"/>
      <c r="AJ70" s="853"/>
      <c r="AK70" s="853" t="s">
        <v>568</v>
      </c>
      <c r="AL70" s="853"/>
      <c r="AM70" s="853"/>
      <c r="AN70" s="853"/>
      <c r="AO70" s="853"/>
      <c r="AP70" s="853" t="s">
        <v>568</v>
      </c>
      <c r="AQ70" s="853"/>
      <c r="AR70" s="853"/>
      <c r="AS70" s="853"/>
      <c r="AT70" s="853"/>
      <c r="AU70" s="853" t="s">
        <v>568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27</v>
      </c>
      <c r="AG88" s="864"/>
      <c r="AH88" s="864"/>
      <c r="AI88" s="864"/>
      <c r="AJ88" s="864"/>
      <c r="AK88" s="861"/>
      <c r="AL88" s="861"/>
      <c r="AM88" s="861"/>
      <c r="AN88" s="861"/>
      <c r="AO88" s="861"/>
      <c r="AP88" s="864">
        <v>1066</v>
      </c>
      <c r="AQ88" s="864"/>
      <c r="AR88" s="864"/>
      <c r="AS88" s="864"/>
      <c r="AT88" s="864"/>
      <c r="AU88" s="864">
        <v>661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302</v>
      </c>
      <c r="AG109" s="917"/>
      <c r="AH109" s="917"/>
      <c r="AI109" s="917"/>
      <c r="AJ109" s="918"/>
      <c r="AK109" s="916" t="s">
        <v>301</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302</v>
      </c>
      <c r="BW109" s="917"/>
      <c r="BX109" s="917"/>
      <c r="BY109" s="917"/>
      <c r="BZ109" s="918"/>
      <c r="CA109" s="916" t="s">
        <v>301</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302</v>
      </c>
      <c r="DM109" s="917"/>
      <c r="DN109" s="917"/>
      <c r="DO109" s="917"/>
      <c r="DP109" s="918"/>
      <c r="DQ109" s="916" t="s">
        <v>301</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551787</v>
      </c>
      <c r="AB110" s="924"/>
      <c r="AC110" s="924"/>
      <c r="AD110" s="924"/>
      <c r="AE110" s="925"/>
      <c r="AF110" s="926">
        <v>578754</v>
      </c>
      <c r="AG110" s="924"/>
      <c r="AH110" s="924"/>
      <c r="AI110" s="924"/>
      <c r="AJ110" s="925"/>
      <c r="AK110" s="926">
        <v>530177</v>
      </c>
      <c r="AL110" s="924"/>
      <c r="AM110" s="924"/>
      <c r="AN110" s="924"/>
      <c r="AO110" s="925"/>
      <c r="AP110" s="927">
        <v>27</v>
      </c>
      <c r="AQ110" s="928"/>
      <c r="AR110" s="928"/>
      <c r="AS110" s="928"/>
      <c r="AT110" s="929"/>
      <c r="AU110" s="930" t="s">
        <v>66</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4773528</v>
      </c>
      <c r="BR110" s="959"/>
      <c r="BS110" s="959"/>
      <c r="BT110" s="959"/>
      <c r="BU110" s="959"/>
      <c r="BV110" s="959">
        <v>4832242</v>
      </c>
      <c r="BW110" s="959"/>
      <c r="BX110" s="959"/>
      <c r="BY110" s="959"/>
      <c r="BZ110" s="959"/>
      <c r="CA110" s="959">
        <v>4864851</v>
      </c>
      <c r="CB110" s="959"/>
      <c r="CC110" s="959"/>
      <c r="CD110" s="959"/>
      <c r="CE110" s="959"/>
      <c r="CF110" s="973">
        <v>247.8</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133</v>
      </c>
      <c r="DM110" s="959"/>
      <c r="DN110" s="959"/>
      <c r="DO110" s="959"/>
      <c r="DP110" s="959"/>
      <c r="DQ110" s="959" t="s">
        <v>406</v>
      </c>
      <c r="DR110" s="959"/>
      <c r="DS110" s="959"/>
      <c r="DT110" s="959"/>
      <c r="DU110" s="959"/>
      <c r="DV110" s="960" t="s">
        <v>431</v>
      </c>
      <c r="DW110" s="960"/>
      <c r="DX110" s="960"/>
      <c r="DY110" s="960"/>
      <c r="DZ110" s="961"/>
    </row>
    <row r="111" spans="1:131" s="226"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133</v>
      </c>
      <c r="AB111" s="966"/>
      <c r="AC111" s="966"/>
      <c r="AD111" s="966"/>
      <c r="AE111" s="967"/>
      <c r="AF111" s="968" t="s">
        <v>133</v>
      </c>
      <c r="AG111" s="966"/>
      <c r="AH111" s="966"/>
      <c r="AI111" s="966"/>
      <c r="AJ111" s="967"/>
      <c r="AK111" s="968" t="s">
        <v>431</v>
      </c>
      <c r="AL111" s="966"/>
      <c r="AM111" s="966"/>
      <c r="AN111" s="966"/>
      <c r="AO111" s="967"/>
      <c r="AP111" s="969" t="s">
        <v>133</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v>60425</v>
      </c>
      <c r="BR111" s="952"/>
      <c r="BS111" s="952"/>
      <c r="BT111" s="952"/>
      <c r="BU111" s="952"/>
      <c r="BV111" s="952">
        <v>74632</v>
      </c>
      <c r="BW111" s="952"/>
      <c r="BX111" s="952"/>
      <c r="BY111" s="952"/>
      <c r="BZ111" s="952"/>
      <c r="CA111" s="952">
        <v>85107</v>
      </c>
      <c r="CB111" s="952"/>
      <c r="CC111" s="952"/>
      <c r="CD111" s="952"/>
      <c r="CE111" s="952"/>
      <c r="CF111" s="946">
        <v>4.3</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406</v>
      </c>
      <c r="DH111" s="952"/>
      <c r="DI111" s="952"/>
      <c r="DJ111" s="952"/>
      <c r="DK111" s="952"/>
      <c r="DL111" s="952" t="s">
        <v>406</v>
      </c>
      <c r="DM111" s="952"/>
      <c r="DN111" s="952"/>
      <c r="DO111" s="952"/>
      <c r="DP111" s="952"/>
      <c r="DQ111" s="952" t="s">
        <v>133</v>
      </c>
      <c r="DR111" s="952"/>
      <c r="DS111" s="952"/>
      <c r="DT111" s="952"/>
      <c r="DU111" s="952"/>
      <c r="DV111" s="953" t="s">
        <v>406</v>
      </c>
      <c r="DW111" s="953"/>
      <c r="DX111" s="953"/>
      <c r="DY111" s="953"/>
      <c r="DZ111" s="954"/>
    </row>
    <row r="112" spans="1:131" s="226" customFormat="1" ht="26.25" customHeight="1" x14ac:dyDescent="0.15">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133</v>
      </c>
      <c r="AG112" s="991"/>
      <c r="AH112" s="991"/>
      <c r="AI112" s="991"/>
      <c r="AJ112" s="992"/>
      <c r="AK112" s="993" t="s">
        <v>437</v>
      </c>
      <c r="AL112" s="991"/>
      <c r="AM112" s="991"/>
      <c r="AN112" s="991"/>
      <c r="AO112" s="992"/>
      <c r="AP112" s="994" t="s">
        <v>406</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1400</v>
      </c>
      <c r="BR112" s="952"/>
      <c r="BS112" s="952"/>
      <c r="BT112" s="952"/>
      <c r="BU112" s="952"/>
      <c r="BV112" s="952">
        <v>109833</v>
      </c>
      <c r="BW112" s="952"/>
      <c r="BX112" s="952"/>
      <c r="BY112" s="952"/>
      <c r="BZ112" s="952"/>
      <c r="CA112" s="952">
        <v>119559</v>
      </c>
      <c r="CB112" s="952"/>
      <c r="CC112" s="952"/>
      <c r="CD112" s="952"/>
      <c r="CE112" s="952"/>
      <c r="CF112" s="946">
        <v>6.1</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440</v>
      </c>
      <c r="DH112" s="952"/>
      <c r="DI112" s="952"/>
      <c r="DJ112" s="952"/>
      <c r="DK112" s="952"/>
      <c r="DL112" s="952" t="s">
        <v>431</v>
      </c>
      <c r="DM112" s="952"/>
      <c r="DN112" s="952"/>
      <c r="DO112" s="952"/>
      <c r="DP112" s="952"/>
      <c r="DQ112" s="952" t="s">
        <v>441</v>
      </c>
      <c r="DR112" s="952"/>
      <c r="DS112" s="952"/>
      <c r="DT112" s="952"/>
      <c r="DU112" s="952"/>
      <c r="DV112" s="953" t="s">
        <v>133</v>
      </c>
      <c r="DW112" s="953"/>
      <c r="DX112" s="953"/>
      <c r="DY112" s="953"/>
      <c r="DZ112" s="954"/>
    </row>
    <row r="113" spans="1:130" s="226" customFormat="1" ht="26.25" customHeight="1" x14ac:dyDescent="0.15">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1641</v>
      </c>
      <c r="AB113" s="966"/>
      <c r="AC113" s="966"/>
      <c r="AD113" s="966"/>
      <c r="AE113" s="967"/>
      <c r="AF113" s="968">
        <v>2746</v>
      </c>
      <c r="AG113" s="966"/>
      <c r="AH113" s="966"/>
      <c r="AI113" s="966"/>
      <c r="AJ113" s="967"/>
      <c r="AK113" s="968">
        <v>4119</v>
      </c>
      <c r="AL113" s="966"/>
      <c r="AM113" s="966"/>
      <c r="AN113" s="966"/>
      <c r="AO113" s="967"/>
      <c r="AP113" s="969">
        <v>0.2</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798230</v>
      </c>
      <c r="BR113" s="952"/>
      <c r="BS113" s="952"/>
      <c r="BT113" s="952"/>
      <c r="BU113" s="952"/>
      <c r="BV113" s="952">
        <v>719694</v>
      </c>
      <c r="BW113" s="952"/>
      <c r="BX113" s="952"/>
      <c r="BY113" s="952"/>
      <c r="BZ113" s="952"/>
      <c r="CA113" s="952">
        <v>660755</v>
      </c>
      <c r="CB113" s="952"/>
      <c r="CC113" s="952"/>
      <c r="CD113" s="952"/>
      <c r="CE113" s="952"/>
      <c r="CF113" s="946">
        <v>33.700000000000003</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437</v>
      </c>
      <c r="DH113" s="991"/>
      <c r="DI113" s="991"/>
      <c r="DJ113" s="991"/>
      <c r="DK113" s="992"/>
      <c r="DL113" s="993" t="s">
        <v>431</v>
      </c>
      <c r="DM113" s="991"/>
      <c r="DN113" s="991"/>
      <c r="DO113" s="991"/>
      <c r="DP113" s="992"/>
      <c r="DQ113" s="993" t="s">
        <v>431</v>
      </c>
      <c r="DR113" s="991"/>
      <c r="DS113" s="991"/>
      <c r="DT113" s="991"/>
      <c r="DU113" s="992"/>
      <c r="DV113" s="994" t="s">
        <v>440</v>
      </c>
      <c r="DW113" s="995"/>
      <c r="DX113" s="995"/>
      <c r="DY113" s="995"/>
      <c r="DZ113" s="996"/>
    </row>
    <row r="114" spans="1:130" s="226" customFormat="1" ht="26.25" customHeight="1" x14ac:dyDescent="0.15">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70189</v>
      </c>
      <c r="AB114" s="991"/>
      <c r="AC114" s="991"/>
      <c r="AD114" s="991"/>
      <c r="AE114" s="992"/>
      <c r="AF114" s="993">
        <v>83976</v>
      </c>
      <c r="AG114" s="991"/>
      <c r="AH114" s="991"/>
      <c r="AI114" s="991"/>
      <c r="AJ114" s="992"/>
      <c r="AK114" s="993">
        <v>83251</v>
      </c>
      <c r="AL114" s="991"/>
      <c r="AM114" s="991"/>
      <c r="AN114" s="991"/>
      <c r="AO114" s="992"/>
      <c r="AP114" s="994">
        <v>4.2</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852212</v>
      </c>
      <c r="BR114" s="952"/>
      <c r="BS114" s="952"/>
      <c r="BT114" s="952"/>
      <c r="BU114" s="952"/>
      <c r="BV114" s="952">
        <v>889379</v>
      </c>
      <c r="BW114" s="952"/>
      <c r="BX114" s="952"/>
      <c r="BY114" s="952"/>
      <c r="BZ114" s="952"/>
      <c r="CA114" s="952">
        <v>813934</v>
      </c>
      <c r="CB114" s="952"/>
      <c r="CC114" s="952"/>
      <c r="CD114" s="952"/>
      <c r="CE114" s="952"/>
      <c r="CF114" s="946">
        <v>41.5</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431</v>
      </c>
      <c r="DH114" s="991"/>
      <c r="DI114" s="991"/>
      <c r="DJ114" s="991"/>
      <c r="DK114" s="992"/>
      <c r="DL114" s="993" t="s">
        <v>133</v>
      </c>
      <c r="DM114" s="991"/>
      <c r="DN114" s="991"/>
      <c r="DO114" s="991"/>
      <c r="DP114" s="992"/>
      <c r="DQ114" s="993" t="s">
        <v>431</v>
      </c>
      <c r="DR114" s="991"/>
      <c r="DS114" s="991"/>
      <c r="DT114" s="991"/>
      <c r="DU114" s="992"/>
      <c r="DV114" s="994" t="s">
        <v>431</v>
      </c>
      <c r="DW114" s="995"/>
      <c r="DX114" s="995"/>
      <c r="DY114" s="995"/>
      <c r="DZ114" s="996"/>
    </row>
    <row r="115" spans="1:130" s="226" customFormat="1" ht="26.25" customHeight="1" x14ac:dyDescent="0.15">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548</v>
      </c>
      <c r="AB115" s="966"/>
      <c r="AC115" s="966"/>
      <c r="AD115" s="966"/>
      <c r="AE115" s="967"/>
      <c r="AF115" s="968">
        <v>747</v>
      </c>
      <c r="AG115" s="966"/>
      <c r="AH115" s="966"/>
      <c r="AI115" s="966"/>
      <c r="AJ115" s="967"/>
      <c r="AK115" s="968">
        <v>530</v>
      </c>
      <c r="AL115" s="966"/>
      <c r="AM115" s="966"/>
      <c r="AN115" s="966"/>
      <c r="AO115" s="967"/>
      <c r="AP115" s="969">
        <v>0</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133</v>
      </c>
      <c r="BR115" s="952"/>
      <c r="BS115" s="952"/>
      <c r="BT115" s="952"/>
      <c r="BU115" s="952"/>
      <c r="BV115" s="952" t="s">
        <v>133</v>
      </c>
      <c r="BW115" s="952"/>
      <c r="BX115" s="952"/>
      <c r="BY115" s="952"/>
      <c r="BZ115" s="952"/>
      <c r="CA115" s="952" t="s">
        <v>431</v>
      </c>
      <c r="CB115" s="952"/>
      <c r="CC115" s="952"/>
      <c r="CD115" s="952"/>
      <c r="CE115" s="952"/>
      <c r="CF115" s="946" t="s">
        <v>133</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431</v>
      </c>
      <c r="DH115" s="991"/>
      <c r="DI115" s="991"/>
      <c r="DJ115" s="991"/>
      <c r="DK115" s="992"/>
      <c r="DL115" s="993" t="s">
        <v>440</v>
      </c>
      <c r="DM115" s="991"/>
      <c r="DN115" s="991"/>
      <c r="DO115" s="991"/>
      <c r="DP115" s="992"/>
      <c r="DQ115" s="993" t="s">
        <v>133</v>
      </c>
      <c r="DR115" s="991"/>
      <c r="DS115" s="991"/>
      <c r="DT115" s="991"/>
      <c r="DU115" s="992"/>
      <c r="DV115" s="994" t="s">
        <v>406</v>
      </c>
      <c r="DW115" s="995"/>
      <c r="DX115" s="995"/>
      <c r="DY115" s="995"/>
      <c r="DZ115" s="996"/>
    </row>
    <row r="116" spans="1:130" s="226" customFormat="1" ht="26.25" customHeight="1" x14ac:dyDescent="0.15">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437</v>
      </c>
      <c r="AB116" s="991"/>
      <c r="AC116" s="991"/>
      <c r="AD116" s="991"/>
      <c r="AE116" s="992"/>
      <c r="AF116" s="993">
        <v>398</v>
      </c>
      <c r="AG116" s="991"/>
      <c r="AH116" s="991"/>
      <c r="AI116" s="991"/>
      <c r="AJ116" s="992"/>
      <c r="AK116" s="993">
        <v>351</v>
      </c>
      <c r="AL116" s="991"/>
      <c r="AM116" s="991"/>
      <c r="AN116" s="991"/>
      <c r="AO116" s="992"/>
      <c r="AP116" s="994">
        <v>0</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133</v>
      </c>
      <c r="BR116" s="952"/>
      <c r="BS116" s="952"/>
      <c r="BT116" s="952"/>
      <c r="BU116" s="952"/>
      <c r="BV116" s="952" t="s">
        <v>441</v>
      </c>
      <c r="BW116" s="952"/>
      <c r="BX116" s="952"/>
      <c r="BY116" s="952"/>
      <c r="BZ116" s="952"/>
      <c r="CA116" s="952" t="s">
        <v>406</v>
      </c>
      <c r="CB116" s="952"/>
      <c r="CC116" s="952"/>
      <c r="CD116" s="952"/>
      <c r="CE116" s="952"/>
      <c r="CF116" s="946" t="s">
        <v>133</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424</v>
      </c>
      <c r="DH116" s="991"/>
      <c r="DI116" s="991"/>
      <c r="DJ116" s="991"/>
      <c r="DK116" s="992"/>
      <c r="DL116" s="993" t="s">
        <v>441</v>
      </c>
      <c r="DM116" s="991"/>
      <c r="DN116" s="991"/>
      <c r="DO116" s="991"/>
      <c r="DP116" s="992"/>
      <c r="DQ116" s="993" t="s">
        <v>133</v>
      </c>
      <c r="DR116" s="991"/>
      <c r="DS116" s="991"/>
      <c r="DT116" s="991"/>
      <c r="DU116" s="992"/>
      <c r="DV116" s="994" t="s">
        <v>431</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624602</v>
      </c>
      <c r="AB117" s="1009"/>
      <c r="AC117" s="1009"/>
      <c r="AD117" s="1009"/>
      <c r="AE117" s="1010"/>
      <c r="AF117" s="1011">
        <v>666621</v>
      </c>
      <c r="AG117" s="1009"/>
      <c r="AH117" s="1009"/>
      <c r="AI117" s="1009"/>
      <c r="AJ117" s="1010"/>
      <c r="AK117" s="1011">
        <v>618428</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431</v>
      </c>
      <c r="BR117" s="952"/>
      <c r="BS117" s="952"/>
      <c r="BT117" s="952"/>
      <c r="BU117" s="952"/>
      <c r="BV117" s="952" t="s">
        <v>431</v>
      </c>
      <c r="BW117" s="952"/>
      <c r="BX117" s="952"/>
      <c r="BY117" s="952"/>
      <c r="BZ117" s="952"/>
      <c r="CA117" s="952" t="s">
        <v>437</v>
      </c>
      <c r="CB117" s="952"/>
      <c r="CC117" s="952"/>
      <c r="CD117" s="952"/>
      <c r="CE117" s="952"/>
      <c r="CF117" s="946" t="s">
        <v>431</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406</v>
      </c>
      <c r="DH117" s="991"/>
      <c r="DI117" s="991"/>
      <c r="DJ117" s="991"/>
      <c r="DK117" s="992"/>
      <c r="DL117" s="993" t="s">
        <v>133</v>
      </c>
      <c r="DM117" s="991"/>
      <c r="DN117" s="991"/>
      <c r="DO117" s="991"/>
      <c r="DP117" s="992"/>
      <c r="DQ117" s="993" t="s">
        <v>437</v>
      </c>
      <c r="DR117" s="991"/>
      <c r="DS117" s="991"/>
      <c r="DT117" s="991"/>
      <c r="DU117" s="992"/>
      <c r="DV117" s="994" t="s">
        <v>406</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302</v>
      </c>
      <c r="AG118" s="917"/>
      <c r="AH118" s="917"/>
      <c r="AI118" s="917"/>
      <c r="AJ118" s="918"/>
      <c r="AK118" s="916" t="s">
        <v>301</v>
      </c>
      <c r="AL118" s="917"/>
      <c r="AM118" s="917"/>
      <c r="AN118" s="917"/>
      <c r="AO118" s="918"/>
      <c r="AP118" s="1003" t="s">
        <v>425</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440</v>
      </c>
      <c r="BR118" s="1030"/>
      <c r="BS118" s="1030"/>
      <c r="BT118" s="1030"/>
      <c r="BU118" s="1030"/>
      <c r="BV118" s="1030" t="s">
        <v>133</v>
      </c>
      <c r="BW118" s="1030"/>
      <c r="BX118" s="1030"/>
      <c r="BY118" s="1030"/>
      <c r="BZ118" s="1030"/>
      <c r="CA118" s="1030" t="s">
        <v>406</v>
      </c>
      <c r="CB118" s="1030"/>
      <c r="CC118" s="1030"/>
      <c r="CD118" s="1030"/>
      <c r="CE118" s="1030"/>
      <c r="CF118" s="946" t="s">
        <v>431</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133</v>
      </c>
      <c r="DH118" s="991"/>
      <c r="DI118" s="991"/>
      <c r="DJ118" s="991"/>
      <c r="DK118" s="992"/>
      <c r="DL118" s="993" t="s">
        <v>431</v>
      </c>
      <c r="DM118" s="991"/>
      <c r="DN118" s="991"/>
      <c r="DO118" s="991"/>
      <c r="DP118" s="992"/>
      <c r="DQ118" s="993" t="s">
        <v>133</v>
      </c>
      <c r="DR118" s="991"/>
      <c r="DS118" s="991"/>
      <c r="DT118" s="991"/>
      <c r="DU118" s="992"/>
      <c r="DV118" s="994" t="s">
        <v>431</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431</v>
      </c>
      <c r="AB119" s="924"/>
      <c r="AC119" s="924"/>
      <c r="AD119" s="924"/>
      <c r="AE119" s="925"/>
      <c r="AF119" s="926" t="s">
        <v>431</v>
      </c>
      <c r="AG119" s="924"/>
      <c r="AH119" s="924"/>
      <c r="AI119" s="924"/>
      <c r="AJ119" s="925"/>
      <c r="AK119" s="926" t="s">
        <v>431</v>
      </c>
      <c r="AL119" s="924"/>
      <c r="AM119" s="924"/>
      <c r="AN119" s="924"/>
      <c r="AO119" s="925"/>
      <c r="AP119" s="927" t="s">
        <v>133</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459</v>
      </c>
      <c r="BP119" s="1038"/>
      <c r="BQ119" s="1029">
        <v>6485795</v>
      </c>
      <c r="BR119" s="1030"/>
      <c r="BS119" s="1030"/>
      <c r="BT119" s="1030"/>
      <c r="BU119" s="1030"/>
      <c r="BV119" s="1030">
        <v>6625780</v>
      </c>
      <c r="BW119" s="1030"/>
      <c r="BX119" s="1030"/>
      <c r="BY119" s="1030"/>
      <c r="BZ119" s="1030"/>
      <c r="CA119" s="1030">
        <v>6544206</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60001</v>
      </c>
      <c r="DH119" s="1016"/>
      <c r="DI119" s="1016"/>
      <c r="DJ119" s="1016"/>
      <c r="DK119" s="1017"/>
      <c r="DL119" s="1015">
        <v>74632</v>
      </c>
      <c r="DM119" s="1016"/>
      <c r="DN119" s="1016"/>
      <c r="DO119" s="1016"/>
      <c r="DP119" s="1017"/>
      <c r="DQ119" s="1015">
        <v>85107</v>
      </c>
      <c r="DR119" s="1016"/>
      <c r="DS119" s="1016"/>
      <c r="DT119" s="1016"/>
      <c r="DU119" s="1017"/>
      <c r="DV119" s="1018">
        <v>4.3</v>
      </c>
      <c r="DW119" s="1019"/>
      <c r="DX119" s="1019"/>
      <c r="DY119" s="1019"/>
      <c r="DZ119" s="1020"/>
    </row>
    <row r="120" spans="1:130" s="226" customFormat="1" ht="26.25" customHeight="1" x14ac:dyDescent="0.15">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133</v>
      </c>
      <c r="AB120" s="991"/>
      <c r="AC120" s="991"/>
      <c r="AD120" s="991"/>
      <c r="AE120" s="992"/>
      <c r="AF120" s="993" t="s">
        <v>431</v>
      </c>
      <c r="AG120" s="991"/>
      <c r="AH120" s="991"/>
      <c r="AI120" s="991"/>
      <c r="AJ120" s="992"/>
      <c r="AK120" s="993" t="s">
        <v>431</v>
      </c>
      <c r="AL120" s="991"/>
      <c r="AM120" s="991"/>
      <c r="AN120" s="991"/>
      <c r="AO120" s="992"/>
      <c r="AP120" s="994" t="s">
        <v>431</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2108166</v>
      </c>
      <c r="BR120" s="959"/>
      <c r="BS120" s="959"/>
      <c r="BT120" s="959"/>
      <c r="BU120" s="959"/>
      <c r="BV120" s="959">
        <v>2029550</v>
      </c>
      <c r="BW120" s="959"/>
      <c r="BX120" s="959"/>
      <c r="BY120" s="959"/>
      <c r="BZ120" s="959"/>
      <c r="CA120" s="959">
        <v>1843827</v>
      </c>
      <c r="CB120" s="959"/>
      <c r="CC120" s="959"/>
      <c r="CD120" s="959"/>
      <c r="CE120" s="959"/>
      <c r="CF120" s="973">
        <v>93.9</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t="s">
        <v>431</v>
      </c>
      <c r="DH120" s="959"/>
      <c r="DI120" s="959"/>
      <c r="DJ120" s="959"/>
      <c r="DK120" s="959"/>
      <c r="DL120" s="959">
        <v>106943</v>
      </c>
      <c r="DM120" s="959"/>
      <c r="DN120" s="959"/>
      <c r="DO120" s="959"/>
      <c r="DP120" s="959"/>
      <c r="DQ120" s="959">
        <v>114559</v>
      </c>
      <c r="DR120" s="959"/>
      <c r="DS120" s="959"/>
      <c r="DT120" s="959"/>
      <c r="DU120" s="959"/>
      <c r="DV120" s="960">
        <v>5.8</v>
      </c>
      <c r="DW120" s="960"/>
      <c r="DX120" s="960"/>
      <c r="DY120" s="960"/>
      <c r="DZ120" s="961"/>
    </row>
    <row r="121" spans="1:130" s="226" customFormat="1" ht="26.25" customHeight="1" x14ac:dyDescent="0.15">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431</v>
      </c>
      <c r="AB121" s="991"/>
      <c r="AC121" s="991"/>
      <c r="AD121" s="991"/>
      <c r="AE121" s="992"/>
      <c r="AF121" s="993" t="s">
        <v>437</v>
      </c>
      <c r="AG121" s="991"/>
      <c r="AH121" s="991"/>
      <c r="AI121" s="991"/>
      <c r="AJ121" s="992"/>
      <c r="AK121" s="993" t="s">
        <v>437</v>
      </c>
      <c r="AL121" s="991"/>
      <c r="AM121" s="991"/>
      <c r="AN121" s="991"/>
      <c r="AO121" s="992"/>
      <c r="AP121" s="994" t="s">
        <v>133</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547448</v>
      </c>
      <c r="BR121" s="952"/>
      <c r="BS121" s="952"/>
      <c r="BT121" s="952"/>
      <c r="BU121" s="952"/>
      <c r="BV121" s="952">
        <v>456809</v>
      </c>
      <c r="BW121" s="952"/>
      <c r="BX121" s="952"/>
      <c r="BY121" s="952"/>
      <c r="BZ121" s="952"/>
      <c r="CA121" s="952">
        <v>402866</v>
      </c>
      <c r="CB121" s="952"/>
      <c r="CC121" s="952"/>
      <c r="CD121" s="952"/>
      <c r="CE121" s="952"/>
      <c r="CF121" s="946">
        <v>20.5</v>
      </c>
      <c r="CG121" s="947"/>
      <c r="CH121" s="947"/>
      <c r="CI121" s="947"/>
      <c r="CJ121" s="947"/>
      <c r="CK121" s="1042"/>
      <c r="CL121" s="1043"/>
      <c r="CM121" s="1043"/>
      <c r="CN121" s="1043"/>
      <c r="CO121" s="1044"/>
      <c r="CP121" s="1052" t="s">
        <v>467</v>
      </c>
      <c r="CQ121" s="1053"/>
      <c r="CR121" s="1053"/>
      <c r="CS121" s="1053"/>
      <c r="CT121" s="1053"/>
      <c r="CU121" s="1053"/>
      <c r="CV121" s="1053"/>
      <c r="CW121" s="1053"/>
      <c r="CX121" s="1053"/>
      <c r="CY121" s="1053"/>
      <c r="CZ121" s="1053"/>
      <c r="DA121" s="1053"/>
      <c r="DB121" s="1053"/>
      <c r="DC121" s="1053"/>
      <c r="DD121" s="1053"/>
      <c r="DE121" s="1053"/>
      <c r="DF121" s="1054"/>
      <c r="DG121" s="951">
        <v>1400</v>
      </c>
      <c r="DH121" s="952"/>
      <c r="DI121" s="952"/>
      <c r="DJ121" s="952"/>
      <c r="DK121" s="952"/>
      <c r="DL121" s="952">
        <v>2890</v>
      </c>
      <c r="DM121" s="952"/>
      <c r="DN121" s="952"/>
      <c r="DO121" s="952"/>
      <c r="DP121" s="952"/>
      <c r="DQ121" s="952">
        <v>5000</v>
      </c>
      <c r="DR121" s="952"/>
      <c r="DS121" s="952"/>
      <c r="DT121" s="952"/>
      <c r="DU121" s="952"/>
      <c r="DV121" s="953">
        <v>0.3</v>
      </c>
      <c r="DW121" s="953"/>
      <c r="DX121" s="953"/>
      <c r="DY121" s="953"/>
      <c r="DZ121" s="954"/>
    </row>
    <row r="122" spans="1:130" s="226" customFormat="1" ht="26.25" customHeight="1" x14ac:dyDescent="0.15">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441</v>
      </c>
      <c r="AB122" s="991"/>
      <c r="AC122" s="991"/>
      <c r="AD122" s="991"/>
      <c r="AE122" s="992"/>
      <c r="AF122" s="993" t="s">
        <v>133</v>
      </c>
      <c r="AG122" s="991"/>
      <c r="AH122" s="991"/>
      <c r="AI122" s="991"/>
      <c r="AJ122" s="992"/>
      <c r="AK122" s="993" t="s">
        <v>431</v>
      </c>
      <c r="AL122" s="991"/>
      <c r="AM122" s="991"/>
      <c r="AN122" s="991"/>
      <c r="AO122" s="992"/>
      <c r="AP122" s="994" t="s">
        <v>133</v>
      </c>
      <c r="AQ122" s="995"/>
      <c r="AR122" s="995"/>
      <c r="AS122" s="995"/>
      <c r="AT122" s="996"/>
      <c r="AU122" s="1024"/>
      <c r="AV122" s="1025"/>
      <c r="AW122" s="1025"/>
      <c r="AX122" s="1025"/>
      <c r="AY122" s="1026"/>
      <c r="AZ122" s="1006" t="s">
        <v>468</v>
      </c>
      <c r="BA122" s="997"/>
      <c r="BB122" s="997"/>
      <c r="BC122" s="997"/>
      <c r="BD122" s="997"/>
      <c r="BE122" s="997"/>
      <c r="BF122" s="997"/>
      <c r="BG122" s="997"/>
      <c r="BH122" s="997"/>
      <c r="BI122" s="997"/>
      <c r="BJ122" s="997"/>
      <c r="BK122" s="997"/>
      <c r="BL122" s="997"/>
      <c r="BM122" s="997"/>
      <c r="BN122" s="997"/>
      <c r="BO122" s="997"/>
      <c r="BP122" s="998"/>
      <c r="BQ122" s="1029">
        <v>3944213</v>
      </c>
      <c r="BR122" s="1030"/>
      <c r="BS122" s="1030"/>
      <c r="BT122" s="1030"/>
      <c r="BU122" s="1030"/>
      <c r="BV122" s="1030">
        <v>4021737</v>
      </c>
      <c r="BW122" s="1030"/>
      <c r="BX122" s="1030"/>
      <c r="BY122" s="1030"/>
      <c r="BZ122" s="1030"/>
      <c r="CA122" s="1030">
        <v>3984101</v>
      </c>
      <c r="CB122" s="1030"/>
      <c r="CC122" s="1030"/>
      <c r="CD122" s="1030"/>
      <c r="CE122" s="1030"/>
      <c r="CF122" s="1050">
        <v>202.9</v>
      </c>
      <c r="CG122" s="1051"/>
      <c r="CH122" s="1051"/>
      <c r="CI122" s="1051"/>
      <c r="CJ122" s="1051"/>
      <c r="CK122" s="1042"/>
      <c r="CL122" s="1043"/>
      <c r="CM122" s="1043"/>
      <c r="CN122" s="1043"/>
      <c r="CO122" s="1044"/>
      <c r="CP122" s="1052" t="s">
        <v>469</v>
      </c>
      <c r="CQ122" s="1053"/>
      <c r="CR122" s="1053"/>
      <c r="CS122" s="1053"/>
      <c r="CT122" s="1053"/>
      <c r="CU122" s="1053"/>
      <c r="CV122" s="1053"/>
      <c r="CW122" s="1053"/>
      <c r="CX122" s="1053"/>
      <c r="CY122" s="1053"/>
      <c r="CZ122" s="1053"/>
      <c r="DA122" s="1053"/>
      <c r="DB122" s="1053"/>
      <c r="DC122" s="1053"/>
      <c r="DD122" s="1053"/>
      <c r="DE122" s="1053"/>
      <c r="DF122" s="1054"/>
      <c r="DG122" s="951" t="s">
        <v>406</v>
      </c>
      <c r="DH122" s="952"/>
      <c r="DI122" s="952"/>
      <c r="DJ122" s="952"/>
      <c r="DK122" s="952"/>
      <c r="DL122" s="952" t="s">
        <v>431</v>
      </c>
      <c r="DM122" s="952"/>
      <c r="DN122" s="952"/>
      <c r="DO122" s="952"/>
      <c r="DP122" s="952"/>
      <c r="DQ122" s="952" t="s">
        <v>437</v>
      </c>
      <c r="DR122" s="952"/>
      <c r="DS122" s="952"/>
      <c r="DT122" s="952"/>
      <c r="DU122" s="952"/>
      <c r="DV122" s="953" t="s">
        <v>431</v>
      </c>
      <c r="DW122" s="953"/>
      <c r="DX122" s="953"/>
      <c r="DY122" s="953"/>
      <c r="DZ122" s="954"/>
    </row>
    <row r="123" spans="1:130" s="226" customFormat="1" ht="26.25" customHeight="1" x14ac:dyDescent="0.15">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431</v>
      </c>
      <c r="AB123" s="991"/>
      <c r="AC123" s="991"/>
      <c r="AD123" s="991"/>
      <c r="AE123" s="992"/>
      <c r="AF123" s="993" t="s">
        <v>431</v>
      </c>
      <c r="AG123" s="991"/>
      <c r="AH123" s="991"/>
      <c r="AI123" s="991"/>
      <c r="AJ123" s="992"/>
      <c r="AK123" s="993" t="s">
        <v>406</v>
      </c>
      <c r="AL123" s="991"/>
      <c r="AM123" s="991"/>
      <c r="AN123" s="991"/>
      <c r="AO123" s="992"/>
      <c r="AP123" s="994" t="s">
        <v>406</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470</v>
      </c>
      <c r="BP123" s="1038"/>
      <c r="BQ123" s="1097">
        <v>6599827</v>
      </c>
      <c r="BR123" s="1098"/>
      <c r="BS123" s="1098"/>
      <c r="BT123" s="1098"/>
      <c r="BU123" s="1098"/>
      <c r="BV123" s="1098">
        <v>6508096</v>
      </c>
      <c r="BW123" s="1098"/>
      <c r="BX123" s="1098"/>
      <c r="BY123" s="1098"/>
      <c r="BZ123" s="1098"/>
      <c r="CA123" s="1098">
        <v>6230794</v>
      </c>
      <c r="CB123" s="1098"/>
      <c r="CC123" s="1098"/>
      <c r="CD123" s="1098"/>
      <c r="CE123" s="1098"/>
      <c r="CF123" s="1031"/>
      <c r="CG123" s="1032"/>
      <c r="CH123" s="1032"/>
      <c r="CI123" s="1032"/>
      <c r="CJ123" s="1033"/>
      <c r="CK123" s="1042"/>
      <c r="CL123" s="1043"/>
      <c r="CM123" s="1043"/>
      <c r="CN123" s="1043"/>
      <c r="CO123" s="1044"/>
      <c r="CP123" s="1052" t="s">
        <v>471</v>
      </c>
      <c r="CQ123" s="1053"/>
      <c r="CR123" s="1053"/>
      <c r="CS123" s="1053"/>
      <c r="CT123" s="1053"/>
      <c r="CU123" s="1053"/>
      <c r="CV123" s="1053"/>
      <c r="CW123" s="1053"/>
      <c r="CX123" s="1053"/>
      <c r="CY123" s="1053"/>
      <c r="CZ123" s="1053"/>
      <c r="DA123" s="1053"/>
      <c r="DB123" s="1053"/>
      <c r="DC123" s="1053"/>
      <c r="DD123" s="1053"/>
      <c r="DE123" s="1053"/>
      <c r="DF123" s="1054"/>
      <c r="DG123" s="990" t="s">
        <v>406</v>
      </c>
      <c r="DH123" s="991"/>
      <c r="DI123" s="991"/>
      <c r="DJ123" s="991"/>
      <c r="DK123" s="992"/>
      <c r="DL123" s="993" t="s">
        <v>406</v>
      </c>
      <c r="DM123" s="991"/>
      <c r="DN123" s="991"/>
      <c r="DO123" s="991"/>
      <c r="DP123" s="992"/>
      <c r="DQ123" s="993" t="s">
        <v>431</v>
      </c>
      <c r="DR123" s="991"/>
      <c r="DS123" s="991"/>
      <c r="DT123" s="991"/>
      <c r="DU123" s="992"/>
      <c r="DV123" s="994" t="s">
        <v>406</v>
      </c>
      <c r="DW123" s="995"/>
      <c r="DX123" s="995"/>
      <c r="DY123" s="995"/>
      <c r="DZ123" s="996"/>
    </row>
    <row r="124" spans="1:130" s="226" customFormat="1" ht="26.25" customHeight="1" thickBot="1" x14ac:dyDescent="0.2">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406</v>
      </c>
      <c r="AB124" s="991"/>
      <c r="AC124" s="991"/>
      <c r="AD124" s="991"/>
      <c r="AE124" s="992"/>
      <c r="AF124" s="993" t="s">
        <v>406</v>
      </c>
      <c r="AG124" s="991"/>
      <c r="AH124" s="991"/>
      <c r="AI124" s="991"/>
      <c r="AJ124" s="992"/>
      <c r="AK124" s="993" t="s">
        <v>133</v>
      </c>
      <c r="AL124" s="991"/>
      <c r="AM124" s="991"/>
      <c r="AN124" s="991"/>
      <c r="AO124" s="992"/>
      <c r="AP124" s="994" t="s">
        <v>431</v>
      </c>
      <c r="AQ124" s="995"/>
      <c r="AR124" s="995"/>
      <c r="AS124" s="995"/>
      <c r="AT124" s="996"/>
      <c r="AU124" s="1093" t="s">
        <v>472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406</v>
      </c>
      <c r="BR124" s="1060"/>
      <c r="BS124" s="1060"/>
      <c r="BT124" s="1060"/>
      <c r="BU124" s="1060"/>
      <c r="BV124" s="1060">
        <v>6</v>
      </c>
      <c r="BW124" s="1060"/>
      <c r="BX124" s="1060"/>
      <c r="BY124" s="1060"/>
      <c r="BZ124" s="1060"/>
      <c r="CA124" s="1060">
        <v>15.9</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t="s">
        <v>440</v>
      </c>
      <c r="DH124" s="1016"/>
      <c r="DI124" s="1016"/>
      <c r="DJ124" s="1016"/>
      <c r="DK124" s="1017"/>
      <c r="DL124" s="1015" t="s">
        <v>431</v>
      </c>
      <c r="DM124" s="1016"/>
      <c r="DN124" s="1016"/>
      <c r="DO124" s="1016"/>
      <c r="DP124" s="1017"/>
      <c r="DQ124" s="1015" t="s">
        <v>440</v>
      </c>
      <c r="DR124" s="1016"/>
      <c r="DS124" s="1016"/>
      <c r="DT124" s="1016"/>
      <c r="DU124" s="1017"/>
      <c r="DV124" s="1018" t="s">
        <v>133</v>
      </c>
      <c r="DW124" s="1019"/>
      <c r="DX124" s="1019"/>
      <c r="DY124" s="1019"/>
      <c r="DZ124" s="1020"/>
    </row>
    <row r="125" spans="1:130" s="226" customFormat="1" ht="26.25" customHeight="1" x14ac:dyDescent="0.15">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431</v>
      </c>
      <c r="AB125" s="991"/>
      <c r="AC125" s="991"/>
      <c r="AD125" s="991"/>
      <c r="AE125" s="992"/>
      <c r="AF125" s="993" t="s">
        <v>431</v>
      </c>
      <c r="AG125" s="991"/>
      <c r="AH125" s="991"/>
      <c r="AI125" s="991"/>
      <c r="AJ125" s="992"/>
      <c r="AK125" s="993" t="s">
        <v>431</v>
      </c>
      <c r="AL125" s="991"/>
      <c r="AM125" s="991"/>
      <c r="AN125" s="991"/>
      <c r="AO125" s="992"/>
      <c r="AP125" s="994" t="s">
        <v>440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474</v>
      </c>
      <c r="CL125" s="1040"/>
      <c r="CM125" s="1040"/>
      <c r="CN125" s="1040"/>
      <c r="CO125" s="1041"/>
      <c r="CP125" s="972" t="s">
        <v>475</v>
      </c>
      <c r="CQ125" s="921"/>
      <c r="CR125" s="921"/>
      <c r="CS125" s="921"/>
      <c r="CT125" s="921"/>
      <c r="CU125" s="921"/>
      <c r="CV125" s="921"/>
      <c r="CW125" s="921"/>
      <c r="CX125" s="921"/>
      <c r="CY125" s="921"/>
      <c r="CZ125" s="921"/>
      <c r="DA125" s="921"/>
      <c r="DB125" s="921"/>
      <c r="DC125" s="921"/>
      <c r="DD125" s="921"/>
      <c r="DE125" s="921"/>
      <c r="DF125" s="922"/>
      <c r="DG125" s="958" t="s">
        <v>437</v>
      </c>
      <c r="DH125" s="959"/>
      <c r="DI125" s="959"/>
      <c r="DJ125" s="959"/>
      <c r="DK125" s="959"/>
      <c r="DL125" s="959" t="s">
        <v>440</v>
      </c>
      <c r="DM125" s="959"/>
      <c r="DN125" s="959"/>
      <c r="DO125" s="959"/>
      <c r="DP125" s="959"/>
      <c r="DQ125" s="959" t="s">
        <v>431</v>
      </c>
      <c r="DR125" s="959"/>
      <c r="DS125" s="959"/>
      <c r="DT125" s="959"/>
      <c r="DU125" s="959"/>
      <c r="DV125" s="960" t="s">
        <v>133</v>
      </c>
      <c r="DW125" s="960"/>
      <c r="DX125" s="960"/>
      <c r="DY125" s="960"/>
      <c r="DZ125" s="961"/>
    </row>
    <row r="126" spans="1:130" s="226" customFormat="1" ht="26.25" customHeight="1" thickBot="1" x14ac:dyDescent="0.2">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437</v>
      </c>
      <c r="AB126" s="991"/>
      <c r="AC126" s="991"/>
      <c r="AD126" s="991"/>
      <c r="AE126" s="992"/>
      <c r="AF126" s="993" t="s">
        <v>133</v>
      </c>
      <c r="AG126" s="991"/>
      <c r="AH126" s="991"/>
      <c r="AI126" s="991"/>
      <c r="AJ126" s="992"/>
      <c r="AK126" s="993" t="s">
        <v>431</v>
      </c>
      <c r="AL126" s="991"/>
      <c r="AM126" s="991"/>
      <c r="AN126" s="991"/>
      <c r="AO126" s="992"/>
      <c r="AP126" s="994" t="s">
        <v>440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476</v>
      </c>
      <c r="CQ126" s="982"/>
      <c r="CR126" s="982"/>
      <c r="CS126" s="982"/>
      <c r="CT126" s="982"/>
      <c r="CU126" s="982"/>
      <c r="CV126" s="982"/>
      <c r="CW126" s="982"/>
      <c r="CX126" s="982"/>
      <c r="CY126" s="982"/>
      <c r="CZ126" s="982"/>
      <c r="DA126" s="982"/>
      <c r="DB126" s="982"/>
      <c r="DC126" s="982"/>
      <c r="DD126" s="982"/>
      <c r="DE126" s="982"/>
      <c r="DF126" s="983"/>
      <c r="DG126" s="951" t="s">
        <v>431</v>
      </c>
      <c r="DH126" s="952"/>
      <c r="DI126" s="952"/>
      <c r="DJ126" s="952"/>
      <c r="DK126" s="952"/>
      <c r="DL126" s="952" t="s">
        <v>440</v>
      </c>
      <c r="DM126" s="952"/>
      <c r="DN126" s="952"/>
      <c r="DO126" s="952"/>
      <c r="DP126" s="952"/>
      <c r="DQ126" s="952" t="s">
        <v>133</v>
      </c>
      <c r="DR126" s="952"/>
      <c r="DS126" s="952"/>
      <c r="DT126" s="952"/>
      <c r="DU126" s="952"/>
      <c r="DV126" s="953" t="s">
        <v>440</v>
      </c>
      <c r="DW126" s="953"/>
      <c r="DX126" s="953"/>
      <c r="DY126" s="953"/>
      <c r="DZ126" s="954"/>
    </row>
    <row r="127" spans="1:130" s="226" customFormat="1" ht="26.25" customHeight="1" x14ac:dyDescent="0.15">
      <c r="A127" s="1092"/>
      <c r="B127" s="980"/>
      <c r="C127" s="1034" t="s">
        <v>477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548</v>
      </c>
      <c r="AB127" s="991"/>
      <c r="AC127" s="991"/>
      <c r="AD127" s="991"/>
      <c r="AE127" s="992"/>
      <c r="AF127" s="993">
        <v>747</v>
      </c>
      <c r="AG127" s="991"/>
      <c r="AH127" s="991"/>
      <c r="AI127" s="991"/>
      <c r="AJ127" s="992"/>
      <c r="AK127" s="993">
        <v>530</v>
      </c>
      <c r="AL127" s="991"/>
      <c r="AM127" s="991"/>
      <c r="AN127" s="991"/>
      <c r="AO127" s="992"/>
      <c r="AP127" s="994">
        <v>0</v>
      </c>
      <c r="AQ127" s="995"/>
      <c r="AR127" s="995"/>
      <c r="AS127" s="995"/>
      <c r="AT127" s="996"/>
      <c r="AU127" s="262"/>
      <c r="AV127" s="262"/>
      <c r="AW127" s="262"/>
      <c r="AX127" s="1064" t="s">
        <v>478</v>
      </c>
      <c r="AY127" s="1065"/>
      <c r="AZ127" s="1065"/>
      <c r="BA127" s="1065"/>
      <c r="BB127" s="1065"/>
      <c r="BC127" s="1065"/>
      <c r="BD127" s="1065"/>
      <c r="BE127" s="1066"/>
      <c r="BF127" s="1067" t="s">
        <v>479</v>
      </c>
      <c r="BG127" s="1065"/>
      <c r="BH127" s="1065"/>
      <c r="BI127" s="1065"/>
      <c r="BJ127" s="1065"/>
      <c r="BK127" s="1065"/>
      <c r="BL127" s="1066"/>
      <c r="BM127" s="1067" t="s">
        <v>480</v>
      </c>
      <c r="BN127" s="1065"/>
      <c r="BO127" s="1065"/>
      <c r="BP127" s="1065"/>
      <c r="BQ127" s="1065"/>
      <c r="BR127" s="1065"/>
      <c r="BS127" s="1066"/>
      <c r="BT127" s="1067" t="s">
        <v>481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482</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431</v>
      </c>
      <c r="DM127" s="952"/>
      <c r="DN127" s="952"/>
      <c r="DO127" s="952"/>
      <c r="DP127" s="952"/>
      <c r="DQ127" s="952" t="s">
        <v>437</v>
      </c>
      <c r="DR127" s="952"/>
      <c r="DS127" s="952"/>
      <c r="DT127" s="952"/>
      <c r="DU127" s="952"/>
      <c r="DV127" s="953" t="s">
        <v>431</v>
      </c>
      <c r="DW127" s="953"/>
      <c r="DX127" s="953"/>
      <c r="DY127" s="953"/>
      <c r="DZ127" s="954"/>
    </row>
    <row r="128" spans="1:130" s="226" customFormat="1" ht="26.25" customHeight="1" thickBot="1" x14ac:dyDescent="0.2">
      <c r="A128" s="1075" t="s">
        <v>483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484</v>
      </c>
      <c r="X128" s="1077"/>
      <c r="Y128" s="1077"/>
      <c r="Z128" s="1078"/>
      <c r="AA128" s="1079">
        <v>53407</v>
      </c>
      <c r="AB128" s="1080"/>
      <c r="AC128" s="1080"/>
      <c r="AD128" s="1080"/>
      <c r="AE128" s="1081"/>
      <c r="AF128" s="1082">
        <v>48417</v>
      </c>
      <c r="AG128" s="1080"/>
      <c r="AH128" s="1080"/>
      <c r="AI128" s="1080"/>
      <c r="AJ128" s="1081"/>
      <c r="AK128" s="1082">
        <v>44745</v>
      </c>
      <c r="AL128" s="1080"/>
      <c r="AM128" s="1080"/>
      <c r="AN128" s="1080"/>
      <c r="AO128" s="1081"/>
      <c r="AP128" s="1083"/>
      <c r="AQ128" s="1084"/>
      <c r="AR128" s="1084"/>
      <c r="AS128" s="1084"/>
      <c r="AT128" s="1085"/>
      <c r="AU128" s="262"/>
      <c r="AV128" s="262"/>
      <c r="AW128" s="262"/>
      <c r="AX128" s="920" t="s">
        <v>485</v>
      </c>
      <c r="AY128" s="921"/>
      <c r="AZ128" s="921"/>
      <c r="BA128" s="921"/>
      <c r="BB128" s="921"/>
      <c r="BC128" s="921"/>
      <c r="BD128" s="921"/>
      <c r="BE128" s="922"/>
      <c r="BF128" s="1086" t="s">
        <v>437</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486</v>
      </c>
      <c r="CQ128" s="1069"/>
      <c r="CR128" s="1069"/>
      <c r="CS128" s="1069"/>
      <c r="CT128" s="1069"/>
      <c r="CU128" s="1069"/>
      <c r="CV128" s="1069"/>
      <c r="CW128" s="1069"/>
      <c r="CX128" s="1069"/>
      <c r="CY128" s="1069"/>
      <c r="CZ128" s="1069"/>
      <c r="DA128" s="1069"/>
      <c r="DB128" s="1069"/>
      <c r="DC128" s="1069"/>
      <c r="DD128" s="1069"/>
      <c r="DE128" s="1069"/>
      <c r="DF128" s="1070"/>
      <c r="DG128" s="1071" t="s">
        <v>133</v>
      </c>
      <c r="DH128" s="1072"/>
      <c r="DI128" s="1072"/>
      <c r="DJ128" s="1072"/>
      <c r="DK128" s="1072"/>
      <c r="DL128" s="1072" t="s">
        <v>133</v>
      </c>
      <c r="DM128" s="1072"/>
      <c r="DN128" s="1072"/>
      <c r="DO128" s="1072"/>
      <c r="DP128" s="1072"/>
      <c r="DQ128" s="1072" t="s">
        <v>133</v>
      </c>
      <c r="DR128" s="1072"/>
      <c r="DS128" s="1072"/>
      <c r="DT128" s="1072"/>
      <c r="DU128" s="1072"/>
      <c r="DV128" s="1073" t="s">
        <v>133</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487</v>
      </c>
      <c r="X129" s="1106"/>
      <c r="Y129" s="1106"/>
      <c r="Z129" s="1107"/>
      <c r="AA129" s="990">
        <v>2425682</v>
      </c>
      <c r="AB129" s="991"/>
      <c r="AC129" s="991"/>
      <c r="AD129" s="991"/>
      <c r="AE129" s="992"/>
      <c r="AF129" s="993">
        <v>2329970</v>
      </c>
      <c r="AG129" s="991"/>
      <c r="AH129" s="991"/>
      <c r="AI129" s="991"/>
      <c r="AJ129" s="992"/>
      <c r="AK129" s="993">
        <v>2342192</v>
      </c>
      <c r="AL129" s="991"/>
      <c r="AM129" s="991"/>
      <c r="AN129" s="991"/>
      <c r="AO129" s="992"/>
      <c r="AP129" s="1108"/>
      <c r="AQ129" s="1109"/>
      <c r="AR129" s="1109"/>
      <c r="AS129" s="1109"/>
      <c r="AT129" s="1110"/>
      <c r="AU129" s="264"/>
      <c r="AV129" s="264"/>
      <c r="AW129" s="264"/>
      <c r="AX129" s="1099" t="s">
        <v>488</v>
      </c>
      <c r="AY129" s="982"/>
      <c r="AZ129" s="982"/>
      <c r="BA129" s="982"/>
      <c r="BB129" s="982"/>
      <c r="BC129" s="982"/>
      <c r="BD129" s="982"/>
      <c r="BE129" s="983"/>
      <c r="BF129" s="1100" t="s">
        <v>437</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490</v>
      </c>
      <c r="X130" s="1106"/>
      <c r="Y130" s="1106"/>
      <c r="Z130" s="1107"/>
      <c r="AA130" s="990">
        <v>405511</v>
      </c>
      <c r="AB130" s="991"/>
      <c r="AC130" s="991"/>
      <c r="AD130" s="991"/>
      <c r="AE130" s="992"/>
      <c r="AF130" s="993">
        <v>395175</v>
      </c>
      <c r="AG130" s="991"/>
      <c r="AH130" s="991"/>
      <c r="AI130" s="991"/>
      <c r="AJ130" s="992"/>
      <c r="AK130" s="993">
        <v>378750</v>
      </c>
      <c r="AL130" s="991"/>
      <c r="AM130" s="991"/>
      <c r="AN130" s="991"/>
      <c r="AO130" s="992"/>
      <c r="AP130" s="1108"/>
      <c r="AQ130" s="1109"/>
      <c r="AR130" s="1109"/>
      <c r="AS130" s="1109"/>
      <c r="AT130" s="1110"/>
      <c r="AU130" s="264"/>
      <c r="AV130" s="264"/>
      <c r="AW130" s="264"/>
      <c r="AX130" s="1099" t="s">
        <v>491</v>
      </c>
      <c r="AY130" s="982"/>
      <c r="AZ130" s="982"/>
      <c r="BA130" s="982"/>
      <c r="BB130" s="982"/>
      <c r="BC130" s="982"/>
      <c r="BD130" s="982"/>
      <c r="BE130" s="983"/>
      <c r="BF130" s="1136">
        <v>9.8000000000000007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492</v>
      </c>
      <c r="X131" s="1144"/>
      <c r="Y131" s="1144"/>
      <c r="Z131" s="1145"/>
      <c r="AA131" s="1037">
        <v>2020171</v>
      </c>
      <c r="AB131" s="1016"/>
      <c r="AC131" s="1016"/>
      <c r="AD131" s="1016"/>
      <c r="AE131" s="1017"/>
      <c r="AF131" s="1015">
        <v>1934795</v>
      </c>
      <c r="AG131" s="1016"/>
      <c r="AH131" s="1016"/>
      <c r="AI131" s="1016"/>
      <c r="AJ131" s="1017"/>
      <c r="AK131" s="1015">
        <v>1963442</v>
      </c>
      <c r="AL131" s="1016"/>
      <c r="AM131" s="1016"/>
      <c r="AN131" s="1016"/>
      <c r="AO131" s="1017"/>
      <c r="AP131" s="1146"/>
      <c r="AQ131" s="1147"/>
      <c r="AR131" s="1147"/>
      <c r="AS131" s="1147"/>
      <c r="AT131" s="1148"/>
      <c r="AU131" s="264"/>
      <c r="AV131" s="264"/>
      <c r="AW131" s="264"/>
      <c r="AX131" s="1118" t="s">
        <v>493</v>
      </c>
      <c r="AY131" s="1069"/>
      <c r="AZ131" s="1069"/>
      <c r="BA131" s="1069"/>
      <c r="BB131" s="1069"/>
      <c r="BC131" s="1069"/>
      <c r="BD131" s="1069"/>
      <c r="BE131" s="1070"/>
      <c r="BF131" s="1119">
        <v>15.9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495</v>
      </c>
      <c r="W132" s="1129"/>
      <c r="X132" s="1129"/>
      <c r="Y132" s="1129"/>
      <c r="Z132" s="1130"/>
      <c r="AA132" s="1131">
        <v>8.2014839340000005</v>
      </c>
      <c r="AB132" s="1132"/>
      <c r="AC132" s="1132"/>
      <c r="AD132" s="1132"/>
      <c r="AE132" s="1133"/>
      <c r="AF132" s="1134">
        <v>11.52726775</v>
      </c>
      <c r="AG132" s="1132"/>
      <c r="AH132" s="1132"/>
      <c r="AI132" s="1132"/>
      <c r="AJ132" s="1133"/>
      <c r="AK132" s="1134">
        <v>9.9281262189999993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496</v>
      </c>
      <c r="W133" s="1112"/>
      <c r="X133" s="1112"/>
      <c r="Y133" s="1112"/>
      <c r="Z133" s="1113"/>
      <c r="AA133" s="1114">
        <v>9</v>
      </c>
      <c r="AB133" s="1115"/>
      <c r="AC133" s="1115"/>
      <c r="AD133" s="1115"/>
      <c r="AE133" s="1116"/>
      <c r="AF133" s="1114">
        <v>9.5</v>
      </c>
      <c r="AG133" s="1115"/>
      <c r="AH133" s="1115"/>
      <c r="AI133" s="1115"/>
      <c r="AJ133" s="1116"/>
      <c r="AK133" s="1114">
        <v>9.8000000000000007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gSXIfAD8Eoz7FyXChLWvLXoMmjS9xTYSpQbbhyxksTq+LOyRqK5+6UrV0y8SZf0o0yGlzVDtNckFjyYQEA/WA==" saltValue="TBMDrznW0pYog2derS1m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B1" sqref="B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deaYbWQVYp62p4UvsyCCvpkn6UKsJwYf2U3px9W7BoSDPrIACAryOPgJC4IOJWRMzEDIeLK+UuPMyVGJGtxw==" saltValue="oI/3uaFixYrgKaakJhV6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TZFTPNEbD4aG/JuzWJ2mzQ3JV+Zd27x+r6yJALebDZl+QS88mE8d7s4D8CYTN1WqCmv+Inuj5ZxYHbhgHwk+w==" saltValue="rKgSytmM49EYvUj/c6j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505</v>
      </c>
      <c r="AL9" s="1155"/>
      <c r="AM9" s="1155"/>
      <c r="AN9" s="1156"/>
      <c r="AO9" s="292">
        <v>624975</v>
      </c>
      <c r="AP9" s="292">
        <v>147678</v>
      </c>
      <c r="AQ9" s="293">
        <v>163768</v>
      </c>
      <c r="AR9" s="294">
        <v>-9.8000000000000007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506</v>
      </c>
      <c r="AL10" s="1155"/>
      <c r="AM10" s="1155"/>
      <c r="AN10" s="1156"/>
      <c r="AO10" s="295">
        <v>76863</v>
      </c>
      <c r="AP10" s="295">
        <v>18162</v>
      </c>
      <c r="AQ10" s="296">
        <v>20420</v>
      </c>
      <c r="AR10" s="297">
        <v>-11.1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507</v>
      </c>
      <c r="AL11" s="1155"/>
      <c r="AM11" s="1155"/>
      <c r="AN11" s="1156"/>
      <c r="AO11" s="295">
        <v>162363</v>
      </c>
      <c r="AP11" s="295">
        <v>38366</v>
      </c>
      <c r="AQ11" s="296">
        <v>24792</v>
      </c>
      <c r="AR11" s="297">
        <v>54.8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508</v>
      </c>
      <c r="AL12" s="1155"/>
      <c r="AM12" s="1155"/>
      <c r="AN12" s="1156"/>
      <c r="AO12" s="295" t="s">
        <v>509</v>
      </c>
      <c r="AP12" s="295" t="s">
        <v>509</v>
      </c>
      <c r="AQ12" s="296">
        <v>1566</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510</v>
      </c>
      <c r="AL13" s="1155"/>
      <c r="AM13" s="1155"/>
      <c r="AN13" s="1156"/>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511</v>
      </c>
      <c r="AL14" s="1155"/>
      <c r="AM14" s="1155"/>
      <c r="AN14" s="1156"/>
      <c r="AO14" s="295">
        <v>17793</v>
      </c>
      <c r="AP14" s="295">
        <v>4204</v>
      </c>
      <c r="AQ14" s="296">
        <v>8316</v>
      </c>
      <c r="AR14" s="297">
        <v>-49.4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512</v>
      </c>
      <c r="AL15" s="1155"/>
      <c r="AM15" s="1155"/>
      <c r="AN15" s="1156"/>
      <c r="AO15" s="295">
        <v>4834</v>
      </c>
      <c r="AP15" s="295">
        <v>1142</v>
      </c>
      <c r="AQ15" s="296">
        <v>4918</v>
      </c>
      <c r="AR15" s="297">
        <v>-76.8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513</v>
      </c>
      <c r="AL16" s="1158"/>
      <c r="AM16" s="1158"/>
      <c r="AN16" s="1159"/>
      <c r="AO16" s="295">
        <v>-57175</v>
      </c>
      <c r="AP16" s="295">
        <v>-13510</v>
      </c>
      <c r="AQ16" s="296">
        <v>-16679</v>
      </c>
      <c r="AR16" s="297">
        <v>-19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829653</v>
      </c>
      <c r="AP17" s="295">
        <v>196043</v>
      </c>
      <c r="AQ17" s="296">
        <v>207100</v>
      </c>
      <c r="AR17" s="297">
        <v>-5.3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518</v>
      </c>
      <c r="AL21" s="1150"/>
      <c r="AM21" s="1150"/>
      <c r="AN21" s="1151"/>
      <c r="AO21" s="307">
        <v>17.72</v>
      </c>
      <c r="AP21" s="308">
        <v>18.739999999999998</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519</v>
      </c>
      <c r="AL22" s="1150"/>
      <c r="AM22" s="1150"/>
      <c r="AN22" s="1151"/>
      <c r="AO22" s="312">
        <v>95.6</v>
      </c>
      <c r="AP22" s="313">
        <v>94.9</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524</v>
      </c>
      <c r="AL32" s="1166"/>
      <c r="AM32" s="1166"/>
      <c r="AN32" s="1167"/>
      <c r="AO32" s="322">
        <v>530177</v>
      </c>
      <c r="AP32" s="322">
        <v>125278</v>
      </c>
      <c r="AQ32" s="323">
        <v>99822</v>
      </c>
      <c r="AR32" s="324">
        <v>25.5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525</v>
      </c>
      <c r="AL33" s="1166"/>
      <c r="AM33" s="1166"/>
      <c r="AN33" s="1167"/>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526</v>
      </c>
      <c r="AL34" s="1166"/>
      <c r="AM34" s="1166"/>
      <c r="AN34" s="1167"/>
      <c r="AO34" s="322" t="s">
        <v>509</v>
      </c>
      <c r="AP34" s="322" t="s">
        <v>509</v>
      </c>
      <c r="AQ34" s="323" t="s">
        <v>509</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527</v>
      </c>
      <c r="AL35" s="1166"/>
      <c r="AM35" s="1166"/>
      <c r="AN35" s="1167"/>
      <c r="AO35" s="322">
        <v>4119</v>
      </c>
      <c r="AP35" s="322">
        <v>973</v>
      </c>
      <c r="AQ35" s="323">
        <v>28667</v>
      </c>
      <c r="AR35" s="324">
        <v>-96.6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528</v>
      </c>
      <c r="AL36" s="1166"/>
      <c r="AM36" s="1166"/>
      <c r="AN36" s="1167"/>
      <c r="AO36" s="322">
        <v>83251</v>
      </c>
      <c r="AP36" s="322">
        <v>19672</v>
      </c>
      <c r="AQ36" s="323">
        <v>3929</v>
      </c>
      <c r="AR36" s="324">
        <v>400.7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529</v>
      </c>
      <c r="AL37" s="1166"/>
      <c r="AM37" s="1166"/>
      <c r="AN37" s="1167"/>
      <c r="AO37" s="322">
        <v>530</v>
      </c>
      <c r="AP37" s="322">
        <v>125</v>
      </c>
      <c r="AQ37" s="323">
        <v>922</v>
      </c>
      <c r="AR37" s="324">
        <v>-86.4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530</v>
      </c>
      <c r="AL38" s="1169"/>
      <c r="AM38" s="1169"/>
      <c r="AN38" s="1170"/>
      <c r="AO38" s="325">
        <v>351</v>
      </c>
      <c r="AP38" s="325">
        <v>83</v>
      </c>
      <c r="AQ38" s="326">
        <v>32</v>
      </c>
      <c r="AR38" s="314">
        <v>159.4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531</v>
      </c>
      <c r="AL39" s="1169"/>
      <c r="AM39" s="1169"/>
      <c r="AN39" s="1170"/>
      <c r="AO39" s="322">
        <v>-44745</v>
      </c>
      <c r="AP39" s="322">
        <v>-10573</v>
      </c>
      <c r="AQ39" s="323">
        <v>-3300</v>
      </c>
      <c r="AR39" s="324">
        <v>220.4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532</v>
      </c>
      <c r="AL40" s="1166"/>
      <c r="AM40" s="1166"/>
      <c r="AN40" s="1167"/>
      <c r="AO40" s="322">
        <v>-378750</v>
      </c>
      <c r="AP40" s="322">
        <v>-89497</v>
      </c>
      <c r="AQ40" s="323">
        <v>-100418</v>
      </c>
      <c r="AR40" s="324">
        <v>-10.9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194933</v>
      </c>
      <c r="AP41" s="322">
        <v>46062</v>
      </c>
      <c r="AQ41" s="323">
        <v>29653</v>
      </c>
      <c r="AR41" s="324">
        <v>55.3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500</v>
      </c>
      <c r="AN49" s="1162" t="s">
        <v>536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470248</v>
      </c>
      <c r="AN51" s="344">
        <v>98030</v>
      </c>
      <c r="AO51" s="345">
        <v>73.900000000000006</v>
      </c>
      <c r="AP51" s="346">
        <v>118223</v>
      </c>
      <c r="AQ51" s="347">
        <v>0.5</v>
      </c>
      <c r="AR51" s="348">
        <v>73.400000000000006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186093</v>
      </c>
      <c r="AN52" s="352">
        <v>38794</v>
      </c>
      <c r="AO52" s="353">
        <v>36.6</v>
      </c>
      <c r="AP52" s="354">
        <v>57106</v>
      </c>
      <c r="AQ52" s="355">
        <v>-8.4</v>
      </c>
      <c r="AR52" s="356">
        <v>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816058</v>
      </c>
      <c r="AN53" s="344">
        <v>174782</v>
      </c>
      <c r="AO53" s="345">
        <v>78.3</v>
      </c>
      <c r="AP53" s="346">
        <v>128485</v>
      </c>
      <c r="AQ53" s="347">
        <v>8.6999999999999993</v>
      </c>
      <c r="AR53" s="348">
        <v>69.599999999999994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688254</v>
      </c>
      <c r="AN54" s="352">
        <v>147409</v>
      </c>
      <c r="AO54" s="353">
        <v>280</v>
      </c>
      <c r="AP54" s="354">
        <v>62765</v>
      </c>
      <c r="AQ54" s="355">
        <v>9.9</v>
      </c>
      <c r="AR54" s="356">
        <v>270.10000000000002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883337</v>
      </c>
      <c r="AN55" s="344">
        <v>195169</v>
      </c>
      <c r="AO55" s="345">
        <v>11.7</v>
      </c>
      <c r="AP55" s="346">
        <v>245039</v>
      </c>
      <c r="AQ55" s="347">
        <v>90.7</v>
      </c>
      <c r="AR55" s="348">
        <v>-79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853011</v>
      </c>
      <c r="AN56" s="352">
        <v>188469</v>
      </c>
      <c r="AO56" s="353">
        <v>27.9</v>
      </c>
      <c r="AP56" s="354">
        <v>108922</v>
      </c>
      <c r="AQ56" s="355">
        <v>73.5</v>
      </c>
      <c r="AR56" s="356">
        <v>-45.6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698648</v>
      </c>
      <c r="AN57" s="344">
        <v>160720</v>
      </c>
      <c r="AO57" s="345">
        <v>-17.7</v>
      </c>
      <c r="AP57" s="346">
        <v>237994</v>
      </c>
      <c r="AQ57" s="347">
        <v>-2.9</v>
      </c>
      <c r="AR57" s="348">
        <v>-14.8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372077</v>
      </c>
      <c r="AN58" s="352">
        <v>85594</v>
      </c>
      <c r="AO58" s="353">
        <v>-54.6</v>
      </c>
      <c r="AP58" s="354">
        <v>110361</v>
      </c>
      <c r="AQ58" s="355">
        <v>1.3</v>
      </c>
      <c r="AR58" s="356">
        <v>-55.9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859431</v>
      </c>
      <c r="AN59" s="344">
        <v>203079</v>
      </c>
      <c r="AO59" s="345">
        <v>26.4</v>
      </c>
      <c r="AP59" s="346">
        <v>267911</v>
      </c>
      <c r="AQ59" s="347">
        <v>12.6</v>
      </c>
      <c r="AR59" s="348">
        <v>13.8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298109</v>
      </c>
      <c r="AN60" s="352">
        <v>70442</v>
      </c>
      <c r="AO60" s="353">
        <v>-17.7</v>
      </c>
      <c r="AP60" s="354">
        <v>106425</v>
      </c>
      <c r="AQ60" s="355">
        <v>-3.6</v>
      </c>
      <c r="AR60" s="356">
        <v>-14.1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745544</v>
      </c>
      <c r="AN61" s="359">
        <v>166356</v>
      </c>
      <c r="AO61" s="360">
        <v>34.5</v>
      </c>
      <c r="AP61" s="361">
        <v>199530</v>
      </c>
      <c r="AQ61" s="362">
        <v>21.9</v>
      </c>
      <c r="AR61" s="348">
        <v>12.6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479509</v>
      </c>
      <c r="AN62" s="352">
        <v>106142</v>
      </c>
      <c r="AO62" s="353">
        <v>54.4</v>
      </c>
      <c r="AP62" s="354">
        <v>89116</v>
      </c>
      <c r="AQ62" s="355">
        <v>14.5</v>
      </c>
      <c r="AR62" s="356">
        <v>39.9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pU5kMd7mtZncQSGoWdcwiBVlfipVS9tiqj9rLPwQHBHAuZy3cp/q8Ec6lk6JQzyF4fsxn23KKIog4COTXewig==" saltValue="XV/E1tWnWh45r8VjvA6w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Fq6EHRfBqHgIB+P885IYKHR3UX0Ugo0DiFm/LF9k5dSG0gBgrPdRo0Uw0G/w8q4dSgvdpNj2rZIIoolZ4dv2g==" saltValue="cMVgtHLQdWzD1lCe4ksx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3"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WNZRVsyDqAkzWSM8aUqHi4Hkk2pRngspzFF1jhS8C4dItQbfhkGZSyZUEtnnZevKUlN1x8TB2Yj9NBRkuUTzg==" saltValue="/dGpWkNb21W6apTPYXdk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4" t="s">
        <v>3</v>
      </c>
      <c r="D47" s="1174"/>
      <c r="E47" s="1175"/>
      <c r="F47" s="11">
        <v>70.12</v>
      </c>
      <c r="G47" s="12">
        <v>74.459999999999994</v>
      </c>
      <c r="H47" s="12">
        <v>72.92</v>
      </c>
      <c r="I47" s="12">
        <v>73.540000000000006</v>
      </c>
      <c r="J47" s="13">
        <v>64.36</v>
      </c>
    </row>
    <row r="48" spans="2:10" ht="57.75" customHeight="1" x14ac:dyDescent="0.15">
      <c r="B48" s="14"/>
      <c r="C48" s="1176" t="s">
        <v>4</v>
      </c>
      <c r="D48" s="1176"/>
      <c r="E48" s="1177"/>
      <c r="F48" s="15">
        <v>2.34</v>
      </c>
      <c r="G48" s="16">
        <v>3.46</v>
      </c>
      <c r="H48" s="16">
        <v>4.04</v>
      </c>
      <c r="I48" s="16">
        <v>3.23</v>
      </c>
      <c r="J48" s="17">
        <v>4.63</v>
      </c>
    </row>
    <row r="49" spans="2:10" ht="57.75" customHeight="1" thickBot="1" x14ac:dyDescent="0.2">
      <c r="B49" s="18"/>
      <c r="C49" s="1178" t="s">
        <v>5</v>
      </c>
      <c r="D49" s="1178"/>
      <c r="E49" s="1179"/>
      <c r="F49" s="19" t="s">
        <v>557</v>
      </c>
      <c r="G49" s="20">
        <v>2.8</v>
      </c>
      <c r="H49" s="20">
        <v>3.19</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I9rNoisJ5kEDhUM3ULrFboSrxiasGstZOj4ndpZV9IG2YypY81MIdUgoJf1ruQMCr7vZYtQDnEB6jQRvGidDw==" saltValue="3GNha2h12RUYicWruLH5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2019-03-08T06:34:14Z</cp:lastPrinted>
  <dcterms:created xsi:type="dcterms:W3CDTF">2019-02-14T00:58:05Z</dcterms:created>
  <dcterms:modified xsi:type="dcterms:W3CDTF">2019-03-21T07:16:06Z</dcterms:modified>
  <cp:category/>
</cp:coreProperties>
</file>