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192.168.10.21\共有\財務グループ\財務係(H24.03.31)\Ｄドライブ\財政状況資料集の作成\H29年度決算\011016 【依頼】平成29年度財政状況資料集の作成について（2回目）\【財政状況資料集】_013323_福島町_2017\"/>
    </mc:Choice>
  </mc:AlternateContent>
  <bookViews>
    <workbookView xWindow="0" yWindow="0" windowWidth="15360" windowHeight="87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BE35" i="10"/>
  <c r="AM35" i="10"/>
  <c r="C35" i="10"/>
  <c r="CO34" i="10"/>
  <c r="U34" i="10"/>
  <c r="U35" i="10" s="1"/>
  <c r="U36" i="10" s="1"/>
  <c r="C34" i="10"/>
  <c r="AM34" i="10" l="1"/>
  <c r="BE34" i="10" s="1"/>
  <c r="BW34" i="10" s="1"/>
  <c r="BW35" i="10" s="1"/>
  <c r="BW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<sst xmlns="http://schemas.openxmlformats.org/spreadsheetml/2006/main" count="1071" uniqueCount="587">
  <si>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</si>
  <si>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</si>
  <si>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</si>
  <si>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</si>
  <si>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</si>
  <si>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</si>
  <si>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</si>
  <si>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</si>
  <si>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</si>
  <si>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</si>
  <si>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</si>
  <si>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</si>
  <si>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</si>
  <si>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</si>
  <si>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</si>
  <si>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</si>
  <si>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</si>
  <si>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</si>
  <si>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</si>
  <si>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</si>
  <si>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</si>
  <si>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</si>
  <si>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</si>
  <si>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</si>
  <si>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</si>
  <si>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</si>
  <si>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</si>
  <si>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</si>
  <si>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</si>
  <si>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</si>
  <si>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</si>
  <si>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</si>
  <si>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</si>
  <si>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</si>
  <si>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</si>
  <si>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</si>
  <si>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</si>
  <si>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</si>
  <si>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</si>
  <si>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</si>
  <si>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</si>
  <si>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</si>
  <si>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</si>
  <si>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</si>
  <si>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</si>
  <si>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</si>
  <si>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</si>
  <si>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</si>
  <si>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</si>
  <si>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</si>
  <si>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</si>
  <si>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</si>
  <si>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</si>
  <si>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</si>
  <si>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</si>
  <si>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</si>
  <si>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</si>
  <si>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</si>
  <si>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</si>
  <si>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</si>
  <si>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</si>
  <si>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</si>
  <si>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</si>
  <si>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</si>
  <si>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</si>
  <si>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</si>
  <si>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</si>
  <si>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</si>
  <si>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</si>
  <si>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</si>
  <si>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</si>
  <si>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</si>
  <si>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</si>
  <si>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</si>
  <si>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</si>
  <si>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</si>
  <si>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</si>
  <si>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</si>
  <si>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</si>
  <si>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</si>
  <si>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</si>
  <si>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</si>
  <si>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</si>
  <si>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</si>
  <si>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</si>
  <si>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</si>
  <si>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</si>
  <si>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</si>
  <si>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</si>
  <si>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</si>
  <si>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</si>
  <si>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</si>
  <si>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福島町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</si>
  <si>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</si>
  <si>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</si>
  <si>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</si>
  <si>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</si>
  <si>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</si>
  <si>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</si>
  <si>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</si>
  <si>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</si>
  <si>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</si>
  <si>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</si>
  <si>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</si>
  <si>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</si>
  <si>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</si>
  <si>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</si>
  <si>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</si>
  <si>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</si>
  <si>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</si>
  <si>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</si>
  <si>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</si>
  <si>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</si>
  <si>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</si>
  <si>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</si>
  <si>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</si>
  <si>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</si>
  <si>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</si>
  <si>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</si>
  <si>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</si>
  <si>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</si>
  <si>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</si>
  <si>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</si>
  <si>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</si>
  <si>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</si>
  <si>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</si>
  <si>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</si>
  <si>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</si>
  <si>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</si>
  <si>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</si>
  <si>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</si>
  <si>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</si>
  <si>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</si>
  <si>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</si>
  <si>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</si>
  <si>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</si>
  <si>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</si>
  <si>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</si>
  <si>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</si>
  <si>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</si>
  <si>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</si>
  <si>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</si>
  <si>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</si>
  <si>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</si>
  <si>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</si>
  <si>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0"/>
  </si>
  <si>
    <t>うち日本人(％)</t>
    <phoneticPr fontId="5"/>
  </si>
  <si>
    <t>-2.8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</si>
  <si>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</si>
  <si>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</si>
  <si>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</si>
  <si>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</si>
  <si>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</si>
  <si>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</si>
  <si>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</si>
  <si>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</si>
  <si>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</si>
  <si>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</si>
  <si>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</si>
  <si>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</si>
  <si>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</si>
  <si>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</si>
  <si>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</si>
  <si>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</si>
  <si>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</si>
  <si>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</si>
  <si>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</si>
  <si>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</si>
  <si>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</si>
  <si>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</si>
  <si>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</si>
  <si>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</si>
  <si>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</si>
  <si>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</si>
  <si>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</si>
  <si>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</si>
  <si>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</si>
  <si>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</si>
  <si>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</si>
  <si>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</si>
  <si>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</si>
  <si>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</si>
  <si>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</si>
  <si>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</si>
  <si>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</si>
  <si>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</si>
  <si>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</si>
  <si>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</si>
  <si>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</si>
  <si>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</si>
  <si>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</si>
  <si>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</si>
  <si>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</si>
  <si>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</si>
  <si>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</si>
  <si>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</si>
  <si>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</si>
  <si>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</si>
  <si>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</si>
  <si>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</si>
  <si>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</si>
  <si>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</si>
  <si>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</si>
  <si>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</si>
  <si>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</si>
  <si>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</si>
  <si>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</si>
  <si>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</si>
  <si>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北海道福島町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</si>
  <si>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</si>
  <si>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</si>
  <si>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</si>
  <si>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</si>
  <si>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</si>
  <si>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</si>
  <si>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</si>
  <si>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</si>
  <si>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</si>
  <si>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</si>
  <si>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</si>
  <si>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</si>
  <si>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</si>
  <si>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</si>
  <si>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</si>
  <si>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</si>
  <si>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</si>
  <si>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</si>
  <si>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</si>
  <si>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</si>
  <si>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</si>
  <si>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</si>
  <si>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</si>
  <si>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</si>
  <si>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</si>
  <si>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</si>
  <si>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</si>
  <si>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</si>
  <si>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</si>
  <si>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</si>
  <si>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</si>
  <si>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</si>
  <si>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</si>
  <si>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</si>
  <si>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</si>
  <si>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</si>
  <si>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</si>
  <si>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</si>
  <si>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</si>
  <si>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</si>
  <si>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</si>
  <si>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</si>
  <si>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</si>
  <si>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</si>
  <si>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</si>
  <si>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</si>
  <si>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</si>
  <si>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</si>
  <si>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</si>
  <si>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</si>
  <si>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</si>
  <si>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</si>
  <si>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</si>
  <si>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</si>
  <si>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</si>
  <si>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</si>
  <si>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</si>
  <si>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</si>
  <si>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</si>
  <si>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</si>
  <si>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</si>
  <si>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</si>
  <si>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</si>
  <si>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</si>
  <si>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</si>
  <si>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</si>
  <si>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</si>
  <si>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</si>
  <si>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</si>
  <si>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</si>
  <si>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</si>
  <si>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</si>
  <si>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</si>
  <si>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</si>
  <si>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</si>
  <si>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</si>
  <si>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</si>
  <si>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</si>
  <si>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</si>
  <si>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</si>
  <si>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</si>
  <si>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</si>
  <si>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</si>
  <si>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</si>
  <si>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</si>
  <si>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</si>
  <si>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</si>
  <si>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</si>
  <si>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</si>
  <si>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</si>
  <si>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</si>
  <si>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</si>
  <si>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</si>
  <si>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</si>
  <si>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</si>
  <si>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</si>
  <si>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</si>
  <si>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</si>
  <si>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</si>
  <si>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</si>
  <si>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</si>
  <si>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</si>
  <si>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</si>
  <si>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</si>
  <si>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</si>
  <si>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</si>
  <si>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</si>
  <si>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</si>
  <si>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</si>
  <si>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</si>
  <si>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</si>
  <si>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</si>
  <si>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</si>
  <si>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</si>
  <si>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</si>
  <si>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</si>
  <si>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</si>
  <si>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</si>
  <si>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</si>
  <si>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</si>
  <si>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</si>
  <si>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</si>
  <si>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</si>
  <si>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</si>
  <si>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</si>
  <si>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</si>
  <si>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</si>
  <si>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</si>
  <si>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</si>
  <si>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</si>
  <si>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</si>
  <si>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</si>
  <si>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</si>
  <si>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</si>
  <si>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</si>
  <si>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</si>
  <si>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</si>
  <si>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</si>
  <si>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</si>
  <si>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</si>
  <si>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</si>
  <si>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</si>
  <si>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</si>
  <si>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</si>
  <si>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</si>
  <si>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</si>
  <si>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</si>
  <si>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</si>
  <si>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</si>
  <si>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北海道福島町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</si>
  <si>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</si>
  <si>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</si>
  <si>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</si>
  <si>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</si>
  <si>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</si>
  <si>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</si>
  <si>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</si>
  <si>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</si>
  <si>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</si>
  <si>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</si>
  <si>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</si>
  <si>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</si>
  <si>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</si>
  <si>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</si>
  <si>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</si>
  <si>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</si>
  <si>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</si>
  <si>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</si>
  <si>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</si>
  <si>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</si>
  <si>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</si>
  <si>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</si>
  <si>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</si>
  <si>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</si>
  <si>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</si>
  <si>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</si>
  <si>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</si>
  <si>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</si>
  <si>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</si>
  <si>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</si>
  <si>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</si>
  <si>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</si>
  <si>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</si>
  <si>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</si>
  <si>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</si>
  <si>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</si>
  <si>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</si>
  <si>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福島町水道事業会計</t>
    <phoneticPr fontId="5"/>
  </si>
  <si>
    <t>福島町浄化槽整備特別会計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</si>
  <si>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</si>
  <si>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</si>
  <si>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</si>
  <si>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</si>
  <si>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</si>
  <si>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</si>
  <si>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</si>
  <si>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</si>
  <si>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</si>
  <si>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</si>
  <si>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</si>
  <si>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</si>
  <si>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</si>
  <si>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</si>
  <si>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</si>
  <si>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</si>
  <si>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</si>
  <si>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</si>
  <si>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</si>
  <si>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</si>
  <si>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</si>
  <si>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</si>
  <si>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</si>
  <si>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</si>
  <si>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</si>
  <si>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</si>
  <si>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</si>
  <si>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</si>
  <si>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</si>
  <si>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</si>
  <si>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</si>
  <si>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</si>
  <si>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</si>
  <si>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</si>
  <si>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</si>
  <si>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</si>
  <si>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</si>
  <si>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</si>
  <si>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</si>
  <si>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</si>
  <si>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</si>
  <si>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</si>
  <si>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</si>
  <si>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</si>
  <si>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</si>
  <si>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</si>
  <si>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</si>
  <si>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</si>
  <si>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</si>
  <si>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</si>
  <si>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</si>
  <si>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</si>
  <si>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</si>
  <si>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</si>
  <si>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</si>
  <si>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</si>
  <si>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</si>
  <si>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</si>
  <si>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</si>
  <si>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</si>
  <si>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</si>
  <si>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</si>
  <si>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</si>
  <si>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</si>
  <si>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</si>
  <si>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</si>
  <si>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福島町浄化槽整備特別会計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</si>
  <si>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</si>
  <si>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</si>
  <si>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福島町水道事業会計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</si>
  <si>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</si>
  <si>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</si>
  <si>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</si>
  <si>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</si>
  <si>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</si>
  <si>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</si>
  <si>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</si>
  <si>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</si>
  <si>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</si>
  <si>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</si>
  <si>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</si>
  <si>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</si>
  <si>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</si>
  <si>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</si>
  <si>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</si>
  <si>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</si>
  <si>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</si>
  <si>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</si>
  <si>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</si>
  <si>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</si>
  <si>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</si>
  <si>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</si>
  <si>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</si>
  <si>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</si>
  <si>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</si>
  <si>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</si>
  <si>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</si>
  <si>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</si>
  <si>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</si>
  <si>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</si>
  <si>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</si>
  <si>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</si>
  <si>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</si>
  <si>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</si>
  <si>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</si>
  <si>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</si>
  <si>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</si>
  <si>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</si>
  <si>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</si>
  <si>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</si>
  <si>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</si>
  <si>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</si>
  <si>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</si>
  <si>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</si>
  <si>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</si>
  <si>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</si>
  <si>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</si>
  <si>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</si>
  <si>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</si>
  <si>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</si>
  <si>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</si>
  <si>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</si>
  <si>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</si>
  <si>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</si>
  <si>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</si>
  <si>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</si>
  <si>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</si>
  <si>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</si>
  <si>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</si>
  <si>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</si>
  <si>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</si>
  <si>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</si>
  <si>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</si>
  <si>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</si>
  <si>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</si>
  <si>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</si>
  <si>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</si>
  <si>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</si>
  <si>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</si>
  <si>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</si>
  <si>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</si>
  <si>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</si>
  <si>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</si>
  <si>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</si>
  <si>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</si>
  <si>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</si>
  <si>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</si>
  <si>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</si>
  <si>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</si>
  <si>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</si>
  <si>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</si>
  <si>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</si>
  <si>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</si>
  <si>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</si>
  <si>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</si>
  <si>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</si>
  <si>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</si>
  <si>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</si>
  <si>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</si>
  <si>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6.26</t>
  </si>
  <si>
    <t>▲ 3.35</t>
  </si>
  <si>
    <t>▲ 7.38</t>
  </si>
  <si>
    <t>福島町水道事業会計</t>
  </si>
  <si>
    <t>一般会計</t>
  </si>
  <si>
    <t>国民健康保険特別会計</t>
  </si>
  <si>
    <t>介護保険特別会計</t>
  </si>
  <si>
    <t>後期高齢者医療特別会計</t>
  </si>
  <si>
    <t>福島町浄化槽整備特別会計</t>
  </si>
  <si>
    <t>その他会計（赤字）</t>
  </si>
  <si>
    <t>その他会計（黒字）</t>
  </si>
  <si>
    <t>法適用企業</t>
  </si>
  <si>
    <t>法非適用企業</t>
  </si>
  <si>
    <t>渡島西部広域事務組合</t>
    <rPh sb="0" eb="2">
      <t>オシマ</t>
    </rPh>
    <rPh sb="2" eb="4">
      <t>セイブ</t>
    </rPh>
    <rPh sb="4" eb="6">
      <t>コウイキ</t>
    </rPh>
    <rPh sb="6" eb="8">
      <t>ジム</t>
    </rPh>
    <rPh sb="8" eb="10">
      <t>クミアイ</t>
    </rPh>
    <phoneticPr fontId="2"/>
  </si>
  <si>
    <t>-</t>
    <phoneticPr fontId="2"/>
  </si>
  <si>
    <t>渡島廃棄物処理広域連合</t>
    <rPh sb="0" eb="2">
      <t>オシマ</t>
    </rPh>
    <rPh sb="2" eb="5">
      <t>ハイキブツ</t>
    </rPh>
    <rPh sb="5" eb="7">
      <t>ショリ</t>
    </rPh>
    <rPh sb="7" eb="9">
      <t>コウイキ</t>
    </rPh>
    <rPh sb="9" eb="11">
      <t>レンゴウ</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</si>
  <si>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</si>
  <si>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</si>
  <si>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</si>
  <si>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</si>
  <si>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</si>
  <si>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</si>
  <si>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将来負担比率は類似団体平均と比較して、プラスとなっている。これは、平成28年度から浄化槽整備特別会計に係る繰入見込額が増加したことなどが要因となっている。平成30年度以降は町営住宅建設事業など大型事業の実施を予定していることから、地方債の新規発行により地方債残高も増加し、基金積立額も減少となることが予想されることから、将来負担比率も増加する見込みになるが、今後も、適正な負担比率の維持と抑制を図り、健全な財政運営に努める。
　実質公債費比率については、大型施設に係る地方債の増加が見込まれることから、上昇に転じるものと推計しているが、今後も交付税等の動向に注視するとともに、財政状況によっては事業の見直しなどにより事業費の圧縮に努めるなどして、公債費比率の適正な水準の維持と抑制を図っていく必要がある。
</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</si>
  <si>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</si>
  <si>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</si>
  <si>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</si>
  <si>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は、類似団体平均と比較すると、やや高い傾向となっている。当町の公共施設（建築施設）は、昭和50年代後半から平成にかけて建設されたものが多くなっていることが要因と考えられる。今後の資産更新等への備えや各施設の特性に応じて計画的に維持保全し、事業費の平準化に努める必要がある。</t>
    <rPh sb="111" eb="112">
      <t>カク</t>
    </rPh>
    <rPh sb="112" eb="114">
      <t>シセツ</t>
    </rPh>
    <rPh sb="115" eb="117">
      <t>トクセイ</t>
    </rPh>
    <rPh sb="118" eb="119">
      <t>オウ</t>
    </rPh>
    <rPh sb="121" eb="124">
      <t>ケイカクテキ</t>
    </rPh>
    <rPh sb="125" eb="127">
      <t>イジ</t>
    </rPh>
    <rPh sb="127" eb="129">
      <t>ホゼン</t>
    </rPh>
    <rPh sb="131" eb="134">
      <t>ジギョウヒ</t>
    </rPh>
    <rPh sb="135" eb="138">
      <t>ヘイジュンカ</t>
    </rPh>
    <rPh sb="139" eb="140">
      <t>ツト</t>
    </rPh>
    <rPh sb="142" eb="144">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</si>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</sst>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2"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245039</c:v>
                </c:pt>
                <c:pt idx="3">
                  <c:v>237994</c:v>
                </c:pt>
                <c:pt idx="4">
                  <c:v>267911</c:v>
                </c:pt>
              </c:numCache>
            </c:numRef>
          </c:val>
          <c:smooth val="0"/>
          <c:extLst>
            <c:ext xmlns:c16="http://schemas.microsoft.com/office/drawing/2014/chart" uri="{C3380CC4-5D6E-409C-BE32-E72D297353CC}">
              <c16:uniqueId val="{00000000-9D25-485E-B3FC-15736A6F6B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98030</c:v>
                </c:pt>
                <c:pt idx="1">
                  <c:v>174782</c:v>
                </c:pt>
                <c:pt idx="2">
                  <c:v>195169</c:v>
                </c:pt>
                <c:pt idx="3">
                  <c:v>160720</c:v>
                </c:pt>
                <c:pt idx="4">
                  <c:v>203079</c:v>
                </c:pt>
              </c:numCache>
            </c:numRef>
          </c:val>
          <c:smooth val="0"/>
          <c:extLst>
            <c:ext xmlns:c16="http://schemas.microsoft.com/office/drawing/2014/chart" uri="{C3380CC4-5D6E-409C-BE32-E72D297353CC}">
              <c16:uniqueId val="{00000001-9D25-485E-B3FC-15736A6F6B31}"/>
            </c:ext>
          </c:extLst>
        </c:ser>
        <c:dLbls>
          <c:showLegendKey val="0"/>
          <c:showVal val="0"/>
          <c:showCatName val="0"/>
          <c:showSerName val="0"/>
          <c:showPercent val="0"/>
          <c:showBubbleSize val="0"/>
        </c:dLbls>
        <c:marker val="1"/>
        <c:smooth val="0"/>
        <c:axId val="339020784"/>
        <c:axId val="339021960"/>
      </c:lineChart>
      <c:catAx>
        <c:axId val="339020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9021960"/>
        <c:crosses val="autoZero"/>
        <c:auto val="1"/>
        <c:lblAlgn val="ctr"/>
        <c:lblOffset val="100"/>
        <c:tickLblSkip val="1"/>
        <c:tickMarkSkip val="1"/>
        <c:noMultiLvlLbl val="0"/>
      </c:catAx>
      <c:valAx>
        <c:axId val="33902196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9020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2.34</c:v>
                </c:pt>
                <c:pt idx="1">
                  <c:v>3.46</c:v>
                </c:pt>
                <c:pt idx="2">
                  <c:v>4.04</c:v>
                </c:pt>
                <c:pt idx="3">
                  <c:v>3.23</c:v>
                </c:pt>
                <c:pt idx="4">
                  <c:v>4.63</c:v>
                </c:pt>
              </c:numCache>
            </c:numRef>
          </c:val>
          <c:extLst>
            <c:ext xmlns:c16="http://schemas.microsoft.com/office/drawing/2014/chart" uri="{C3380CC4-5D6E-409C-BE32-E72D297353CC}">
              <c16:uniqueId val="{00000000-BBB7-48F9-94DD-07C4790FFB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70.12</c:v>
                </c:pt>
                <c:pt idx="1">
                  <c:v>74.459999999999994</c:v>
                </c:pt>
                <c:pt idx="2">
                  <c:v>72.92</c:v>
                </c:pt>
                <c:pt idx="3">
                  <c:v>73.540000000000006</c:v>
                </c:pt>
                <c:pt idx="4">
                  <c:v>64.36</c:v>
                </c:pt>
              </c:numCache>
            </c:numRef>
          </c:val>
          <c:extLst>
            <c:ext xmlns:c16="http://schemas.microsoft.com/office/drawing/2014/chart" uri="{C3380CC4-5D6E-409C-BE32-E72D297353CC}">
              <c16:uniqueId val="{00000001-BBB7-48F9-94DD-07C4790FFB9B}"/>
            </c:ext>
          </c:extLst>
        </c:ser>
        <c:dLbls>
          <c:showLegendKey val="0"/>
          <c:showVal val="0"/>
          <c:showCatName val="0"/>
          <c:showSerName val="0"/>
          <c:showPercent val="0"/>
          <c:showBubbleSize val="0"/>
        </c:dLbls>
        <c:gapWidth val="250"/>
        <c:overlap val="100"/>
        <c:axId val="339023528"/>
        <c:axId val="339023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-6.26</c:v>
                </c:pt>
                <c:pt idx="1">
                  <c:v>2.8</c:v>
                </c:pt>
                <c:pt idx="2">
                  <c:v>3.19</c:v>
                </c:pt>
                <c:pt idx="3">
                  <c:v>-3.35</c:v>
                </c:pt>
                <c:pt idx="4">
                  <c:v>-7.38</c:v>
                </c:pt>
              </c:numCache>
            </c:numRef>
          </c:val>
          <c:smooth val="0"/>
          <c:extLst>
            <c:ext xmlns:c16="http://schemas.microsoft.com/office/drawing/2014/chart" uri="{C3380CC4-5D6E-409C-BE32-E72D297353CC}">
              <c16:uniqueId val="{00000002-BBB7-48F9-94DD-07C4790FFB9B}"/>
            </c:ext>
          </c:extLst>
        </c:ser>
        <c:dLbls>
          <c:showLegendKey val="0"/>
          <c:showVal val="0"/>
          <c:showCatName val="0"/>
          <c:showSerName val="0"/>
          <c:showPercent val="0"/>
          <c:showBubbleSize val="0"/>
        </c:dLbls>
        <c:marker val="1"/>
        <c:smooth val="0"/>
        <c:axId val="339023528"/>
        <c:axId val="339023920"/>
      </c:lineChart>
      <c:catAx>
        <c:axId val="339023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9023920"/>
        <c:crosses val="autoZero"/>
        <c:auto val="1"/>
        <c:lblAlgn val="ctr"/>
        <c:lblOffset val="100"/>
        <c:tickLblSkip val="1"/>
        <c:tickMarkSkip val="1"/>
        <c:noMultiLvlLbl val="0"/>
      </c:catAx>
      <c:valAx>
        <c:axId val="33902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023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BA-4B98-B148-5EB3DB80D9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BA-4B98-B148-5EB3DB80D96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BA-4B98-B148-5EB3DB80D96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7BA-4B98-B148-5EB3DB80D965}"/>
            </c:ext>
          </c:extLst>
        </c:ser>
        <c:ser>
          <c:idx val="4"/>
          <c:order val="4"/>
          <c:tx>
            <c:strRef>
              <c:f>データシート!$A$31</c:f>
              <c:strCache>
                <c:ptCount val="1"/>
                <c:pt idx="0">
                  <c:v>福島町浄化槽整備特別会計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7BA-4B98-B148-5EB3DB80D96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0.02</c:v>
                </c:pt>
                <c:pt idx="4">
                  <c:v>#N/A</c:v>
                </c:pt>
                <c:pt idx="5">
                  <c:v>0</c:v>
                </c:pt>
                <c:pt idx="6">
                  <c:v>#N/A</c:v>
                </c:pt>
                <c:pt idx="7">
                  <c:v>0.01</c:v>
                </c:pt>
                <c:pt idx="8">
                  <c:v>#N/A</c:v>
                </c:pt>
                <c:pt idx="9">
                  <c:v>0</c:v>
                </c:pt>
              </c:numCache>
            </c:numRef>
          </c:val>
          <c:extLst>
            <c:ext xmlns:c16="http://schemas.microsoft.com/office/drawing/2014/chart" uri="{C3380CC4-5D6E-409C-BE32-E72D297353CC}">
              <c16:uniqueId val="{00000005-D7BA-4B98-B148-5EB3DB80D96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1.57</c:v>
                </c:pt>
                <c:pt idx="2">
                  <c:v>#N/A</c:v>
                </c:pt>
                <c:pt idx="3">
                  <c:v>1.39</c:v>
                </c:pt>
                <c:pt idx="4">
                  <c:v>#N/A</c:v>
                </c:pt>
                <c:pt idx="5">
                  <c:v>0.69</c:v>
                </c:pt>
                <c:pt idx="6">
                  <c:v>#N/A</c:v>
                </c:pt>
                <c:pt idx="7">
                  <c:v>1.23</c:v>
                </c:pt>
                <c:pt idx="8">
                  <c:v>#N/A</c:v>
                </c:pt>
                <c:pt idx="9">
                  <c:v>2.0499999999999998</c:v>
                </c:pt>
              </c:numCache>
            </c:numRef>
          </c:val>
          <c:extLst>
            <c:ext xmlns:c16="http://schemas.microsoft.com/office/drawing/2014/chart" uri="{C3380CC4-5D6E-409C-BE32-E72D297353CC}">
              <c16:uniqueId val="{00000006-D7BA-4B98-B148-5EB3DB80D96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2.39</c:v>
                </c:pt>
                <c:pt idx="2">
                  <c:v>#N/A</c:v>
                </c:pt>
                <c:pt idx="3">
                  <c:v>4.46</c:v>
                </c:pt>
                <c:pt idx="4">
                  <c:v>#N/A</c:v>
                </c:pt>
                <c:pt idx="5">
                  <c:v>2.34</c:v>
                </c:pt>
                <c:pt idx="6">
                  <c:v>#N/A</c:v>
                </c:pt>
                <c:pt idx="7">
                  <c:v>2.98</c:v>
                </c:pt>
                <c:pt idx="8">
                  <c:v>#N/A</c:v>
                </c:pt>
                <c:pt idx="9">
                  <c:v>4.0999999999999996</c:v>
                </c:pt>
              </c:numCache>
            </c:numRef>
          </c:val>
          <c:extLst>
            <c:ext xmlns:c16="http://schemas.microsoft.com/office/drawing/2014/chart" uri="{C3380CC4-5D6E-409C-BE32-E72D297353CC}">
              <c16:uniqueId val="{00000007-D7BA-4B98-B148-5EB3DB80D96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2.34</c:v>
                </c:pt>
                <c:pt idx="2">
                  <c:v>#N/A</c:v>
                </c:pt>
                <c:pt idx="3">
                  <c:v>3.45</c:v>
                </c:pt>
                <c:pt idx="4">
                  <c:v>#N/A</c:v>
                </c:pt>
                <c:pt idx="5">
                  <c:v>4.03</c:v>
                </c:pt>
                <c:pt idx="6">
                  <c:v>#N/A</c:v>
                </c:pt>
                <c:pt idx="7">
                  <c:v>3.22</c:v>
                </c:pt>
                <c:pt idx="8">
                  <c:v>#N/A</c:v>
                </c:pt>
                <c:pt idx="9">
                  <c:v>4.62</c:v>
                </c:pt>
              </c:numCache>
            </c:numRef>
          </c:val>
          <c:extLst>
            <c:ext xmlns:c16="http://schemas.microsoft.com/office/drawing/2014/chart" uri="{C3380CC4-5D6E-409C-BE32-E72D297353CC}">
              <c16:uniqueId val="{00000008-D7BA-4B98-B148-5EB3DB80D965}"/>
            </c:ext>
          </c:extLst>
        </c:ser>
        <c:ser>
          <c:idx val="9"/>
          <c:order val="9"/>
          <c:tx>
            <c:strRef>
              <c:f>データシート!$A$36</c:f>
              <c:strCache>
                <c:ptCount val="1"/>
                <c:pt idx="0">
                  <c:v>福島町水道事業会計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11.6</c:v>
                </c:pt>
                <c:pt idx="2">
                  <c:v>#N/A</c:v>
                </c:pt>
                <c:pt idx="3">
                  <c:v>13.6</c:v>
                </c:pt>
                <c:pt idx="4">
                  <c:v>#N/A</c:v>
                </c:pt>
                <c:pt idx="5">
                  <c:v>14.56</c:v>
                </c:pt>
                <c:pt idx="6">
                  <c:v>#N/A</c:v>
                </c:pt>
                <c:pt idx="7">
                  <c:v>17.45</c:v>
                </c:pt>
                <c:pt idx="8">
                  <c:v>#N/A</c:v>
                </c:pt>
                <c:pt idx="9">
                  <c:v>19.079999999999998</c:v>
                </c:pt>
              </c:numCache>
            </c:numRef>
          </c:val>
          <c:extLst>
            <c:ext xmlns:c16="http://schemas.microsoft.com/office/drawing/2014/chart" uri="{C3380CC4-5D6E-409C-BE32-E72D297353CC}">
              <c16:uniqueId val="{00000009-D7BA-4B98-B148-5EB3DB80D965}"/>
            </c:ext>
          </c:extLst>
        </c:ser>
        <c:dLbls>
          <c:showLegendKey val="0"/>
          <c:showVal val="0"/>
          <c:showCatName val="0"/>
          <c:showSerName val="0"/>
          <c:showPercent val="0"/>
          <c:showBubbleSize val="0"/>
        </c:dLbls>
        <c:gapWidth val="150"/>
        <c:overlap val="100"/>
        <c:axId val="339024704"/>
        <c:axId val="339025096"/>
      </c:barChart>
      <c:catAx>
        <c:axId val="33902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9025096"/>
        <c:crosses val="autoZero"/>
        <c:auto val="1"/>
        <c:lblAlgn val="ctr"/>
        <c:lblOffset val="100"/>
        <c:tickLblSkip val="1"/>
        <c:tickMarkSkip val="1"/>
        <c:noMultiLvlLbl val="0"/>
      </c:catAx>
      <c:valAx>
        <c:axId val="339025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024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485</c:v>
                </c:pt>
                <c:pt idx="5">
                  <c:v>458</c:v>
                </c:pt>
                <c:pt idx="8">
                  <c:v>459</c:v>
                </c:pt>
                <c:pt idx="11">
                  <c:v>443</c:v>
                </c:pt>
                <c:pt idx="14">
                  <c:v>423</c:v>
                </c:pt>
              </c:numCache>
            </c:numRef>
          </c:val>
          <c:extLst>
            <c:ext xmlns:c16="http://schemas.microsoft.com/office/drawing/2014/chart" uri="{C3380CC4-5D6E-409C-BE32-E72D297353CC}">
              <c16:uniqueId val="{00000000-785F-473F-91B0-445A662C3F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5F-473F-91B0-445A662C3F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785F-473F-91B0-445A662C3F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114</c:v>
                </c:pt>
                <c:pt idx="3">
                  <c:v>77</c:v>
                </c:pt>
                <c:pt idx="6">
                  <c:v>70</c:v>
                </c:pt>
                <c:pt idx="9">
                  <c:v>84</c:v>
                </c:pt>
                <c:pt idx="12">
                  <c:v>83</c:v>
                </c:pt>
              </c:numCache>
            </c:numRef>
          </c:val>
          <c:extLst>
            <c:ext xmlns:c16="http://schemas.microsoft.com/office/drawing/2014/chart" uri="{C3380CC4-5D6E-409C-BE32-E72D297353CC}">
              <c16:uniqueId val="{00000003-785F-473F-91B0-445A662C3F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1</c:v>
                </c:pt>
                <c:pt idx="6">
                  <c:v>2</c:v>
                </c:pt>
                <c:pt idx="9">
                  <c:v>3</c:v>
                </c:pt>
                <c:pt idx="12">
                  <c:v>4</c:v>
                </c:pt>
              </c:numCache>
            </c:numRef>
          </c:val>
          <c:extLst>
            <c:ext xmlns:c16="http://schemas.microsoft.com/office/drawing/2014/chart" uri="{C3380CC4-5D6E-409C-BE32-E72D297353CC}">
              <c16:uniqueId val="{00000004-785F-473F-91B0-445A662C3F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5F-473F-91B0-445A662C3F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5F-473F-91B0-445A662C3F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566</c:v>
                </c:pt>
                <c:pt idx="3">
                  <c:v>546</c:v>
                </c:pt>
                <c:pt idx="6">
                  <c:v>552</c:v>
                </c:pt>
                <c:pt idx="9">
                  <c:v>579</c:v>
                </c:pt>
                <c:pt idx="12">
                  <c:v>530</c:v>
                </c:pt>
              </c:numCache>
            </c:numRef>
          </c:val>
          <c:extLst>
            <c:ext xmlns:c16="http://schemas.microsoft.com/office/drawing/2014/chart" uri="{C3380CC4-5D6E-409C-BE32-E72D297353CC}">
              <c16:uniqueId val="{00000007-785F-473F-91B0-445A662C3FBE}"/>
            </c:ext>
          </c:extLst>
        </c:ser>
        <c:dLbls>
          <c:showLegendKey val="0"/>
          <c:showVal val="0"/>
          <c:showCatName val="0"/>
          <c:showSerName val="0"/>
          <c:showPercent val="0"/>
          <c:showBubbleSize val="0"/>
        </c:dLbls>
        <c:gapWidth val="100"/>
        <c:overlap val="100"/>
        <c:axId val="339025880"/>
        <c:axId val="339026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196</c:v>
                </c:pt>
                <c:pt idx="2">
                  <c:v>#N/A</c:v>
                </c:pt>
                <c:pt idx="3">
                  <c:v>#N/A</c:v>
                </c:pt>
                <c:pt idx="4">
                  <c:v>167</c:v>
                </c:pt>
                <c:pt idx="5">
                  <c:v>#N/A</c:v>
                </c:pt>
                <c:pt idx="6">
                  <c:v>#N/A</c:v>
                </c:pt>
                <c:pt idx="7">
                  <c:v>166</c:v>
                </c:pt>
                <c:pt idx="8">
                  <c:v>#N/A</c:v>
                </c:pt>
                <c:pt idx="9">
                  <c:v>#N/A</c:v>
                </c:pt>
                <c:pt idx="10">
                  <c:v>224</c:v>
                </c:pt>
                <c:pt idx="11">
                  <c:v>#N/A</c:v>
                </c:pt>
                <c:pt idx="12">
                  <c:v>#N/A</c:v>
                </c:pt>
                <c:pt idx="13">
                  <c:v>195</c:v>
                </c:pt>
                <c:pt idx="14">
                  <c:v>#N/A</c:v>
                </c:pt>
              </c:numCache>
            </c:numRef>
          </c:val>
          <c:smooth val="0"/>
          <c:extLst>
            <c:ext xmlns:c16="http://schemas.microsoft.com/office/drawing/2014/chart" uri="{C3380CC4-5D6E-409C-BE32-E72D297353CC}">
              <c16:uniqueId val="{00000008-785F-473F-91B0-445A662C3FBE}"/>
            </c:ext>
          </c:extLst>
        </c:ser>
        <c:dLbls>
          <c:showLegendKey val="0"/>
          <c:showVal val="0"/>
          <c:showCatName val="0"/>
          <c:showSerName val="0"/>
          <c:showPercent val="0"/>
          <c:showBubbleSize val="0"/>
        </c:dLbls>
        <c:marker val="1"/>
        <c:smooth val="0"/>
        <c:axId val="339025880"/>
        <c:axId val="339026272"/>
      </c:lineChart>
      <c:catAx>
        <c:axId val="339025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9026272"/>
        <c:crosses val="autoZero"/>
        <c:auto val="1"/>
        <c:lblAlgn val="ctr"/>
        <c:lblOffset val="100"/>
        <c:tickLblSkip val="1"/>
        <c:tickMarkSkip val="1"/>
        <c:noMultiLvlLbl val="0"/>
      </c:catAx>
      <c:valAx>
        <c:axId val="33902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025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3699</c:v>
                </c:pt>
                <c:pt idx="5">
                  <c:v>3699</c:v>
                </c:pt>
                <c:pt idx="8">
                  <c:v>3944</c:v>
                </c:pt>
                <c:pt idx="11">
                  <c:v>4022</c:v>
                </c:pt>
                <c:pt idx="14">
                  <c:v>3984</c:v>
                </c:pt>
              </c:numCache>
            </c:numRef>
          </c:val>
          <c:extLst>
            <c:ext xmlns:c16="http://schemas.microsoft.com/office/drawing/2014/chart" uri="{C3380CC4-5D6E-409C-BE32-E72D297353CC}">
              <c16:uniqueId val="{00000000-907D-4E6C-91F9-9A85A232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725</c:v>
                </c:pt>
                <c:pt idx="5">
                  <c:v>632</c:v>
                </c:pt>
                <c:pt idx="8">
                  <c:v>547</c:v>
                </c:pt>
                <c:pt idx="11">
                  <c:v>457</c:v>
                </c:pt>
                <c:pt idx="14">
                  <c:v>403</c:v>
                </c:pt>
              </c:numCache>
            </c:numRef>
          </c:val>
          <c:extLst>
            <c:ext xmlns:c16="http://schemas.microsoft.com/office/drawing/2014/chart" uri="{C3380CC4-5D6E-409C-BE32-E72D297353CC}">
              <c16:uniqueId val="{00000001-907D-4E6C-91F9-9A85A232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2112</c:v>
                </c:pt>
                <c:pt idx="5">
                  <c:v>2087</c:v>
                </c:pt>
                <c:pt idx="8">
                  <c:v>2108</c:v>
                </c:pt>
                <c:pt idx="11">
                  <c:v>2030</c:v>
                </c:pt>
                <c:pt idx="14">
                  <c:v>1844</c:v>
                </c:pt>
              </c:numCache>
            </c:numRef>
          </c:val>
          <c:extLst>
            <c:ext xmlns:c16="http://schemas.microsoft.com/office/drawing/2014/chart" uri="{C3380CC4-5D6E-409C-BE32-E72D297353CC}">
              <c16:uniqueId val="{00000002-907D-4E6C-91F9-9A85A232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7D-4E6C-91F9-9A85A232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7D-4E6C-91F9-9A85A232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7D-4E6C-91F9-9A85A232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972</c:v>
                </c:pt>
                <c:pt idx="3">
                  <c:v>685</c:v>
                </c:pt>
                <c:pt idx="6">
                  <c:v>852</c:v>
                </c:pt>
                <c:pt idx="9">
                  <c:v>889</c:v>
                </c:pt>
                <c:pt idx="12">
                  <c:v>814</c:v>
                </c:pt>
              </c:numCache>
            </c:numRef>
          </c:val>
          <c:extLst>
            <c:ext xmlns:c16="http://schemas.microsoft.com/office/drawing/2014/chart" uri="{C3380CC4-5D6E-409C-BE32-E72D297353CC}">
              <c16:uniqueId val="{00000006-907D-4E6C-91F9-9A85A232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943</c:v>
                </c:pt>
                <c:pt idx="3">
                  <c:v>864</c:v>
                </c:pt>
                <c:pt idx="6">
                  <c:v>798</c:v>
                </c:pt>
                <c:pt idx="9">
                  <c:v>720</c:v>
                </c:pt>
                <c:pt idx="12">
                  <c:v>661</c:v>
                </c:pt>
              </c:numCache>
            </c:numRef>
          </c:val>
          <c:extLst>
            <c:ext xmlns:c16="http://schemas.microsoft.com/office/drawing/2014/chart" uri="{C3380CC4-5D6E-409C-BE32-E72D297353CC}">
              <c16:uniqueId val="{00000007-907D-4E6C-91F9-9A85A232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c:v>
                </c:pt>
                <c:pt idx="3">
                  <c:v>1</c:v>
                </c:pt>
                <c:pt idx="6">
                  <c:v>1</c:v>
                </c:pt>
                <c:pt idx="9">
                  <c:v>110</c:v>
                </c:pt>
                <c:pt idx="12">
                  <c:v>120</c:v>
                </c:pt>
              </c:numCache>
            </c:numRef>
          </c:val>
          <c:extLst>
            <c:ext xmlns:c16="http://schemas.microsoft.com/office/drawing/2014/chart" uri="{C3380CC4-5D6E-409C-BE32-E72D297353CC}">
              <c16:uniqueId val="{00000008-907D-4E6C-91F9-9A85A232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105</c:v>
                </c:pt>
                <c:pt idx="3">
                  <c:v>65</c:v>
                </c:pt>
                <c:pt idx="6">
                  <c:v>60</c:v>
                </c:pt>
                <c:pt idx="9">
                  <c:v>75</c:v>
                </c:pt>
                <c:pt idx="12">
                  <c:v>85</c:v>
                </c:pt>
              </c:numCache>
            </c:numRef>
          </c:val>
          <c:extLst>
            <c:ext xmlns:c16="http://schemas.microsoft.com/office/drawing/2014/chart" uri="{C3380CC4-5D6E-409C-BE32-E72D297353CC}">
              <c16:uniqueId val="{00000009-907D-4E6C-91F9-9A85A232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4141</c:v>
                </c:pt>
                <c:pt idx="3">
                  <c:v>4443</c:v>
                </c:pt>
                <c:pt idx="6">
                  <c:v>4774</c:v>
                </c:pt>
                <c:pt idx="9">
                  <c:v>4832</c:v>
                </c:pt>
                <c:pt idx="12">
                  <c:v>4865</c:v>
                </c:pt>
              </c:numCache>
            </c:numRef>
          </c:val>
          <c:extLst>
            <c:ext xmlns:c16="http://schemas.microsoft.com/office/drawing/2014/chart" uri="{C3380CC4-5D6E-409C-BE32-E72D297353CC}">
              <c16:uniqueId val="{0000000A-907D-4E6C-91F9-9A85A23294CB}"/>
            </c:ext>
          </c:extLst>
        </c:ser>
        <c:dLbls>
          <c:showLegendKey val="0"/>
          <c:showVal val="0"/>
          <c:showCatName val="0"/>
          <c:showSerName val="0"/>
          <c:showPercent val="0"/>
          <c:showBubbleSize val="0"/>
        </c:dLbls>
        <c:gapWidth val="100"/>
        <c:overlap val="100"/>
        <c:axId val="339026664"/>
        <c:axId val="339027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118</c:v>
                </c:pt>
                <c:pt idx="11">
                  <c:v>#N/A</c:v>
                </c:pt>
                <c:pt idx="12">
                  <c:v>#N/A</c:v>
                </c:pt>
                <c:pt idx="13">
                  <c:v>313</c:v>
                </c:pt>
                <c:pt idx="14">
                  <c:v>#N/A</c:v>
                </c:pt>
              </c:numCache>
            </c:numRef>
          </c:val>
          <c:smooth val="0"/>
          <c:extLst>
            <c:ext xmlns:c16="http://schemas.microsoft.com/office/drawing/2014/chart" uri="{C3380CC4-5D6E-409C-BE32-E72D297353CC}">
              <c16:uniqueId val="{0000000B-907D-4E6C-91F9-9A85A23294CB}"/>
            </c:ext>
          </c:extLst>
        </c:ser>
        <c:dLbls>
          <c:showLegendKey val="0"/>
          <c:showVal val="0"/>
          <c:showCatName val="0"/>
          <c:showSerName val="0"/>
          <c:showPercent val="0"/>
          <c:showBubbleSize val="0"/>
        </c:dLbls>
        <c:marker val="1"/>
        <c:smooth val="0"/>
        <c:axId val="339026664"/>
        <c:axId val="339027448"/>
      </c:lineChart>
      <c:catAx>
        <c:axId val="339026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9027448"/>
        <c:crosses val="autoZero"/>
        <c:auto val="1"/>
        <c:lblAlgn val="ctr"/>
        <c:lblOffset val="100"/>
        <c:tickLblSkip val="1"/>
        <c:tickMarkSkip val="1"/>
        <c:noMultiLvlLbl val="0"/>
      </c:catAx>
      <c:valAx>
        <c:axId val="339027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026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1769</c:v>
                </c:pt>
                <c:pt idx="1">
                  <c:v>1714</c:v>
                </c:pt>
                <c:pt idx="2">
                  <c:v>1507</c:v>
                </c:pt>
              </c:numCache>
            </c:numRef>
          </c:val>
          <c:extLst>
            <c:ext xmlns:c16="http://schemas.microsoft.com/office/drawing/2014/chart" uri="{C3380CC4-5D6E-409C-BE32-E72D297353CC}">
              <c16:uniqueId val="{00000000-7850-4B5D-9EF8-0674DCA06D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c:v>
                </c:pt>
                <c:pt idx="1">
                  <c:v>3</c:v>
                </c:pt>
                <c:pt idx="2">
                  <c:v>3</c:v>
                </c:pt>
              </c:numCache>
            </c:numRef>
          </c:val>
          <c:extLst>
            <c:ext xmlns:c16="http://schemas.microsoft.com/office/drawing/2014/chart" uri="{C3380CC4-5D6E-409C-BE32-E72D297353CC}">
              <c16:uniqueId val="{00000001-7850-4B5D-9EF8-0674DCA06D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279</c:v>
                </c:pt>
                <c:pt idx="1">
                  <c:v>298</c:v>
                </c:pt>
                <c:pt idx="2">
                  <c:v>378</c:v>
                </c:pt>
              </c:numCache>
            </c:numRef>
          </c:val>
          <c:extLst>
            <c:ext xmlns:c16="http://schemas.microsoft.com/office/drawing/2014/chart" uri="{C3380CC4-5D6E-409C-BE32-E72D297353CC}">
              <c16:uniqueId val="{00000002-7850-4B5D-9EF8-0674DCA06D52}"/>
            </c:ext>
          </c:extLst>
        </c:ser>
        <c:dLbls>
          <c:showLegendKey val="0"/>
          <c:showVal val="0"/>
          <c:showCatName val="0"/>
          <c:showSerName val="0"/>
          <c:showPercent val="0"/>
          <c:showBubbleSize val="0"/>
        </c:dLbls>
        <c:gapWidth val="120"/>
        <c:overlap val="100"/>
        <c:axId val="339027840"/>
        <c:axId val="339028624"/>
      </c:barChart>
      <c:catAx>
        <c:axId val="33902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9028624"/>
        <c:crosses val="autoZero"/>
        <c:auto val="1"/>
        <c:lblAlgn val="ctr"/>
        <c:lblOffset val="100"/>
        <c:tickLblSkip val="1"/>
        <c:tickMarkSkip val="1"/>
        <c:noMultiLvlLbl val="0"/>
      </c:catAx>
      <c:valAx>
        <c:axId val="3390286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902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{558B67D0-403D-4746-9373-69FAB38B1B56}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06C-46D2-9665-A24648F136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{4680977A-673B-4A1C-9D4D-A7A3A626CB49}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6C-46D2-9665-A24648F136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{DD6F1BA0-59DF-4EBC-8755-45627D389C97}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6C-46D2-9665-A24648F136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{B74FD57C-DCA6-4A76-937A-66FEC7229371}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6C-46D2-9665-A24648F136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{14102AE7-2A4D-4B9A-AFFA-470F8B754C5A}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6C-46D2-9665-A24648F136F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{79ED7886-0D79-44DB-AF99-A4B565C830F1}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06C-46D2-9665-A24648F136F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{C77C299C-B59C-420E-BD7C-B3A4E950C1E2}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06C-46D2-9665-A24648F136FE}"/>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{DE7EB2BA-36EC-42BB-933F-34A6B4A36A9E}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06C-46D2-9665-A24648F136FE}"/>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{305BC7D5-F244-4A45-829D-DFC8CC2EDEFF}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06C-46D2-9665-A24648F136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61.4</c:v>
                </c:pt>
                <c:pt idx="24">
                  <c:v>63</c:v>
                </c:pt>
                <c:pt idx="32">
                  <c:v>63.3</c:v>
                </c:pt>
              </c:numCache>
            </c:numRef>
          </c:xVal>
          <c:yVal>
            <c:numRef>
              <c:f>公会計指標分析・財政指標組合せ分析表!$BP$51:$DC$51</c:f>
              <c:numCache>
                <c:formatCode>#,##0.0;"▲ "#,##0.0</c:formatCode>
                <c:ptCount val="40"/>
                <c:pt idx="24">
                  <c:v>6</c:v>
                </c:pt>
                <c:pt idx="32">
                  <c:v>15.9</c:v>
                </c:pt>
              </c:numCache>
            </c:numRef>
          </c:yVal>
          <c:smooth val="0"/>
          <c:extLst>
            <c:ext xmlns:c16="http://schemas.microsoft.com/office/drawing/2014/chart" uri="{C3380CC4-5D6E-409C-BE32-E72D297353CC}">
              <c16:uniqueId val="{00000009-706C-46D2-9665-A24648F136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{EC40064A-1134-4CF1-919A-F1018AA345B6}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06C-46D2-9665-A24648F136F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{883AB49F-D62D-4760-9141-4B7A771B1357}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6C-46D2-9665-A24648F136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{42016A07-1BA5-4930-BFE2-FAAADB704849}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6C-46D2-9665-A24648F136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{5DB369B9-8EEE-4C5A-B966-C8FF331A8AE4}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6C-46D2-9665-A24648F136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{14018BA9-1EC8-44EF-A445-CC5A655CB18E}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6C-46D2-9665-A24648F136F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{B2C601D0-3BEC-4379-ADB9-0CC05B37D6F0}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06C-46D2-9665-A24648F136F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{5249DE53-84EC-4EF4-85FD-BC6A6431D651}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06C-46D2-9665-A24648F136F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{3D191FB6-EEF6-4A92-99AD-155430F4E8A5}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06C-46D2-9665-A24648F136F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{AF373313-4360-4093-A15A-E45D36743B4E}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06C-46D2-9665-A24648F136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57.5</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706C-46D2-9665-A24648F136FE}"/>
            </c:ext>
          </c:extLst>
        </c:ser>
        <c:dLbls>
          <c:showLegendKey val="0"/>
          <c:showVal val="1"/>
          <c:showCatName val="0"/>
          <c:showSerName val="0"/>
          <c:showPercent val="0"/>
          <c:showBubbleSize val="0"/>
        </c:dLbls>
        <c:axId val="46179840"/>
        <c:axId val="46181760"/>
      </c:scatterChart>
      <c:valAx>
        <c:axId val="46179840"/>
        <c:scaling>
          <c:orientation val="minMax"/>
          <c:max val="64"/>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{13B70B2A-5DB2-4048-8A08-6E866464FE1D}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68F-4BBA-AE81-3EE5536D37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{B2EE76CD-5D79-4E49-A528-EC0A097AC8C4}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8F-4BBA-AE81-3EE5536D37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{7E72E118-5CE9-46B4-9B85-F3E353B32DA3}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8F-4BBA-AE81-3EE5536D37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{EBE74A9F-E90D-4F03-8708-E7A05F234434}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8F-4BBA-AE81-3EE5536D37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{9BC061F3-52D6-416B-9F70-1E5CB421FEFE}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8F-4BBA-AE81-3EE5536D379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{C6CCCD9F-AA9F-4A69-B769-3F585E0E62B5}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68F-4BBA-AE81-3EE5536D379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{B860C80D-1078-45A7-849F-B0BF3DB87162}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68F-4BBA-AE81-3EE5536D379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{7FC6986D-4A18-4FEF-A38E-F52B24F6008F}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68F-4BBA-AE81-3EE5536D3798}"/>
                </c:ext>
              </c:extLst>
            </c:dLbl>
            <c:dLbl>
              <c:idx val="32"/>
              <c:layout>
                <c:manualLayout>
                  <c:x val="0"/>
                  <c:y val="-1.117211575805860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{AF59A188-44F1-441C-BA43-A0F2DE7D8CE7}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68F-4BBA-AE81-3EE5536D37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9.1999999999999993</c:v>
                </c:pt>
                <c:pt idx="16">
                  <c:v>9</c:v>
                </c:pt>
                <c:pt idx="24">
                  <c:v>9.5</c:v>
                </c:pt>
                <c:pt idx="32">
                  <c:v>9.8000000000000007</c:v>
                </c:pt>
              </c:numCache>
            </c:numRef>
          </c:xVal>
          <c:yVal>
            <c:numRef>
              <c:f>公会計指標分析・財政指標組合せ分析表!$BP$73:$DC$73</c:f>
              <c:numCache>
                <c:formatCode>#,##0.0;"▲ "#,##0.0</c:formatCode>
                <c:ptCount val="40"/>
                <c:pt idx="24">
                  <c:v>6</c:v>
                </c:pt>
                <c:pt idx="32">
                  <c:v>15.9</c:v>
                </c:pt>
              </c:numCache>
            </c:numRef>
          </c:yVal>
          <c:smooth val="0"/>
          <c:extLst>
            <c:ext xmlns:c16="http://schemas.microsoft.com/office/drawing/2014/chart" uri="{C3380CC4-5D6E-409C-BE32-E72D297353CC}">
              <c16:uniqueId val="{00000009-C68F-4BBA-AE81-3EE5536D37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5.1244531329735388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{F7DD7C36-C9B7-4FCD-B965-DFF065DE998E}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68F-4BBA-AE81-3EE5536D37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{174FBC11-0EAF-4663-A582-94F1C7F9FDEF}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8F-4BBA-AE81-3EE5536D37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{0249D96F-4AEA-47F7-8BB4-7211DF293C21}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8F-4BBA-AE81-3EE5536D37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{19C22C73-F09A-4889-B4FF-A1C38A533CF5}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8F-4BBA-AE81-3EE5536D37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{2D297874-8BD6-4C92-86EB-5C5CB6D518A5}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8F-4BBA-AE81-3EE5536D379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{35E3405F-7B89-4526-8FED-4A8EC343C44E}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68F-4BBA-AE81-3EE5536D379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{B3B2FE25-45A1-4BA3-8B6C-D43E37328F4B}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68F-4BBA-AE81-3EE5536D379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{39CB91A8-D8F4-430C-A4A0-2C0E1AC1DEDA}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68F-4BBA-AE81-3EE5536D379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{7201E170-AD00-4FA1-9C8B-79D584E7E42A}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68F-4BBA-AE81-3EE5536D37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7.2</c:v>
                </c:pt>
                <c:pt idx="24">
                  <c:v>6</c:v>
                </c:pt>
                <c:pt idx="32">
                  <c:v>5.6</c:v>
                </c:pt>
              </c:numCache>
            </c:numRef>
          </c:xVal>
          <c:yVal>
            <c:numRef>
              <c:f>公会計指標分析・財政指標組合せ分析表!$BP$77:$DC$77</c:f>
              <c:numCache>
                <c:formatCode>#,##0.0;"▲ "#,##0.0</c:formatCode>
                <c:ptCount val="40"/>
                <c:pt idx="0">
                  <c:v>12.9</c:v>
                </c:pt>
                <c:pt idx="8">
                  <c:v>22.6</c:v>
                </c:pt>
                <c:pt idx="16">
                  <c:v>0</c:v>
                </c:pt>
                <c:pt idx="24">
                  <c:v>0</c:v>
                </c:pt>
                <c:pt idx="32">
                  <c:v>0</c:v>
                </c:pt>
              </c:numCache>
            </c:numRef>
          </c:yVal>
          <c:smooth val="0"/>
          <c:extLst>
            <c:ext xmlns:c16="http://schemas.microsoft.com/office/drawing/2014/chart" uri="{C3380CC4-5D6E-409C-BE32-E72D297353CC}">
              <c16:uniqueId val="{00000013-C68F-4BBA-AE81-3EE5536D3798}"/>
            </c:ext>
          </c:extLst>
        </c:ser>
        <c:dLbls>
          <c:showLegendKey val="0"/>
          <c:showVal val="1"/>
          <c:showCatName val="0"/>
          <c:showSerName val="0"/>
          <c:showPercent val="0"/>
          <c:showBubbleSize val="0"/>
        </c:dLbls>
        <c:axId val="84219776"/>
        <c:axId val="84234240"/>
      </c:scatterChart>
      <c:valAx>
        <c:axId val="84219776"/>
        <c:scaling>
          <c:orientation val="minMax"/>
          <c:max val="10.4"/>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実質公債費比率については、過去に行われた大型建設に係る起債の償還がピークを越え、地方債残高が徐々に減少してきたこと、また、地方交付税が順調に算入されて</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きたことなどから、横ばいで推移しております。</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７年度に実施した、吉岡総合センター整備事業、総合体育館耐震化事業などの大型事業に対する地方債の新規発行があることから、比率については上昇に転じるものと推計しておりますが、今後も交付税等の動向に注視するとともに、財政状況によっては事業の見直しなどにより事業費の圧縮に努めるなどして、公債費比率の適正な水準の維持と抑制を図ってまい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将来負担比率は年々減少に転じており、平成２４年度からマイナスに転じておりましたが、平成２８年度</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は、浄化槽整備特別会計に係る繰入見込額が増加したことなどから、プラスに転じています。</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３０</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町営住宅建設事業など大型事業</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新規発行により地方債残高も増加し、基金積立額も減少となることが予想されることから、将来負担比率も増加する見込みになりますが、今後も、適正な負担比率の維持と抑制を図り、健全な財政運営に努め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北海道福島町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平成２９年度において財政調整基金を２億４千８百万円取り崩したことや、がんばる地元企業等応援基金に５千３百万円、ふるさと定住促進住宅</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基金に４千万円を積み立てるなどした結果、平成２８年度と比較し、１億２千６百万円減となった。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・基金の使途の明確化を図るために、将来の歳出増加に備えて、公共施設維持保全基金など、個々の特定目的基金に積み立てていくことを予定</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・公共施設維持保全基金：公共施設の計画的な維持保全及び解体に要する経費の財源</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・がんばる地元企業等応援基金：地元中小企業等が行う事業活動に対して町が経済的な支援をすることにより、地元企業等の事業の継承及び</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確保を図り、地域の振興を促進する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・人財育成事業基金：各分野における町の将来を担うリーダー等の人材育成（資格取得、研修会等）を図る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・ふるさと定住促進住宅基金：町の人口減少が続く中で、定住促進住宅の整備充実を図り、若者等の定住・移住を促進する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・ふるさと応援基金：産業の充実及び整備、生活環境の整備及び健康福祉の充実、人材育成及び文化の向上、コミュニティその他まちづくりに関する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事業の発展に関する事業</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・公共施設維持保全基金：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各生活館等改修事業などの財源に充てるため、４百万円取り崩したことによる減少</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・がんばる地元企業等応援基金：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がんばる地元企業等応援事業を推進するため、５千３百万円を積み立てたことによる増加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・人財育成事業基金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：人財育成支援事業（資格取得、研修会等）の財源として１千７００万円を充当した一方で、２千万円を積み立てたことによる増加</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・ふるさと定住促進住宅基金：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定住促進住宅整備事業の財源として４千万円を積み立てたことによる増加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・公共施設維持保全基金：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第５次総合計画の財政推計等の状況を見ながら</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積立金額を</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検討</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・がんばる地元企業等応援基金：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施行から３年の実績を分析したうえで、４年目の実施に向けて制度の見直しを実施する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・人財育成事業基金：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人材育成を長期的に実施するための安定財源として、毎年２千万円を積立予定</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・ふるさと定住促進住宅基金：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定住促進住宅整備事業を実施するため、平成３１年度末までに１億円を積立予定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・平成２９年度において繰越金により４千万円積み立てた一方で、年度間の財源の調整を図るため、２</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億４千８百万円取</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崩した</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・平成２８年度からスタートした第５次総合計画の推進により、現状の財源計画をもって事業実施した場合、不足する財源を補うために財政調整基金</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からの繰入を見込まなければならず、基金残高については減少することとなりますが、依存財源に多くを頼る当町が、弾力的な財政運営、かつ、</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自立を一定程度確保するため、財政調整基金は常に１０億円程度を確保できるように努める。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・平成２８年度において、青函トンネル記念館建設費に係る起債償還のため１千２百万円を取り崩したことによる減少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・減債基金条例に基づき、経済事情の著しい変動等により財源が不足する場合において、町債の償還の財源に充てるときや償還期限を繰り上げて</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行う町債の償還の財源に充てるときなどに使用することとしている。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4,232
4,191
187.28
4,373,005
4,258,264
108,427
2,342,192
4,864,851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000-00001E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00000000-0008-0000-0000-000033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有形固定資産減価償却率は、類似団体平均を上回っている。</a:t>
          </a:r>
          <a:endParaRPr lang="ja-JP" altLang="ja-JP" sz="1100" b="0" i="0">
            <a:effectLst/>
            <a:latin typeface="ＭＳ Ｐゴシック" panose="020B0600070205080204" pitchFamily="50" charset="-128"/>
            <a:ea typeface="ＭＳ Ｐゴシック" panose="020B0600070205080204" pitchFamily="50" charset="-128"/>
          </a:endParaRPr>
        </a:p>
        <a:p>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当町は、平成</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月に福島町公共施設維持保全計画を策定し、町有建物の現状と課題、維持保全に向けた基本的な考え方、改修等の経費や時期を示している。</a:t>
          </a:r>
          <a:endParaRPr lang="ja-JP" altLang="ja-JP" sz="1100" b="0" i="0">
            <a:effectLst/>
            <a:latin typeface="ＭＳ Ｐゴシック" panose="020B0600070205080204" pitchFamily="50" charset="-128"/>
            <a:ea typeface="ＭＳ Ｐゴシック" panose="020B0600070205080204" pitchFamily="50" charset="-128"/>
          </a:endParaRPr>
        </a:p>
        <a:p>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月には、公共施設や全てのインフラ施設を対象にした福島町公共施設等総合管理計画を策定し</a:t>
          </a: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、今後は、当該計画に基づき施設の維持管理を適切に進めていく</a:t>
          </a: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b="0" i="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760595" y="4546346"/>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813300" y="563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63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813300" y="432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45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813300" y="500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711700" y="502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000500" y="504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238500" y="508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122428</xdr:rowOff>
    </xdr:from>
    <xdr:to>
      <xdr:col>23</xdr:col>
      <xdr:colOff>136525</xdr:colOff>
      <xdr:row>29</xdr:row>
      <xdr:rowOff>52578</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4711700" y="49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145305</xdr:rowOff>
    </xdr:from>
    <xdr:ext cx="405111" cy="259045"/>
    <xdr:sp macro="" textlink="">
      <xdr:nvSpPr>
        <xdr:cNvPr id="81" name="有形固定資産減価償却率該当値テキスト">
          <a:extLst>
            <a:ext uri="{FF2B5EF4-FFF2-40B4-BE49-F238E27FC236}">
              <a16:creationId xmlns:a16="http://schemas.microsoft.com/office/drawing/2014/main" id="{00000000-0008-0000-0000-000051000000}"/>
            </a:ext>
          </a:extLst>
        </xdr:cNvPr>
        <xdr:cNvSpPr txBox="1"/>
      </xdr:nvSpPr>
      <xdr:spPr>
        <a:xfrm>
          <a:off x="4813300" y="477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128905</xdr:rowOff>
    </xdr:from>
    <xdr:to>
      <xdr:col>19</xdr:col>
      <xdr:colOff>187325</xdr:colOff>
      <xdr:row>29</xdr:row>
      <xdr:rowOff>59055</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4000500" y="49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1778</xdr:rowOff>
    </xdr:from>
    <xdr:to>
      <xdr:col>23</xdr:col>
      <xdr:colOff>85725</xdr:colOff>
      <xdr:row>29</xdr:row>
      <xdr:rowOff>8255</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flipV="1">
          <a:off x="4051300" y="4973828"/>
          <a:ext cx="711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163449</xdr:rowOff>
    </xdr:from>
    <xdr:to>
      <xdr:col>15</xdr:col>
      <xdr:colOff>187325</xdr:colOff>
      <xdr:row>29</xdr:row>
      <xdr:rowOff>93599</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3238500" y="496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8255</xdr:rowOff>
    </xdr:from>
    <xdr:to>
      <xdr:col>19</xdr:col>
      <xdr:colOff>136525</xdr:colOff>
      <xdr:row>29</xdr:row>
      <xdr:rowOff>42799</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flipV="1">
          <a:off x="3289300" y="4980305"/>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168927</xdr:rowOff>
    </xdr:from>
    <xdr:ext cx="405111" cy="259045"/>
    <xdr:sp macro="" textlink="">
      <xdr:nvSpPr>
        <xdr:cNvPr id="86" name="n_1aveValue有形固定資産減価償却率">
          <a:extLst>
            <a:ext uri="{FF2B5EF4-FFF2-40B4-BE49-F238E27FC236}">
              <a16:creationId xmlns:a16="http://schemas.microsoft.com/office/drawing/2014/main" id="{00000000-0008-0000-0000-000056000000}"/>
            </a:ext>
          </a:extLst>
        </xdr:cNvPr>
        <xdr:cNvSpPr txBox="1"/>
      </xdr:nvSpPr>
      <xdr:spPr>
        <a:xfrm>
          <a:off x="3836044" y="514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34180</xdr:rowOff>
    </xdr:from>
    <xdr:ext cx="405111" cy="259045"/>
    <xdr:sp macro="" textlink="">
      <xdr:nvSpPr>
        <xdr:cNvPr id="87" name="n_2aveValue有形固定資産減価償却率">
          <a:extLst>
            <a:ext uri="{FF2B5EF4-FFF2-40B4-BE49-F238E27FC236}">
              <a16:creationId xmlns:a16="http://schemas.microsoft.com/office/drawing/2014/main" id="{00000000-0008-0000-0000-000057000000}"/>
            </a:ext>
          </a:extLst>
        </xdr:cNvPr>
        <xdr:cNvSpPr txBox="1"/>
      </xdr:nvSpPr>
      <xdr:spPr>
        <a:xfrm>
          <a:off x="3086744" y="517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75582</xdr:rowOff>
    </xdr:from>
    <xdr:ext cx="405111" cy="259045"/>
    <xdr:sp macro="" textlink="">
      <xdr:nvSpPr>
        <xdr:cNvPr id="88" name="n_1mainValue有形固定資産減価償却率">
          <a:extLst>
            <a:ext uri="{FF2B5EF4-FFF2-40B4-BE49-F238E27FC236}">
              <a16:creationId xmlns:a16="http://schemas.microsoft.com/office/drawing/2014/main" id="{00000000-0008-0000-0000-000058000000}"/>
            </a:ext>
          </a:extLst>
        </xdr:cNvPr>
        <xdr:cNvSpPr txBox="1"/>
      </xdr:nvSpPr>
      <xdr:spPr>
        <a:xfrm>
          <a:off x="3836044" y="47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110126</xdr:rowOff>
    </xdr:from>
    <xdr:ext cx="405111" cy="259045"/>
    <xdr:sp macro="" textlink="">
      <xdr:nvSpPr>
        <xdr:cNvPr id="89" name="n_2mainValue有形固定資産減価償却率">
          <a:extLst>
            <a:ext uri="{FF2B5EF4-FFF2-40B4-BE49-F238E27FC236}">
              <a16:creationId xmlns:a16="http://schemas.microsoft.com/office/drawing/2014/main" id="{00000000-0008-0000-0000-000059000000}"/>
            </a:ext>
          </a:extLst>
        </xdr:cNvPr>
        <xdr:cNvSpPr txBox="1"/>
      </xdr:nvSpPr>
      <xdr:spPr>
        <a:xfrm>
          <a:off x="3086744" y="4739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今後は、この数値が低くなるよう、計画的な基金への積立や地方債残高の抑制などに取り組んでいく必要がある。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00000000-0008-0000-0000-000075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flipV="1">
          <a:off x="14793595" y="4757208"/>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a:extLst>
            <a:ext uri="{FF2B5EF4-FFF2-40B4-BE49-F238E27FC236}">
              <a16:creationId xmlns:a16="http://schemas.microsoft.com/office/drawing/2014/main" id="{00000000-0008-0000-0000-000077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1" name="債務償還可能年数最大値テキスト">
          <a:extLst>
            <a:ext uri="{FF2B5EF4-FFF2-40B4-BE49-F238E27FC236}">
              <a16:creationId xmlns:a16="http://schemas.microsoft.com/office/drawing/2014/main" id="{00000000-0008-0000-0000-000079000000}"/>
            </a:ext>
          </a:extLst>
        </xdr:cNvPr>
        <xdr:cNvSpPr txBox="1"/>
      </xdr:nvSpPr>
      <xdr:spPr>
        <a:xfrm>
          <a:off x="14846300" y="453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475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23" name="債務償還可能年数平均値テキスト">
          <a:extLst>
            <a:ext uri="{FF2B5EF4-FFF2-40B4-BE49-F238E27FC236}">
              <a16:creationId xmlns:a16="http://schemas.microsoft.com/office/drawing/2014/main" id="{00000000-0008-0000-0000-00007B000000}"/>
            </a:ext>
          </a:extLst>
        </xdr:cNvPr>
        <xdr:cNvSpPr txBox="1"/>
      </xdr:nvSpPr>
      <xdr:spPr>
        <a:xfrm>
          <a:off x="14846300" y="560840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4" name="フローチャート: 判断 123">
          <a:extLst>
            <a:ext uri="{FF2B5EF4-FFF2-40B4-BE49-F238E27FC236}">
              <a16:creationId xmlns:a16="http://schemas.microsoft.com/office/drawing/2014/main" id="{00000000-0008-0000-0000-00007C000000}"/>
            </a:ext>
          </a:extLst>
        </xdr:cNvPr>
        <xdr:cNvSpPr/>
      </xdr:nvSpPr>
      <xdr:spPr>
        <a:xfrm>
          <a:off x="14744700" y="56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30" name="楕円 129">
          <a:extLst>
            <a:ext uri="{FF2B5EF4-FFF2-40B4-BE49-F238E27FC236}">
              <a16:creationId xmlns:a16="http://schemas.microsoft.com/office/drawing/2014/main" id="{00000000-0008-0000-0000-000082000000}"/>
            </a:ext>
          </a:extLst>
        </xdr:cNvPr>
        <xdr:cNvSpPr/>
      </xdr:nvSpPr>
      <xdr:spPr>
        <a:xfrm>
          <a:off x="14744700" y="527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149524</xdr:rowOff>
    </xdr:from>
    <xdr:ext cx="340478" cy="259045"/>
    <xdr:sp macro="" textlink="">
      <xdr:nvSpPr>
        <xdr:cNvPr id="131" name="債務償還可能年数該当値テキスト">
          <a:extLst>
            <a:ext uri="{FF2B5EF4-FFF2-40B4-BE49-F238E27FC236}">
              <a16:creationId xmlns:a16="http://schemas.microsoft.com/office/drawing/2014/main" id="{00000000-0008-0000-0000-000083000000}"/>
            </a:ext>
          </a:extLst>
        </xdr:cNvPr>
        <xdr:cNvSpPr txBox="1"/>
      </xdr:nvSpPr>
      <xdr:spPr>
        <a:xfrm>
          <a:off x="14846300" y="5121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00000000-0008-0000-0000-000084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4,232
4,191
187.28
4,373,005
4,258,264
108,427
2,342,192
4,864,851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111125</xdr:rowOff>
    </xdr:from>
    <xdr:to>
      <xdr:col>24</xdr:col>
      <xdr:colOff>114300</xdr:colOff>
      <xdr:row>36</xdr:row>
      <xdr:rowOff>41275</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45847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134002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100-000047000000}"/>
            </a:ext>
          </a:extLst>
        </xdr:cNvPr>
        <xdr:cNvSpPr txBox="1"/>
      </xdr:nvSpPr>
      <xdr:spPr>
        <a:xfrm>
          <a:off x="4673600"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137795</xdr:rowOff>
    </xdr:from>
    <xdr:to>
      <xdr:col>20</xdr:col>
      <xdr:colOff>38100</xdr:colOff>
      <xdr:row>36</xdr:row>
      <xdr:rowOff>67945</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3746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161925</xdr:rowOff>
    </xdr:from>
    <xdr:to>
      <xdr:col>24</xdr:col>
      <xdr:colOff>63500</xdr:colOff>
      <xdr:row>36</xdr:row>
      <xdr:rowOff>17145</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3797300" y="61626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170180</xdr:rowOff>
    </xdr:from>
    <xdr:to>
      <xdr:col>15</xdr:col>
      <xdr:colOff>101600</xdr:colOff>
      <xdr:row>36</xdr:row>
      <xdr:rowOff>100330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2857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17145</xdr:rowOff>
    </xdr:from>
    <xdr:to>
      <xdr:col>19</xdr:col>
      <xdr:colOff>177800</xdr:colOff>
      <xdr:row>36</xdr:row>
      <xdr:rowOff>49530</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2908300" y="6189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78122</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84472</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100-00004E000000}"/>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116857</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100-00004F000000}"/>
            </a:ext>
          </a:extLst>
        </xdr:cNvPr>
        <xdr:cNvSpPr txBox="1"/>
      </xdr:nvSpPr>
      <xdr:spPr>
        <a:xfrm>
          <a:off x="2705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1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4" name="【道路】&#10;一人当たり延長最小値テキスト">
          <a:extLst>
            <a:ext uri="{FF2B5EF4-FFF2-40B4-BE49-F238E27FC236}">
              <a16:creationId xmlns:a16="http://schemas.microsoft.com/office/drawing/2014/main" id="{00000000-0008-0000-0100-000068000000}"/>
            </a:ext>
          </a:extLst>
        </xdr:cNvPr>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6" name="【道路】&#10;一人当たり延長最大値テキスト">
          <a:extLst>
            <a:ext uri="{FF2B5EF4-FFF2-40B4-BE49-F238E27FC236}">
              <a16:creationId xmlns:a16="http://schemas.microsoft.com/office/drawing/2014/main" id="{00000000-0008-0000-0100-00006A000000}"/>
            </a:ext>
          </a:extLst>
        </xdr:cNvPr>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55996</xdr:rowOff>
    </xdr:from>
    <xdr:ext cx="534377" cy="259045"/>
    <xdr:sp macro="" textlink="">
      <xdr:nvSpPr>
        <xdr:cNvPr id="108" name="【道路】&#10;一人当たり延長平均値テキスト">
          <a:extLst>
            <a:ext uri="{FF2B5EF4-FFF2-40B4-BE49-F238E27FC236}">
              <a16:creationId xmlns:a16="http://schemas.microsoft.com/office/drawing/2014/main" id="{00000000-0008-0000-0100-00006C000000}"/>
            </a:ext>
          </a:extLst>
        </xdr:cNvPr>
        <xdr:cNvSpPr txBox="1"/>
      </xdr:nvSpPr>
      <xdr:spPr>
        <a:xfrm>
          <a:off x="10515600" y="657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10" name="フローチャート: 判断 109">
          <a:extLst>
            <a:ext uri="{FF2B5EF4-FFF2-40B4-BE49-F238E27FC236}">
              <a16:creationId xmlns:a16="http://schemas.microsoft.com/office/drawing/2014/main" id="{00000000-0008-0000-0100-00006E000000}"/>
            </a:ext>
          </a:extLst>
        </xdr:cNvPr>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145781</xdr:rowOff>
    </xdr:from>
    <xdr:to>
      <xdr:col>55</xdr:col>
      <xdr:colOff>50800</xdr:colOff>
      <xdr:row>41</xdr:row>
      <xdr:rowOff>75931</xdr:rowOff>
    </xdr:to>
    <xdr:sp macro="" textlink="">
      <xdr:nvSpPr>
        <xdr:cNvPr id="117" name="楕円 116">
          <a:extLst>
            <a:ext uri="{FF2B5EF4-FFF2-40B4-BE49-F238E27FC236}">
              <a16:creationId xmlns:a16="http://schemas.microsoft.com/office/drawing/2014/main" id="{00000000-0008-0000-0100-000075000000}"/>
            </a:ext>
          </a:extLst>
        </xdr:cNvPr>
        <xdr:cNvSpPr/>
      </xdr:nvSpPr>
      <xdr:spPr>
        <a:xfrm>
          <a:off x="10426700" y="700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60708</xdr:rowOff>
    </xdr:from>
    <xdr:ext cx="534377" cy="259045"/>
    <xdr:sp macro="" textlink="">
      <xdr:nvSpPr>
        <xdr:cNvPr id="118" name="【道路】&#10;一人当たり延長該当値テキスト">
          <a:extLst>
            <a:ext uri="{FF2B5EF4-FFF2-40B4-BE49-F238E27FC236}">
              <a16:creationId xmlns:a16="http://schemas.microsoft.com/office/drawing/2014/main" id="{00000000-0008-0000-0100-000076000000}"/>
            </a:ext>
          </a:extLst>
        </xdr:cNvPr>
        <xdr:cNvSpPr txBox="1"/>
      </xdr:nvSpPr>
      <xdr:spPr>
        <a:xfrm>
          <a:off x="10515600" y="691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150695</xdr:rowOff>
    </xdr:from>
    <xdr:to>
      <xdr:col>50</xdr:col>
      <xdr:colOff>165100</xdr:colOff>
      <xdr:row>41</xdr:row>
      <xdr:rowOff>80845</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9588500" y="700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25131</xdr:rowOff>
    </xdr:from>
    <xdr:to>
      <xdr:col>55</xdr:col>
      <xdr:colOff>0</xdr:colOff>
      <xdr:row>41</xdr:row>
      <xdr:rowOff>30045</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flipV="1">
          <a:off x="9639300" y="7054581"/>
          <a:ext cx="8382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157965</xdr:rowOff>
    </xdr:from>
    <xdr:to>
      <xdr:col>46</xdr:col>
      <xdr:colOff>38100</xdr:colOff>
      <xdr:row>41</xdr:row>
      <xdr:rowOff>88115</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8699500" y="70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30045</xdr:rowOff>
    </xdr:from>
    <xdr:to>
      <xdr:col>50</xdr:col>
      <xdr:colOff>114300</xdr:colOff>
      <xdr:row>41</xdr:row>
      <xdr:rowOff>37315</xdr:rowOff>
    </xdr:to>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flipV="1">
          <a:off x="8750300" y="7059495"/>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36085</xdr:rowOff>
    </xdr:from>
    <xdr:ext cx="534377" cy="259045"/>
    <xdr:sp macro="" textlink="">
      <xdr:nvSpPr>
        <xdr:cNvPr id="123" name="n_1aveValue【道路】&#10;一人当たり延長">
          <a:extLst>
            <a:ext uri="{FF2B5EF4-FFF2-40B4-BE49-F238E27FC236}">
              <a16:creationId xmlns:a16="http://schemas.microsoft.com/office/drawing/2014/main" id="{00000000-0008-0000-0100-00007B000000}"/>
            </a:ext>
          </a:extLst>
        </xdr:cNvPr>
        <xdr:cNvSpPr txBox="1"/>
      </xdr:nvSpPr>
      <xdr:spPr>
        <a:xfrm>
          <a:off x="93594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30690</xdr:rowOff>
    </xdr:from>
    <xdr:ext cx="534377" cy="259045"/>
    <xdr:sp macro="" textlink="">
      <xdr:nvSpPr>
        <xdr:cNvPr id="124" name="n_2aveValue【道路】&#10;一人当たり延長">
          <a:extLst>
            <a:ext uri="{FF2B5EF4-FFF2-40B4-BE49-F238E27FC236}">
              <a16:creationId xmlns:a16="http://schemas.microsoft.com/office/drawing/2014/main" id="{00000000-0008-0000-0100-00007C000000}"/>
            </a:ext>
          </a:extLst>
        </xdr:cNvPr>
        <xdr:cNvSpPr txBox="1"/>
      </xdr:nvSpPr>
      <xdr:spPr>
        <a:xfrm>
          <a:off x="8483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71972</xdr:rowOff>
    </xdr:from>
    <xdr:ext cx="534377" cy="259045"/>
    <xdr:sp macro="" textlink="">
      <xdr:nvSpPr>
        <xdr:cNvPr id="125" name="n_1mainValue【道路】&#10;一人当たり延長">
          <a:extLst>
            <a:ext uri="{FF2B5EF4-FFF2-40B4-BE49-F238E27FC236}">
              <a16:creationId xmlns:a16="http://schemas.microsoft.com/office/drawing/2014/main" id="{00000000-0008-0000-0100-00007D000000}"/>
            </a:ext>
          </a:extLst>
        </xdr:cNvPr>
        <xdr:cNvSpPr txBox="1"/>
      </xdr:nvSpPr>
      <xdr:spPr>
        <a:xfrm>
          <a:off x="9359411" y="710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79242</xdr:rowOff>
    </xdr:from>
    <xdr:ext cx="534377" cy="259045"/>
    <xdr:sp macro="" textlink="">
      <xdr:nvSpPr>
        <xdr:cNvPr id="126" name="n_2mainValue【道路】&#10;一人当たり延長">
          <a:extLst>
            <a:ext uri="{FF2B5EF4-FFF2-40B4-BE49-F238E27FC236}">
              <a16:creationId xmlns:a16="http://schemas.microsoft.com/office/drawing/2014/main" id="{00000000-0008-0000-0100-00007E000000}"/>
            </a:ext>
          </a:extLst>
        </xdr:cNvPr>
        <xdr:cNvSpPr txBox="1"/>
      </xdr:nvSpPr>
      <xdr:spPr>
        <a:xfrm>
          <a:off x="8483111" y="710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00000000-0008-0000-0100-00009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00000000-0008-0000-0100-000096000000}"/>
            </a:ext>
          </a:extLst>
        </xdr:cNvPr>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2" name="【橋りょう・トンネル】&#10;有形固定資産減価償却率最大値テキスト">
          <a:extLst>
            <a:ext uri="{FF2B5EF4-FFF2-40B4-BE49-F238E27FC236}">
              <a16:creationId xmlns:a16="http://schemas.microsoft.com/office/drawing/2014/main" id="{00000000-0008-0000-0100-00009800000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79519</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00000000-0008-0000-0100-00009A000000}"/>
            </a:ext>
          </a:extLst>
        </xdr:cNvPr>
        <xdr:cNvSpPr txBox="1"/>
      </xdr:nvSpPr>
      <xdr:spPr>
        <a:xfrm>
          <a:off x="4673600" y="985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55" name="フローチャート: 判断 154">
          <a:extLst>
            <a:ext uri="{FF2B5EF4-FFF2-40B4-BE49-F238E27FC236}">
              <a16:creationId xmlns:a16="http://schemas.microsoft.com/office/drawing/2014/main" id="{00000000-0008-0000-0100-00009B000000}"/>
            </a:ext>
          </a:extLst>
        </xdr:cNvPr>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6" name="フローチャート: 判断 155">
          <a:extLst>
            <a:ext uri="{FF2B5EF4-FFF2-40B4-BE49-F238E27FC236}">
              <a16:creationId xmlns:a16="http://schemas.microsoft.com/office/drawing/2014/main" id="{00000000-0008-0000-0100-00009C000000}"/>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7" name="フローチャート: 判断 156">
          <a:extLst>
            <a:ext uri="{FF2B5EF4-FFF2-40B4-BE49-F238E27FC236}">
              <a16:creationId xmlns:a16="http://schemas.microsoft.com/office/drawing/2014/main" id="{00000000-0008-0000-0100-00009D000000}"/>
            </a:ext>
          </a:extLst>
        </xdr:cNvPr>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106934</xdr:rowOff>
    </xdr:from>
    <xdr:to>
      <xdr:col>24</xdr:col>
      <xdr:colOff>114300</xdr:colOff>
      <xdr:row>59</xdr:row>
      <xdr:rowOff>37084</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4584700" y="100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85361</xdr:rowOff>
    </xdr:from>
    <xdr:ext cx="405111" cy="259045"/>
    <xdr:sp macro="" textlink="">
      <xdr:nvSpPr>
        <xdr:cNvPr id="164" name="【橋りょう・トンネル】&#10;有形固定資産減価償却率該当値テキスト">
          <a:extLst>
            <a:ext uri="{FF2B5EF4-FFF2-40B4-BE49-F238E27FC236}">
              <a16:creationId xmlns:a16="http://schemas.microsoft.com/office/drawing/2014/main" id="{00000000-0008-0000-0100-0000A4000000}"/>
            </a:ext>
          </a:extLst>
        </xdr:cNvPr>
        <xdr:cNvSpPr txBox="1"/>
      </xdr:nvSpPr>
      <xdr:spPr>
        <a:xfrm>
          <a:off x="4673600" y="1002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90932</xdr:rowOff>
    </xdr:from>
    <xdr:to>
      <xdr:col>20</xdr:col>
      <xdr:colOff>38100</xdr:colOff>
      <xdr:row>59</xdr:row>
      <xdr:rowOff>21082</xdr:rowOff>
    </xdr:to>
    <xdr:sp macro="" textlink="">
      <xdr:nvSpPr>
        <xdr:cNvPr id="165" name="楕円 164">
          <a:extLst>
            <a:ext uri="{FF2B5EF4-FFF2-40B4-BE49-F238E27FC236}">
              <a16:creationId xmlns:a16="http://schemas.microsoft.com/office/drawing/2014/main" id="{00000000-0008-0000-0100-0000A5000000}"/>
            </a:ext>
          </a:extLst>
        </xdr:cNvPr>
        <xdr:cNvSpPr/>
      </xdr:nvSpPr>
      <xdr:spPr>
        <a:xfrm>
          <a:off x="3746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141732</xdr:rowOff>
    </xdr:from>
    <xdr:to>
      <xdr:col>24</xdr:col>
      <xdr:colOff>63500</xdr:colOff>
      <xdr:row>58</xdr:row>
      <xdr:rowOff>157734</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3797300" y="1008583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97790</xdr:rowOff>
    </xdr:from>
    <xdr:to>
      <xdr:col>15</xdr:col>
      <xdr:colOff>101600</xdr:colOff>
      <xdr:row>59</xdr:row>
      <xdr:rowOff>27940</xdr:rowOff>
    </xdr:to>
    <xdr:sp macro="" textlink="">
      <xdr:nvSpPr>
        <xdr:cNvPr id="167" name="楕円 166">
          <a:extLst>
            <a:ext uri="{FF2B5EF4-FFF2-40B4-BE49-F238E27FC236}">
              <a16:creationId xmlns:a16="http://schemas.microsoft.com/office/drawing/2014/main" id="{00000000-0008-0000-0100-0000A7000000}"/>
            </a:ext>
          </a:extLst>
        </xdr:cNvPr>
        <xdr:cNvSpPr/>
      </xdr:nvSpPr>
      <xdr:spPr>
        <a:xfrm>
          <a:off x="2857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141732</xdr:rowOff>
    </xdr:from>
    <xdr:to>
      <xdr:col>19</xdr:col>
      <xdr:colOff>177800</xdr:colOff>
      <xdr:row>58</xdr:row>
      <xdr:rowOff>148590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2908300" y="1008583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163339</xdr:rowOff>
    </xdr:from>
    <xdr:ext cx="405111" cy="259045"/>
    <xdr:sp macro="" textlink="">
      <xdr:nvSpPr>
        <xdr:cNvPr id="169" name="n_1aveValue【橋りょう・トンネル】&#10;有形固定資産減価償却率">
          <a:extLst>
            <a:ext uri="{FF2B5EF4-FFF2-40B4-BE49-F238E27FC236}">
              <a16:creationId xmlns:a16="http://schemas.microsoft.com/office/drawing/2014/main" id="{00000000-0008-0000-0100-0000A9000000}"/>
            </a:ext>
          </a:extLst>
        </xdr:cNvPr>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35323</xdr:rowOff>
    </xdr:from>
    <xdr:ext cx="405111" cy="259045"/>
    <xdr:sp macro="" textlink="">
      <xdr:nvSpPr>
        <xdr:cNvPr id="170" name="n_2aveValue【橋りょう・トンネル】&#10;有形固定資産減価償却率">
          <a:extLst>
            <a:ext uri="{FF2B5EF4-FFF2-40B4-BE49-F238E27FC236}">
              <a16:creationId xmlns:a16="http://schemas.microsoft.com/office/drawing/2014/main" id="{00000000-0008-0000-0100-0000AA000000}"/>
            </a:ext>
          </a:extLst>
        </xdr:cNvPr>
        <xdr:cNvSpPr txBox="1"/>
      </xdr:nvSpPr>
      <xdr:spPr>
        <a:xfrm>
          <a:off x="2705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12209</xdr:rowOff>
    </xdr:from>
    <xdr:ext cx="405111" cy="259045"/>
    <xdr:sp macro="" textlink="">
      <xdr:nvSpPr>
        <xdr:cNvPr id="171" name="n_1mainValue【橋りょう・トンネル】&#10;有形固定資産減価償却率">
          <a:extLst>
            <a:ext uri="{FF2B5EF4-FFF2-40B4-BE49-F238E27FC236}">
              <a16:creationId xmlns:a16="http://schemas.microsoft.com/office/drawing/2014/main" id="{00000000-0008-0000-0100-0000AB000000}"/>
            </a:ext>
          </a:extLst>
        </xdr:cNvPr>
        <xdr:cNvSpPr txBox="1"/>
      </xdr:nvSpPr>
      <xdr:spPr>
        <a:xfrm>
          <a:off x="3582044" y="1012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19067</xdr:rowOff>
    </xdr:from>
    <xdr:ext cx="405111" cy="259045"/>
    <xdr:sp macro="" textlink="">
      <xdr:nvSpPr>
        <xdr:cNvPr id="172" name="n_2mainValue【橋りょう・トンネル】&#10;有形固定資産減価償却率">
          <a:extLst>
            <a:ext uri="{FF2B5EF4-FFF2-40B4-BE49-F238E27FC236}">
              <a16:creationId xmlns:a16="http://schemas.microsoft.com/office/drawing/2014/main" id="{00000000-0008-0000-0100-0000AC000000}"/>
            </a:ext>
          </a:extLst>
        </xdr:cNvPr>
        <xdr:cNvSpPr txBox="1"/>
      </xdr:nvSpPr>
      <xdr:spPr>
        <a:xfrm>
          <a:off x="2705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00000000-0008-0000-0100-0000A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00000000-0008-0000-0100-0000A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id="{00000000-0008-0000-0100-0000C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97" name="【橋りょう・トンネル】&#10;一人当たり有形固定資産（償却資産）額最小値テキスト">
          <a:extLst>
            <a:ext uri="{FF2B5EF4-FFF2-40B4-BE49-F238E27FC236}">
              <a16:creationId xmlns:a16="http://schemas.microsoft.com/office/drawing/2014/main" id="{00000000-0008-0000-0100-0000C5000000}"/>
            </a:ext>
          </a:extLst>
        </xdr:cNvPr>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9" name="【橋りょう・トンネル】&#10;一人当たり有形固定資産（償却資産）額最大値テキスト">
          <a:extLst>
            <a:ext uri="{FF2B5EF4-FFF2-40B4-BE49-F238E27FC236}">
              <a16:creationId xmlns:a16="http://schemas.microsoft.com/office/drawing/2014/main" id="{00000000-0008-0000-0100-0000C7000000}"/>
            </a:ext>
          </a:extLst>
        </xdr:cNvPr>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162307</xdr:rowOff>
    </xdr:from>
    <xdr:ext cx="690189" cy="259045"/>
    <xdr:sp macro="" textlink="">
      <xdr:nvSpPr>
        <xdr:cNvPr id="201" name="【橋りょう・トンネル】&#10;一人当たり有形固定資産（償却資産）額平均値テキスト">
          <a:extLst>
            <a:ext uri="{FF2B5EF4-FFF2-40B4-BE49-F238E27FC236}">
              <a16:creationId xmlns:a16="http://schemas.microsoft.com/office/drawing/2014/main" id="{00000000-0008-0000-0100-0000C9000000}"/>
            </a:ext>
          </a:extLst>
        </xdr:cNvPr>
        <xdr:cNvSpPr txBox="1"/>
      </xdr:nvSpPr>
      <xdr:spPr>
        <a:xfrm>
          <a:off x="10515600" y="10620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202" name="フローチャート: 判断 201">
          <a:extLst>
            <a:ext uri="{FF2B5EF4-FFF2-40B4-BE49-F238E27FC236}">
              <a16:creationId xmlns:a16="http://schemas.microsoft.com/office/drawing/2014/main" id="{00000000-0008-0000-0100-0000CA000000}"/>
            </a:ext>
          </a:extLst>
        </xdr:cNvPr>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203" name="フローチャート: 判断 202">
          <a:extLst>
            <a:ext uri="{FF2B5EF4-FFF2-40B4-BE49-F238E27FC236}">
              <a16:creationId xmlns:a16="http://schemas.microsoft.com/office/drawing/2014/main" id="{00000000-0008-0000-0100-0000CB000000}"/>
            </a:ext>
          </a:extLst>
        </xdr:cNvPr>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204" name="フローチャート: 判断 203">
          <a:extLst>
            <a:ext uri="{FF2B5EF4-FFF2-40B4-BE49-F238E27FC236}">
              <a16:creationId xmlns:a16="http://schemas.microsoft.com/office/drawing/2014/main" id="{00000000-0008-0000-0100-0000CC000000}"/>
            </a:ext>
          </a:extLst>
        </xdr:cNvPr>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48625</xdr:rowOff>
    </xdr:from>
    <xdr:to>
      <xdr:col>55</xdr:col>
      <xdr:colOff>50800</xdr:colOff>
      <xdr:row>63</xdr:row>
      <xdr:rowOff>150225</xdr:rowOff>
    </xdr:to>
    <xdr:sp macro="" textlink="">
      <xdr:nvSpPr>
        <xdr:cNvPr id="210" name="楕円 209">
          <a:extLst>
            <a:ext uri="{FF2B5EF4-FFF2-40B4-BE49-F238E27FC236}">
              <a16:creationId xmlns:a16="http://schemas.microsoft.com/office/drawing/2014/main" id="{00000000-0008-0000-0100-0000D2000000}"/>
            </a:ext>
          </a:extLst>
        </xdr:cNvPr>
        <xdr:cNvSpPr/>
      </xdr:nvSpPr>
      <xdr:spPr>
        <a:xfrm>
          <a:off x="10426700" y="108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27052</xdr:rowOff>
    </xdr:from>
    <xdr:ext cx="599010" cy="259045"/>
    <xdr:sp macro="" textlink="">
      <xdr:nvSpPr>
        <xdr:cNvPr id="211" name="【橋りょう・トンネル】&#10;一人当たり有形固定資産（償却資産）額該当値テキスト">
          <a:extLst>
            <a:ext uri="{FF2B5EF4-FFF2-40B4-BE49-F238E27FC236}">
              <a16:creationId xmlns:a16="http://schemas.microsoft.com/office/drawing/2014/main" id="{00000000-0008-0000-0100-0000D3000000}"/>
            </a:ext>
          </a:extLst>
        </xdr:cNvPr>
        <xdr:cNvSpPr txBox="1"/>
      </xdr:nvSpPr>
      <xdr:spPr>
        <a:xfrm>
          <a:off x="10515600" y="1082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58311</xdr:rowOff>
    </xdr:from>
    <xdr:to>
      <xdr:col>50</xdr:col>
      <xdr:colOff>165100</xdr:colOff>
      <xdr:row>63</xdr:row>
      <xdr:rowOff>159911</xdr:rowOff>
    </xdr:to>
    <xdr:sp macro="" textlink="">
      <xdr:nvSpPr>
        <xdr:cNvPr id="212" name="楕円 211">
          <a:extLst>
            <a:ext uri="{FF2B5EF4-FFF2-40B4-BE49-F238E27FC236}">
              <a16:creationId xmlns:a16="http://schemas.microsoft.com/office/drawing/2014/main" id="{00000000-0008-0000-0100-0000D4000000}"/>
            </a:ext>
          </a:extLst>
        </xdr:cNvPr>
        <xdr:cNvSpPr/>
      </xdr:nvSpPr>
      <xdr:spPr>
        <a:xfrm>
          <a:off x="9588500" y="1085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99425</xdr:rowOff>
    </xdr:from>
    <xdr:to>
      <xdr:col>55</xdr:col>
      <xdr:colOff>0</xdr:colOff>
      <xdr:row>63</xdr:row>
      <xdr:rowOff>109111</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flipV="1">
          <a:off x="9639300" y="10900775"/>
          <a:ext cx="838200" cy="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66763</xdr:rowOff>
    </xdr:from>
    <xdr:to>
      <xdr:col>46</xdr:col>
      <xdr:colOff>38100</xdr:colOff>
      <xdr:row>63</xdr:row>
      <xdr:rowOff>168363</xdr:rowOff>
    </xdr:to>
    <xdr:sp macro="" textlink="">
      <xdr:nvSpPr>
        <xdr:cNvPr id="214" name="楕円 213">
          <a:extLst>
            <a:ext uri="{FF2B5EF4-FFF2-40B4-BE49-F238E27FC236}">
              <a16:creationId xmlns:a16="http://schemas.microsoft.com/office/drawing/2014/main" id="{00000000-0008-0000-0100-0000D6000000}"/>
            </a:ext>
          </a:extLst>
        </xdr:cNvPr>
        <xdr:cNvSpPr/>
      </xdr:nvSpPr>
      <xdr:spPr>
        <a:xfrm>
          <a:off x="8699500" y="1086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109111</xdr:rowOff>
    </xdr:from>
    <xdr:to>
      <xdr:col>50</xdr:col>
      <xdr:colOff>114300</xdr:colOff>
      <xdr:row>63</xdr:row>
      <xdr:rowOff>117563</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flipV="1">
          <a:off x="8750300" y="10910461"/>
          <a:ext cx="889000" cy="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95302</xdr:rowOff>
    </xdr:from>
    <xdr:ext cx="690189" cy="259045"/>
    <xdr:sp macro="" textlink="">
      <xdr:nvSpPr>
        <xdr:cNvPr id="216" name="n_1aveValue【橋りょう・トンネル】&#10;一人当たり有形固定資産（償却資産）額">
          <a:extLst>
            <a:ext uri="{FF2B5EF4-FFF2-40B4-BE49-F238E27FC236}">
              <a16:creationId xmlns:a16="http://schemas.microsoft.com/office/drawing/2014/main" id="{00000000-0008-0000-0100-0000D8000000}"/>
            </a:ext>
          </a:extLst>
        </xdr:cNvPr>
        <xdr:cNvSpPr txBox="1"/>
      </xdr:nvSpPr>
      <xdr:spPr>
        <a:xfrm>
          <a:off x="9281505" y="10553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17" name="n_2aveValue【橋りょう・トンネル】&#10;一人当たり有形固定資産（償却資産）額">
          <a:extLst>
            <a:ext uri="{FF2B5EF4-FFF2-40B4-BE49-F238E27FC236}">
              <a16:creationId xmlns:a16="http://schemas.microsoft.com/office/drawing/2014/main" id="{00000000-0008-0000-0100-0000D9000000}"/>
            </a:ext>
          </a:extLst>
        </xdr:cNvPr>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151038</xdr:rowOff>
    </xdr:from>
    <xdr:ext cx="599010" cy="259045"/>
    <xdr:sp macro="" textlink="">
      <xdr:nvSpPr>
        <xdr:cNvPr id="218" name="n_1mainValue【橋りょう・トンネル】&#10;一人当たり有形固定資産（償却資産）額">
          <a:extLst>
            <a:ext uri="{FF2B5EF4-FFF2-40B4-BE49-F238E27FC236}">
              <a16:creationId xmlns:a16="http://schemas.microsoft.com/office/drawing/2014/main" id="{00000000-0008-0000-0100-0000DA000000}"/>
            </a:ext>
          </a:extLst>
        </xdr:cNvPr>
        <xdr:cNvSpPr txBox="1"/>
      </xdr:nvSpPr>
      <xdr:spPr>
        <a:xfrm>
          <a:off x="9327095" y="1095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159490</xdr:rowOff>
    </xdr:from>
    <xdr:ext cx="599010" cy="259045"/>
    <xdr:sp macro="" textlink="">
      <xdr:nvSpPr>
        <xdr:cNvPr id="219" name="n_2mainValue【橋りょう・トンネル】&#10;一人当たり有形固定資産（償却資産）額">
          <a:extLst>
            <a:ext uri="{FF2B5EF4-FFF2-40B4-BE49-F238E27FC236}">
              <a16:creationId xmlns:a16="http://schemas.microsoft.com/office/drawing/2014/main" id="{00000000-0008-0000-0100-0000DB000000}"/>
            </a:ext>
          </a:extLst>
        </xdr:cNvPr>
        <xdr:cNvSpPr txBox="1"/>
      </xdr:nvSpPr>
      <xdr:spPr>
        <a:xfrm>
          <a:off x="8450795" y="1096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00000000-0008-0000-0100-0000D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00000000-0008-0000-0100-0000D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00000000-0008-0000-0100-0000D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00000000-0008-0000-0100-0000D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a:extLst>
            <a:ext uri="{FF2B5EF4-FFF2-40B4-BE49-F238E27FC236}">
              <a16:creationId xmlns:a16="http://schemas.microsoft.com/office/drawing/2014/main" id="{00000000-0008-0000-0100-0000F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45" name="【公営住宅】&#10;有形固定資産減価償却率最小値テキスト">
          <a:extLst>
            <a:ext uri="{FF2B5EF4-FFF2-40B4-BE49-F238E27FC236}">
              <a16:creationId xmlns:a16="http://schemas.microsoft.com/office/drawing/2014/main" id="{00000000-0008-0000-0100-0000F5000000}"/>
            </a:ext>
          </a:extLst>
        </xdr:cNvPr>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47" name="【公営住宅】&#10;有形固定資産減価償却率最大値テキスト">
          <a:extLst>
            <a:ext uri="{FF2B5EF4-FFF2-40B4-BE49-F238E27FC236}">
              <a16:creationId xmlns:a16="http://schemas.microsoft.com/office/drawing/2014/main" id="{00000000-0008-0000-0100-0000F7000000}"/>
            </a:ext>
          </a:extLst>
        </xdr:cNvPr>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49" name="【公営住宅】&#10;有形固定資産減価償却率平均値テキスト">
          <a:extLst>
            <a:ext uri="{FF2B5EF4-FFF2-40B4-BE49-F238E27FC236}">
              <a16:creationId xmlns:a16="http://schemas.microsoft.com/office/drawing/2014/main" id="{00000000-0008-0000-0100-0000F9000000}"/>
            </a:ext>
          </a:extLst>
        </xdr:cNvPr>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50" name="フローチャート: 判断 249">
          <a:extLst>
            <a:ext uri="{FF2B5EF4-FFF2-40B4-BE49-F238E27FC236}">
              <a16:creationId xmlns:a16="http://schemas.microsoft.com/office/drawing/2014/main" id="{00000000-0008-0000-0100-0000FA000000}"/>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51" name="フローチャート: 判断 250">
          <a:extLst>
            <a:ext uri="{FF2B5EF4-FFF2-40B4-BE49-F238E27FC236}">
              <a16:creationId xmlns:a16="http://schemas.microsoft.com/office/drawing/2014/main" id="{00000000-0008-0000-0100-0000FB000000}"/>
            </a:ext>
          </a:extLst>
        </xdr:cNvPr>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2" name="フローチャート: 判断 251">
          <a:extLst>
            <a:ext uri="{FF2B5EF4-FFF2-40B4-BE49-F238E27FC236}">
              <a16:creationId xmlns:a16="http://schemas.microsoft.com/office/drawing/2014/main" id="{00000000-0008-0000-0100-0000FC00000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130175</xdr:rowOff>
    </xdr:from>
    <xdr:to>
      <xdr:col>24</xdr:col>
      <xdr:colOff>114300</xdr:colOff>
      <xdr:row>80</xdr:row>
      <xdr:rowOff>60325</xdr:rowOff>
    </xdr:to>
    <xdr:sp macro="" textlink="">
      <xdr:nvSpPr>
        <xdr:cNvPr id="258" name="楕円 257">
          <a:extLst>
            <a:ext uri="{FF2B5EF4-FFF2-40B4-BE49-F238E27FC236}">
              <a16:creationId xmlns:a16="http://schemas.microsoft.com/office/drawing/2014/main" id="{00000000-0008-0000-0100-000002010000}"/>
            </a:ext>
          </a:extLst>
        </xdr:cNvPr>
        <xdr:cNvSpPr/>
      </xdr:nvSpPr>
      <xdr:spPr>
        <a:xfrm>
          <a:off x="45847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153052</xdr:rowOff>
    </xdr:from>
    <xdr:ext cx="405111" cy="259045"/>
    <xdr:sp macro="" textlink="">
      <xdr:nvSpPr>
        <xdr:cNvPr id="259" name="【公営住宅】&#10;有形固定資産減価償却率該当値テキスト">
          <a:extLst>
            <a:ext uri="{FF2B5EF4-FFF2-40B4-BE49-F238E27FC236}">
              <a16:creationId xmlns:a16="http://schemas.microsoft.com/office/drawing/2014/main" id="{00000000-0008-0000-0100-000003010000}"/>
            </a:ext>
          </a:extLst>
        </xdr:cNvPr>
        <xdr:cNvSpPr txBox="1"/>
      </xdr:nvSpPr>
      <xdr:spPr>
        <a:xfrm>
          <a:off x="4673600"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116839</xdr:rowOff>
    </xdr:from>
    <xdr:to>
      <xdr:col>20</xdr:col>
      <xdr:colOff>38100</xdr:colOff>
      <xdr:row>80</xdr:row>
      <xdr:rowOff>46989</xdr:rowOff>
    </xdr:to>
    <xdr:sp macro="" textlink="">
      <xdr:nvSpPr>
        <xdr:cNvPr id="260" name="楕円 259">
          <a:extLst>
            <a:ext uri="{FF2B5EF4-FFF2-40B4-BE49-F238E27FC236}">
              <a16:creationId xmlns:a16="http://schemas.microsoft.com/office/drawing/2014/main" id="{00000000-0008-0000-0100-000004010000}"/>
            </a:ext>
          </a:extLst>
        </xdr:cNvPr>
        <xdr:cNvSpPr/>
      </xdr:nvSpPr>
      <xdr:spPr>
        <a:xfrm>
          <a:off x="37465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167639</xdr:rowOff>
    </xdr:from>
    <xdr:to>
      <xdr:col>24</xdr:col>
      <xdr:colOff>63500</xdr:colOff>
      <xdr:row>80</xdr:row>
      <xdr:rowOff>9525</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3797300" y="1371218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164464</xdr:rowOff>
    </xdr:from>
    <xdr:to>
      <xdr:col>15</xdr:col>
      <xdr:colOff>101600</xdr:colOff>
      <xdr:row>80</xdr:row>
      <xdr:rowOff>94614</xdr:rowOff>
    </xdr:to>
    <xdr:sp macro="" textlink="">
      <xdr:nvSpPr>
        <xdr:cNvPr id="262" name="楕円 261">
          <a:extLst>
            <a:ext uri="{FF2B5EF4-FFF2-40B4-BE49-F238E27FC236}">
              <a16:creationId xmlns:a16="http://schemas.microsoft.com/office/drawing/2014/main" id="{00000000-0008-0000-0100-000006010000}"/>
            </a:ext>
          </a:extLst>
        </xdr:cNvPr>
        <xdr:cNvSpPr/>
      </xdr:nvSpPr>
      <xdr:spPr>
        <a:xfrm>
          <a:off x="2857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167639</xdr:rowOff>
    </xdr:from>
    <xdr:to>
      <xdr:col>19</xdr:col>
      <xdr:colOff>177800</xdr:colOff>
      <xdr:row>80</xdr:row>
      <xdr:rowOff>43814</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flipV="1">
          <a:off x="2908300" y="137121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5732</xdr:rowOff>
    </xdr:from>
    <xdr:ext cx="405111" cy="259045"/>
    <xdr:sp macro="" textlink="">
      <xdr:nvSpPr>
        <xdr:cNvPr id="264" name="n_1aveValue【公営住宅】&#10;有形固定資産減価償却率">
          <a:extLst>
            <a:ext uri="{FF2B5EF4-FFF2-40B4-BE49-F238E27FC236}">
              <a16:creationId xmlns:a16="http://schemas.microsoft.com/office/drawing/2014/main" id="{00000000-0008-0000-0100-000008010000}"/>
            </a:ext>
          </a:extLst>
        </xdr:cNvPr>
        <xdr:cNvSpPr txBox="1"/>
      </xdr:nvSpPr>
      <xdr:spPr>
        <a:xfrm>
          <a:off x="35820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65" name="n_2aveValue【公営住宅】&#10;有形固定資産減価償却率">
          <a:extLst>
            <a:ext uri="{FF2B5EF4-FFF2-40B4-BE49-F238E27FC236}">
              <a16:creationId xmlns:a16="http://schemas.microsoft.com/office/drawing/2014/main" id="{00000000-0008-0000-0100-000009010000}"/>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63516</xdr:rowOff>
    </xdr:from>
    <xdr:ext cx="405111" cy="259045"/>
    <xdr:sp macro="" textlink="">
      <xdr:nvSpPr>
        <xdr:cNvPr id="266" name="n_1mainValue【公営住宅】&#10;有形固定資産減価償却率">
          <a:extLst>
            <a:ext uri="{FF2B5EF4-FFF2-40B4-BE49-F238E27FC236}">
              <a16:creationId xmlns:a16="http://schemas.microsoft.com/office/drawing/2014/main" id="{00000000-0008-0000-0100-00000A010000}"/>
            </a:ext>
          </a:extLst>
        </xdr:cNvPr>
        <xdr:cNvSpPr txBox="1"/>
      </xdr:nvSpPr>
      <xdr:spPr>
        <a:xfrm>
          <a:off x="35820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111141</xdr:rowOff>
    </xdr:from>
    <xdr:ext cx="405111" cy="259045"/>
    <xdr:sp macro="" textlink="">
      <xdr:nvSpPr>
        <xdr:cNvPr id="267" name="n_2mainValue【公営住宅】&#10;有形固定資産減価償却率">
          <a:extLst>
            <a:ext uri="{FF2B5EF4-FFF2-40B4-BE49-F238E27FC236}">
              <a16:creationId xmlns:a16="http://schemas.microsoft.com/office/drawing/2014/main" id="{00000000-0008-0000-0100-00000B010000}"/>
            </a:ext>
          </a:extLst>
        </xdr:cNvPr>
        <xdr:cNvSpPr txBox="1"/>
      </xdr:nvSpPr>
      <xdr:spPr>
        <a:xfrm>
          <a:off x="2705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a:extLst>
            <a:ext uri="{FF2B5EF4-FFF2-40B4-BE49-F238E27FC236}">
              <a16:creationId xmlns:a16="http://schemas.microsoft.com/office/drawing/2014/main" id="{00000000-0008-0000-0100-00002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92" name="【公営住宅】&#10;一人当たり面積最小値テキスト">
          <a:extLst>
            <a:ext uri="{FF2B5EF4-FFF2-40B4-BE49-F238E27FC236}">
              <a16:creationId xmlns:a16="http://schemas.microsoft.com/office/drawing/2014/main" id="{00000000-0008-0000-0100-000024010000}"/>
            </a:ext>
          </a:extLst>
        </xdr:cNvPr>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94" name="【公営住宅】&#10;一人当たり面積最大値テキスト">
          <a:extLst>
            <a:ext uri="{FF2B5EF4-FFF2-40B4-BE49-F238E27FC236}">
              <a16:creationId xmlns:a16="http://schemas.microsoft.com/office/drawing/2014/main" id="{00000000-0008-0000-0100-000026010000}"/>
            </a:ext>
          </a:extLst>
        </xdr:cNvPr>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58690</xdr:rowOff>
    </xdr:from>
    <xdr:ext cx="469744" cy="259045"/>
    <xdr:sp macro="" textlink="">
      <xdr:nvSpPr>
        <xdr:cNvPr id="296" name="【公営住宅】&#10;一人当たり面積平均値テキスト">
          <a:extLst>
            <a:ext uri="{FF2B5EF4-FFF2-40B4-BE49-F238E27FC236}">
              <a16:creationId xmlns:a16="http://schemas.microsoft.com/office/drawing/2014/main" id="{00000000-0008-0000-0100-000028010000}"/>
            </a:ext>
          </a:extLst>
        </xdr:cNvPr>
        <xdr:cNvSpPr txBox="1"/>
      </xdr:nvSpPr>
      <xdr:spPr>
        <a:xfrm>
          <a:off x="10515600" y="1446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61849</xdr:rowOff>
    </xdr:from>
    <xdr:to>
      <xdr:col>55</xdr:col>
      <xdr:colOff>50800</xdr:colOff>
      <xdr:row>83</xdr:row>
      <xdr:rowOff>163449</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10426700" y="1429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84726</xdr:rowOff>
    </xdr:from>
    <xdr:ext cx="469744" cy="259045"/>
    <xdr:sp macro="" textlink="">
      <xdr:nvSpPr>
        <xdr:cNvPr id="306" name="【公営住宅】&#10;一人当たり面積該当値テキスト">
          <a:extLst>
            <a:ext uri="{FF2B5EF4-FFF2-40B4-BE49-F238E27FC236}">
              <a16:creationId xmlns:a16="http://schemas.microsoft.com/office/drawing/2014/main" id="{00000000-0008-0000-0100-000032010000}"/>
            </a:ext>
          </a:extLst>
        </xdr:cNvPr>
        <xdr:cNvSpPr txBox="1"/>
      </xdr:nvSpPr>
      <xdr:spPr>
        <a:xfrm>
          <a:off x="10515600" y="1414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75437</xdr:rowOff>
    </xdr:from>
    <xdr:to>
      <xdr:col>50</xdr:col>
      <xdr:colOff>165100</xdr:colOff>
      <xdr:row>84</xdr:row>
      <xdr:rowOff>5587</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9588500" y="1430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112649</xdr:rowOff>
    </xdr:from>
    <xdr:to>
      <xdr:col>55</xdr:col>
      <xdr:colOff>0</xdr:colOff>
      <xdr:row>83</xdr:row>
      <xdr:rowOff>126237</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flipV="1">
          <a:off x="9639300" y="14342999"/>
          <a:ext cx="8382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95377</xdr:rowOff>
    </xdr:from>
    <xdr:to>
      <xdr:col>46</xdr:col>
      <xdr:colOff>38100</xdr:colOff>
      <xdr:row>84</xdr:row>
      <xdr:rowOff>25527</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8699500" y="1432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126237</xdr:rowOff>
    </xdr:from>
    <xdr:to>
      <xdr:col>50</xdr:col>
      <xdr:colOff>114300</xdr:colOff>
      <xdr:row>83</xdr:row>
      <xdr:rowOff>146177</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flipV="1">
          <a:off x="8750300" y="14356587"/>
          <a:ext cx="889000" cy="1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24274</xdr:rowOff>
    </xdr:from>
    <xdr:ext cx="469744" cy="259045"/>
    <xdr:sp macro="" textlink="">
      <xdr:nvSpPr>
        <xdr:cNvPr id="311" name="n_1aveValue【公営住宅】&#10;一人当たり面積">
          <a:extLst>
            <a:ext uri="{FF2B5EF4-FFF2-40B4-BE49-F238E27FC236}">
              <a16:creationId xmlns:a16="http://schemas.microsoft.com/office/drawing/2014/main" id="{00000000-0008-0000-0100-000037010000}"/>
            </a:ext>
          </a:extLst>
        </xdr:cNvPr>
        <xdr:cNvSpPr txBox="1"/>
      </xdr:nvSpPr>
      <xdr:spPr>
        <a:xfrm>
          <a:off x="93917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16400</xdr:rowOff>
    </xdr:from>
    <xdr:ext cx="469744" cy="259045"/>
    <xdr:sp macro="" textlink="">
      <xdr:nvSpPr>
        <xdr:cNvPr id="312" name="n_2aveValue【公営住宅】&#10;一人当たり面積">
          <a:extLst>
            <a:ext uri="{FF2B5EF4-FFF2-40B4-BE49-F238E27FC236}">
              <a16:creationId xmlns:a16="http://schemas.microsoft.com/office/drawing/2014/main" id="{00000000-0008-0000-0100-000038010000}"/>
            </a:ext>
          </a:extLst>
        </xdr:cNvPr>
        <xdr:cNvSpPr txBox="1"/>
      </xdr:nvSpPr>
      <xdr:spPr>
        <a:xfrm>
          <a:off x="8515427" y="145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22114</xdr:rowOff>
    </xdr:from>
    <xdr:ext cx="469744" cy="259045"/>
    <xdr:sp macro="" textlink="">
      <xdr:nvSpPr>
        <xdr:cNvPr id="313" name="n_1mainValue【公営住宅】&#10;一人当たり面積">
          <a:extLst>
            <a:ext uri="{FF2B5EF4-FFF2-40B4-BE49-F238E27FC236}">
              <a16:creationId xmlns:a16="http://schemas.microsoft.com/office/drawing/2014/main" id="{00000000-0008-0000-0100-000039010000}"/>
            </a:ext>
          </a:extLst>
        </xdr:cNvPr>
        <xdr:cNvSpPr txBox="1"/>
      </xdr:nvSpPr>
      <xdr:spPr>
        <a:xfrm>
          <a:off x="9391727" y="1408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42054</xdr:rowOff>
    </xdr:from>
    <xdr:ext cx="469744" cy="259045"/>
    <xdr:sp macro="" textlink="">
      <xdr:nvSpPr>
        <xdr:cNvPr id="314" name="n_2mainValue【公営住宅】&#10;一人当たり面積">
          <a:extLst>
            <a:ext uri="{FF2B5EF4-FFF2-40B4-BE49-F238E27FC236}">
              <a16:creationId xmlns:a16="http://schemas.microsoft.com/office/drawing/2014/main" id="{00000000-0008-0000-0100-00003A010000}"/>
            </a:ext>
          </a:extLst>
        </xdr:cNvPr>
        <xdr:cNvSpPr txBox="1"/>
      </xdr:nvSpPr>
      <xdr:spPr>
        <a:xfrm>
          <a:off x="8515427" y="1410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港湾・漁港】&#10;有形固定資産減価償却率グラフ枠">
          <a:extLst>
            <a:ext uri="{FF2B5EF4-FFF2-40B4-BE49-F238E27FC236}">
              <a16:creationId xmlns:a16="http://schemas.microsoft.com/office/drawing/2014/main" id="{00000000-0008-0000-0100-00005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5335</xdr:rowOff>
    </xdr:from>
    <xdr:to>
      <xdr:col>24</xdr:col>
      <xdr:colOff>62865</xdr:colOff>
      <xdr:row>107</xdr:row>
      <xdr:rowOff>73913</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flipV="1">
          <a:off x="4634865" y="17150335"/>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77740</xdr:rowOff>
    </xdr:from>
    <xdr:ext cx="405111" cy="259045"/>
    <xdr:sp macro="" textlink="">
      <xdr:nvSpPr>
        <xdr:cNvPr id="338" name="【港湾・漁港】&#10;有形固定資産減価償却率最小値テキスト">
          <a:extLst>
            <a:ext uri="{FF2B5EF4-FFF2-40B4-BE49-F238E27FC236}">
              <a16:creationId xmlns:a16="http://schemas.microsoft.com/office/drawing/2014/main" id="{00000000-0008-0000-0100-000052010000}"/>
            </a:ext>
          </a:extLst>
        </xdr:cNvPr>
        <xdr:cNvSpPr txBox="1"/>
      </xdr:nvSpPr>
      <xdr:spPr>
        <a:xfrm>
          <a:off x="4673600" y="18422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73913</xdr:rowOff>
    </xdr:from>
    <xdr:to>
      <xdr:col>24</xdr:col>
      <xdr:colOff>152400</xdr:colOff>
      <xdr:row>107</xdr:row>
      <xdr:rowOff>73913</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4546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123462</xdr:rowOff>
    </xdr:from>
    <xdr:ext cx="405111" cy="259045"/>
    <xdr:sp macro="" textlink="">
      <xdr:nvSpPr>
        <xdr:cNvPr id="340" name="【港湾・漁港】&#10;有形固定資産減価償却率最大値テキスト">
          <a:extLst>
            <a:ext uri="{FF2B5EF4-FFF2-40B4-BE49-F238E27FC236}">
              <a16:creationId xmlns:a16="http://schemas.microsoft.com/office/drawing/2014/main" id="{00000000-0008-0000-0100-000054010000}"/>
            </a:ext>
          </a:extLst>
        </xdr:cNvPr>
        <xdr:cNvSpPr txBox="1"/>
      </xdr:nvSpPr>
      <xdr:spPr>
        <a:xfrm>
          <a:off x="4673600" y="1692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5335</xdr:rowOff>
    </xdr:from>
    <xdr:to>
      <xdr:col>24</xdr:col>
      <xdr:colOff>152400</xdr:colOff>
      <xdr:row>100</xdr:row>
      <xdr:rowOff>5335</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4546600" y="1715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67835</xdr:rowOff>
    </xdr:from>
    <xdr:ext cx="405111" cy="259045"/>
    <xdr:sp macro="" textlink="">
      <xdr:nvSpPr>
        <xdr:cNvPr id="342" name="【港湾・漁港】&#10;有形固定資産減価償却率平均値テキスト">
          <a:extLst>
            <a:ext uri="{FF2B5EF4-FFF2-40B4-BE49-F238E27FC236}">
              <a16:creationId xmlns:a16="http://schemas.microsoft.com/office/drawing/2014/main" id="{00000000-0008-0000-0100-000056010000}"/>
            </a:ext>
          </a:extLst>
        </xdr:cNvPr>
        <xdr:cNvSpPr txBox="1"/>
      </xdr:nvSpPr>
      <xdr:spPr>
        <a:xfrm>
          <a:off x="4673600" y="177271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89408</xdr:rowOff>
    </xdr:from>
    <xdr:to>
      <xdr:col>24</xdr:col>
      <xdr:colOff>114300</xdr:colOff>
      <xdr:row>104</xdr:row>
      <xdr:rowOff>19558</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4584700" y="1774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121413</xdr:rowOff>
    </xdr:from>
    <xdr:to>
      <xdr:col>20</xdr:col>
      <xdr:colOff>38100</xdr:colOff>
      <xdr:row>104</xdr:row>
      <xdr:rowOff>51563</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3746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130556</xdr:rowOff>
    </xdr:from>
    <xdr:to>
      <xdr:col>15</xdr:col>
      <xdr:colOff>101600</xdr:colOff>
      <xdr:row>107</xdr:row>
      <xdr:rowOff>60706</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2857500" y="1830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7113</xdr:rowOff>
    </xdr:from>
    <xdr:to>
      <xdr:col>24</xdr:col>
      <xdr:colOff>114300</xdr:colOff>
      <xdr:row>103</xdr:row>
      <xdr:rowOff>108713</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45847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29990</xdr:rowOff>
    </xdr:from>
    <xdr:ext cx="405111" cy="259045"/>
    <xdr:sp macro="" textlink="">
      <xdr:nvSpPr>
        <xdr:cNvPr id="352" name="【港湾・漁港】&#10;有形固定資産減価償却率該当値テキスト">
          <a:extLst>
            <a:ext uri="{FF2B5EF4-FFF2-40B4-BE49-F238E27FC236}">
              <a16:creationId xmlns:a16="http://schemas.microsoft.com/office/drawing/2014/main" id="{00000000-0008-0000-0100-000060010000}"/>
            </a:ext>
          </a:extLst>
        </xdr:cNvPr>
        <xdr:cNvSpPr txBox="1"/>
      </xdr:nvSpPr>
      <xdr:spPr>
        <a:xfrm>
          <a:off x="4673600" y="17517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123698</xdr:rowOff>
    </xdr:from>
    <xdr:to>
      <xdr:col>20</xdr:col>
      <xdr:colOff>38100</xdr:colOff>
      <xdr:row>102</xdr:row>
      <xdr:rowOff>53848</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3746500" y="174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3048</xdr:rowOff>
    </xdr:from>
    <xdr:to>
      <xdr:col>24</xdr:col>
      <xdr:colOff>63500</xdr:colOff>
      <xdr:row>103</xdr:row>
      <xdr:rowOff>57913</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3797300" y="17490948"/>
          <a:ext cx="838200" cy="2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103124</xdr:rowOff>
    </xdr:from>
    <xdr:to>
      <xdr:col>15</xdr:col>
      <xdr:colOff>101600</xdr:colOff>
      <xdr:row>102</xdr:row>
      <xdr:rowOff>33274</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2857500" y="174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153924</xdr:rowOff>
    </xdr:from>
    <xdr:to>
      <xdr:col>19</xdr:col>
      <xdr:colOff>177800</xdr:colOff>
      <xdr:row>102</xdr:row>
      <xdr:rowOff>3048</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2908300" y="1747037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42690</xdr:rowOff>
    </xdr:from>
    <xdr:ext cx="405111" cy="259045"/>
    <xdr:sp macro="" textlink="">
      <xdr:nvSpPr>
        <xdr:cNvPr id="357" name="n_1aveValue【港湾・漁港】&#10;有形固定資産減価償却率">
          <a:extLst>
            <a:ext uri="{FF2B5EF4-FFF2-40B4-BE49-F238E27FC236}">
              <a16:creationId xmlns:a16="http://schemas.microsoft.com/office/drawing/2014/main" id="{00000000-0008-0000-0100-000065010000}"/>
            </a:ext>
          </a:extLst>
        </xdr:cNvPr>
        <xdr:cNvSpPr txBox="1"/>
      </xdr:nvSpPr>
      <xdr:spPr>
        <a:xfrm>
          <a:off x="3582044" y="1787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51833</xdr:rowOff>
    </xdr:from>
    <xdr:ext cx="405111" cy="259045"/>
    <xdr:sp macro="" textlink="">
      <xdr:nvSpPr>
        <xdr:cNvPr id="358" name="n_2aveValue【港湾・漁港】&#10;有形固定資産減価償却率">
          <a:extLst>
            <a:ext uri="{FF2B5EF4-FFF2-40B4-BE49-F238E27FC236}">
              <a16:creationId xmlns:a16="http://schemas.microsoft.com/office/drawing/2014/main" id="{00000000-0008-0000-0100-000066010000}"/>
            </a:ext>
          </a:extLst>
        </xdr:cNvPr>
        <xdr:cNvSpPr txBox="1"/>
      </xdr:nvSpPr>
      <xdr:spPr>
        <a:xfrm>
          <a:off x="2705744" y="1839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70375</xdr:rowOff>
    </xdr:from>
    <xdr:ext cx="405111" cy="259045"/>
    <xdr:sp macro="" textlink="">
      <xdr:nvSpPr>
        <xdr:cNvPr id="359" name="n_1mainValue【港湾・漁港】&#10;有形固定資産減価償却率">
          <a:extLst>
            <a:ext uri="{FF2B5EF4-FFF2-40B4-BE49-F238E27FC236}">
              <a16:creationId xmlns:a16="http://schemas.microsoft.com/office/drawing/2014/main" id="{00000000-0008-0000-0100-000067010000}"/>
            </a:ext>
          </a:extLst>
        </xdr:cNvPr>
        <xdr:cNvSpPr txBox="1"/>
      </xdr:nvSpPr>
      <xdr:spPr>
        <a:xfrm>
          <a:off x="3582044" y="1721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49801</xdr:rowOff>
    </xdr:from>
    <xdr:ext cx="405111" cy="259045"/>
    <xdr:sp macro="" textlink="">
      <xdr:nvSpPr>
        <xdr:cNvPr id="360" name="n_2mainValue【港湾・漁港】&#10;有形固定資産減価償却率">
          <a:extLst>
            <a:ext uri="{FF2B5EF4-FFF2-40B4-BE49-F238E27FC236}">
              <a16:creationId xmlns:a16="http://schemas.microsoft.com/office/drawing/2014/main" id="{00000000-0008-0000-0100-000068010000}"/>
            </a:ext>
          </a:extLst>
        </xdr:cNvPr>
        <xdr:cNvSpPr txBox="1"/>
      </xdr:nvSpPr>
      <xdr:spPr>
        <a:xfrm>
          <a:off x="2705744" y="1719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a:extLst>
            <a:ext uri="{FF2B5EF4-FFF2-40B4-BE49-F238E27FC236}">
              <a16:creationId xmlns:a16="http://schemas.microsoft.com/office/drawing/2014/main" id="{00000000-0008-0000-0100-00007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73628</xdr:rowOff>
    </xdr:from>
    <xdr:to>
      <xdr:col>54</xdr:col>
      <xdr:colOff>189865</xdr:colOff>
      <xdr:row>108</xdr:row>
      <xdr:rowOff>140981</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flipV="1">
          <a:off x="10476865" y="17390078"/>
          <a:ext cx="0" cy="126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144808</xdr:rowOff>
    </xdr:from>
    <xdr:ext cx="534377" cy="259045"/>
    <xdr:sp macro="" textlink="">
      <xdr:nvSpPr>
        <xdr:cNvPr id="385" name="【港湾・漁港】&#10;一人当たり有形固定資産（償却資産）額最小値テキスト">
          <a:extLst>
            <a:ext uri="{FF2B5EF4-FFF2-40B4-BE49-F238E27FC236}">
              <a16:creationId xmlns:a16="http://schemas.microsoft.com/office/drawing/2014/main" id="{00000000-0008-0000-0100-000081010000}"/>
            </a:ext>
          </a:extLst>
        </xdr:cNvPr>
        <xdr:cNvSpPr txBox="1"/>
      </xdr:nvSpPr>
      <xdr:spPr>
        <a:xfrm>
          <a:off x="10515600" y="1866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140981</xdr:rowOff>
    </xdr:from>
    <xdr:to>
      <xdr:col>55</xdr:col>
      <xdr:colOff>88900</xdr:colOff>
      <xdr:row>108</xdr:row>
      <xdr:rowOff>140981</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10388600" y="1865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20305</xdr:rowOff>
    </xdr:from>
    <xdr:ext cx="690189" cy="259045"/>
    <xdr:sp macro="" textlink="">
      <xdr:nvSpPr>
        <xdr:cNvPr id="387" name="【港湾・漁港】&#10;一人当たり有形固定資産（償却資産）額最大値テキスト">
          <a:extLst>
            <a:ext uri="{FF2B5EF4-FFF2-40B4-BE49-F238E27FC236}">
              <a16:creationId xmlns:a16="http://schemas.microsoft.com/office/drawing/2014/main" id="{00000000-0008-0000-0100-000083010000}"/>
            </a:ext>
          </a:extLst>
        </xdr:cNvPr>
        <xdr:cNvSpPr txBox="1"/>
      </xdr:nvSpPr>
      <xdr:spPr>
        <a:xfrm>
          <a:off x="10515600" y="17165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73628</xdr:rowOff>
    </xdr:from>
    <xdr:to>
      <xdr:col>55</xdr:col>
      <xdr:colOff>88900</xdr:colOff>
      <xdr:row>101</xdr:row>
      <xdr:rowOff>73628</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0388600" y="1739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138428</xdr:rowOff>
    </xdr:from>
    <xdr:ext cx="599010" cy="259045"/>
    <xdr:sp macro="" textlink="">
      <xdr:nvSpPr>
        <xdr:cNvPr id="389" name="【港湾・漁港】&#10;一人当たり有形固定資産（償却資産）額平均値テキスト">
          <a:extLst>
            <a:ext uri="{FF2B5EF4-FFF2-40B4-BE49-F238E27FC236}">
              <a16:creationId xmlns:a16="http://schemas.microsoft.com/office/drawing/2014/main" id="{00000000-0008-0000-0100-000085010000}"/>
            </a:ext>
          </a:extLst>
        </xdr:cNvPr>
        <xdr:cNvSpPr txBox="1"/>
      </xdr:nvSpPr>
      <xdr:spPr>
        <a:xfrm>
          <a:off x="10515600" y="18140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115551</xdr:rowOff>
    </xdr:from>
    <xdr:to>
      <xdr:col>55</xdr:col>
      <xdr:colOff>50800</xdr:colOff>
      <xdr:row>107</xdr:row>
      <xdr:rowOff>45701</xdr:rowOff>
    </xdr:to>
    <xdr:sp macro="" textlink="">
      <xdr:nvSpPr>
        <xdr:cNvPr id="390" name="フローチャート: 判断 389">
          <a:extLst>
            <a:ext uri="{FF2B5EF4-FFF2-40B4-BE49-F238E27FC236}">
              <a16:creationId xmlns:a16="http://schemas.microsoft.com/office/drawing/2014/main" id="{00000000-0008-0000-0100-000086010000}"/>
            </a:ext>
          </a:extLst>
        </xdr:cNvPr>
        <xdr:cNvSpPr/>
      </xdr:nvSpPr>
      <xdr:spPr>
        <a:xfrm>
          <a:off x="10426700" y="182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44326</xdr:rowOff>
    </xdr:from>
    <xdr:to>
      <xdr:col>50</xdr:col>
      <xdr:colOff>165100</xdr:colOff>
      <xdr:row>107</xdr:row>
      <xdr:rowOff>145926</xdr:rowOff>
    </xdr:to>
    <xdr:sp macro="" textlink="">
      <xdr:nvSpPr>
        <xdr:cNvPr id="391" name="フローチャート: 判断 390">
          <a:extLst>
            <a:ext uri="{FF2B5EF4-FFF2-40B4-BE49-F238E27FC236}">
              <a16:creationId xmlns:a16="http://schemas.microsoft.com/office/drawing/2014/main" id="{00000000-0008-0000-0100-000087010000}"/>
            </a:ext>
          </a:extLst>
        </xdr:cNvPr>
        <xdr:cNvSpPr/>
      </xdr:nvSpPr>
      <xdr:spPr>
        <a:xfrm>
          <a:off x="9588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41095</xdr:rowOff>
    </xdr:from>
    <xdr:to>
      <xdr:col>46</xdr:col>
      <xdr:colOff>38100</xdr:colOff>
      <xdr:row>107</xdr:row>
      <xdr:rowOff>142695</xdr:rowOff>
    </xdr:to>
    <xdr:sp macro="" textlink="">
      <xdr:nvSpPr>
        <xdr:cNvPr id="392" name="フローチャート: 判断 391">
          <a:extLst>
            <a:ext uri="{FF2B5EF4-FFF2-40B4-BE49-F238E27FC236}">
              <a16:creationId xmlns:a16="http://schemas.microsoft.com/office/drawing/2014/main" id="{00000000-0008-0000-0100-000088010000}"/>
            </a:ext>
          </a:extLst>
        </xdr:cNvPr>
        <xdr:cNvSpPr/>
      </xdr:nvSpPr>
      <xdr:spPr>
        <a:xfrm>
          <a:off x="8699500" y="183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93036</xdr:rowOff>
    </xdr:from>
    <xdr:to>
      <xdr:col>55</xdr:col>
      <xdr:colOff>50800</xdr:colOff>
      <xdr:row>108</xdr:row>
      <xdr:rowOff>23186</xdr:rowOff>
    </xdr:to>
    <xdr:sp macro="" textlink="">
      <xdr:nvSpPr>
        <xdr:cNvPr id="398" name="楕円 397">
          <a:extLst>
            <a:ext uri="{FF2B5EF4-FFF2-40B4-BE49-F238E27FC236}">
              <a16:creationId xmlns:a16="http://schemas.microsoft.com/office/drawing/2014/main" id="{00000000-0008-0000-0100-00008E010000}"/>
            </a:ext>
          </a:extLst>
        </xdr:cNvPr>
        <xdr:cNvSpPr/>
      </xdr:nvSpPr>
      <xdr:spPr>
        <a:xfrm>
          <a:off x="10426700" y="184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71463</xdr:rowOff>
    </xdr:from>
    <xdr:ext cx="599010" cy="259045"/>
    <xdr:sp macro="" textlink="">
      <xdr:nvSpPr>
        <xdr:cNvPr id="399" name="【港湾・漁港】&#10;一人当たり有形固定資産（償却資産）額該当値テキスト">
          <a:extLst>
            <a:ext uri="{FF2B5EF4-FFF2-40B4-BE49-F238E27FC236}">
              <a16:creationId xmlns:a16="http://schemas.microsoft.com/office/drawing/2014/main" id="{00000000-0008-0000-0100-00008F010000}"/>
            </a:ext>
          </a:extLst>
        </xdr:cNvPr>
        <xdr:cNvSpPr txBox="1"/>
      </xdr:nvSpPr>
      <xdr:spPr>
        <a:xfrm>
          <a:off x="10515600" y="1841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127957</xdr:rowOff>
    </xdr:from>
    <xdr:to>
      <xdr:col>50</xdr:col>
      <xdr:colOff>165100</xdr:colOff>
      <xdr:row>108</xdr:row>
      <xdr:rowOff>58107</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9588500" y="184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143836</xdr:rowOff>
    </xdr:from>
    <xdr:to>
      <xdr:col>55</xdr:col>
      <xdr:colOff>0</xdr:colOff>
      <xdr:row>108</xdr:row>
      <xdr:rowOff>7307</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flipV="1">
          <a:off x="9639300" y="18488986"/>
          <a:ext cx="838200" cy="3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139267</xdr:rowOff>
    </xdr:from>
    <xdr:to>
      <xdr:col>46</xdr:col>
      <xdr:colOff>38100</xdr:colOff>
      <xdr:row>108</xdr:row>
      <xdr:rowOff>69417</xdr:rowOff>
    </xdr:to>
    <xdr:sp macro="" textlink="">
      <xdr:nvSpPr>
        <xdr:cNvPr id="402" name="楕円 401">
          <a:extLst>
            <a:ext uri="{FF2B5EF4-FFF2-40B4-BE49-F238E27FC236}">
              <a16:creationId xmlns:a16="http://schemas.microsoft.com/office/drawing/2014/main" id="{00000000-0008-0000-0100-000092010000}"/>
            </a:ext>
          </a:extLst>
        </xdr:cNvPr>
        <xdr:cNvSpPr/>
      </xdr:nvSpPr>
      <xdr:spPr>
        <a:xfrm>
          <a:off x="8699500" y="184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7307</xdr:rowOff>
    </xdr:from>
    <xdr:to>
      <xdr:col>50</xdr:col>
      <xdr:colOff>114300</xdr:colOff>
      <xdr:row>108</xdr:row>
      <xdr:rowOff>18617</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8750300" y="18523907"/>
          <a:ext cx="889000" cy="1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162453</xdr:rowOff>
    </xdr:from>
    <xdr:ext cx="599010" cy="259045"/>
    <xdr:sp macro="" textlink="">
      <xdr:nvSpPr>
        <xdr:cNvPr id="404" name="n_1aveValue【港湾・漁港】&#10;一人当たり有形固定資産（償却資産）額">
          <a:extLst>
            <a:ext uri="{FF2B5EF4-FFF2-40B4-BE49-F238E27FC236}">
              <a16:creationId xmlns:a16="http://schemas.microsoft.com/office/drawing/2014/main" id="{00000000-0008-0000-0100-000094010000}"/>
            </a:ext>
          </a:extLst>
        </xdr:cNvPr>
        <xdr:cNvSpPr txBox="1"/>
      </xdr:nvSpPr>
      <xdr:spPr>
        <a:xfrm>
          <a:off x="9327095" y="1816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159222</xdr:rowOff>
    </xdr:from>
    <xdr:ext cx="599010" cy="259045"/>
    <xdr:sp macro="" textlink="">
      <xdr:nvSpPr>
        <xdr:cNvPr id="405" name="n_2aveValue【港湾・漁港】&#10;一人当たり有形固定資産（償却資産）額">
          <a:extLst>
            <a:ext uri="{FF2B5EF4-FFF2-40B4-BE49-F238E27FC236}">
              <a16:creationId xmlns:a16="http://schemas.microsoft.com/office/drawing/2014/main" id="{00000000-0008-0000-0100-000095010000}"/>
            </a:ext>
          </a:extLst>
        </xdr:cNvPr>
        <xdr:cNvSpPr txBox="1"/>
      </xdr:nvSpPr>
      <xdr:spPr>
        <a:xfrm>
          <a:off x="8450795" y="1816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49234</xdr:rowOff>
    </xdr:from>
    <xdr:ext cx="599010" cy="259045"/>
    <xdr:sp macro="" textlink="">
      <xdr:nvSpPr>
        <xdr:cNvPr id="406" name="n_1mainValue【港湾・漁港】&#10;一人当たり有形固定資産（償却資産）額">
          <a:extLst>
            <a:ext uri="{FF2B5EF4-FFF2-40B4-BE49-F238E27FC236}">
              <a16:creationId xmlns:a16="http://schemas.microsoft.com/office/drawing/2014/main" id="{00000000-0008-0000-0100-000096010000}"/>
            </a:ext>
          </a:extLst>
        </xdr:cNvPr>
        <xdr:cNvSpPr txBox="1"/>
      </xdr:nvSpPr>
      <xdr:spPr>
        <a:xfrm>
          <a:off x="9327095" y="1856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60544</xdr:rowOff>
    </xdr:from>
    <xdr:ext cx="599010" cy="259045"/>
    <xdr:sp macro="" textlink="">
      <xdr:nvSpPr>
        <xdr:cNvPr id="407" name="n_2mainValue【港湾・漁港】&#10;一人当たり有形固定資産（償却資産）額">
          <a:extLst>
            <a:ext uri="{FF2B5EF4-FFF2-40B4-BE49-F238E27FC236}">
              <a16:creationId xmlns:a16="http://schemas.microsoft.com/office/drawing/2014/main" id="{00000000-0008-0000-0100-000097010000}"/>
            </a:ext>
          </a:extLst>
        </xdr:cNvPr>
        <xdr:cNvSpPr txBox="1"/>
      </xdr:nvSpPr>
      <xdr:spPr>
        <a:xfrm>
          <a:off x="8450795" y="1857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認定こども園・幼稚園・保育所】&#10;有形固定資産減価償却率グラフ枠">
          <a:extLst>
            <a:ext uri="{FF2B5EF4-FFF2-40B4-BE49-F238E27FC236}">
              <a16:creationId xmlns:a16="http://schemas.microsoft.com/office/drawing/2014/main" id="{00000000-0008-0000-0100-0000B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434" name="【認定こども園・幼稚園・保育所】&#10;有形固定資産減価償却率最小値テキスト">
          <a:extLst>
            <a:ext uri="{FF2B5EF4-FFF2-40B4-BE49-F238E27FC236}">
              <a16:creationId xmlns:a16="http://schemas.microsoft.com/office/drawing/2014/main" id="{00000000-0008-0000-0100-0000B2010000}"/>
            </a:ext>
          </a:extLst>
        </xdr:cNvPr>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6" name="【認定こども園・幼稚園・保育所】&#10;有形固定資産減価償却率最大値テキスト">
          <a:extLst>
            <a:ext uri="{FF2B5EF4-FFF2-40B4-BE49-F238E27FC236}">
              <a16:creationId xmlns:a16="http://schemas.microsoft.com/office/drawing/2014/main" id="{00000000-0008-0000-0100-0000B4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438" name="【認定こども園・幼稚園・保育所】&#10;有形固定資産減価償却率平均値テキスト">
          <a:extLst>
            <a:ext uri="{FF2B5EF4-FFF2-40B4-BE49-F238E27FC236}">
              <a16:creationId xmlns:a16="http://schemas.microsoft.com/office/drawing/2014/main" id="{00000000-0008-0000-0100-0000B6010000}"/>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439" name="フローチャート: 判断 438">
          <a:extLst>
            <a:ext uri="{FF2B5EF4-FFF2-40B4-BE49-F238E27FC236}">
              <a16:creationId xmlns:a16="http://schemas.microsoft.com/office/drawing/2014/main" id="{00000000-0008-0000-0100-0000B7010000}"/>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440" name="フローチャート: 判断 439">
          <a:extLst>
            <a:ext uri="{FF2B5EF4-FFF2-40B4-BE49-F238E27FC236}">
              <a16:creationId xmlns:a16="http://schemas.microsoft.com/office/drawing/2014/main" id="{00000000-0008-0000-0100-0000B8010000}"/>
            </a:ext>
          </a:extLst>
        </xdr:cNvPr>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47" name="楕円 446">
          <a:extLst>
            <a:ext uri="{FF2B5EF4-FFF2-40B4-BE49-F238E27FC236}">
              <a16:creationId xmlns:a16="http://schemas.microsoft.com/office/drawing/2014/main" id="{00000000-0008-0000-0100-0000BF010000}"/>
            </a:ext>
          </a:extLst>
        </xdr:cNvPr>
        <xdr:cNvSpPr/>
      </xdr:nvSpPr>
      <xdr:spPr>
        <a:xfrm>
          <a:off x="16268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13987</xdr:rowOff>
    </xdr:from>
    <xdr:ext cx="405111" cy="259045"/>
    <xdr:sp macro="" textlink="">
      <xdr:nvSpPr>
        <xdr:cNvPr id="448" name="【認定こども園・幼稚園・保育所】&#10;有形固定資産減価償却率該当値テキスト">
          <a:extLst>
            <a:ext uri="{FF2B5EF4-FFF2-40B4-BE49-F238E27FC236}">
              <a16:creationId xmlns:a16="http://schemas.microsoft.com/office/drawing/2014/main" id="{00000000-0008-0000-0100-0000C0010000}"/>
            </a:ext>
          </a:extLst>
        </xdr:cNvPr>
        <xdr:cNvSpPr txBox="1"/>
      </xdr:nvSpPr>
      <xdr:spPr>
        <a:xfrm>
          <a:off x="163576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64589</xdr:rowOff>
    </xdr:from>
    <xdr:to>
      <xdr:col>81</xdr:col>
      <xdr:colOff>101600</xdr:colOff>
      <xdr:row>37</xdr:row>
      <xdr:rowOff>166188</xdr:rowOff>
    </xdr:to>
    <xdr:sp macro="" textlink="">
      <xdr:nvSpPr>
        <xdr:cNvPr id="449" name="楕円 448">
          <a:extLst>
            <a:ext uri="{FF2B5EF4-FFF2-40B4-BE49-F238E27FC236}">
              <a16:creationId xmlns:a16="http://schemas.microsoft.com/office/drawing/2014/main" id="{00000000-0008-0000-0100-0000C1010000}"/>
            </a:ext>
          </a:extLst>
        </xdr:cNvPr>
        <xdr:cNvSpPr/>
      </xdr:nvSpPr>
      <xdr:spPr>
        <a:xfrm>
          <a:off x="15430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41910</xdr:rowOff>
    </xdr:from>
    <xdr:to>
      <xdr:col>85</xdr:col>
      <xdr:colOff>127000</xdr:colOff>
      <xdr:row>37</xdr:row>
      <xdr:rowOff>115389</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flipV="1">
          <a:off x="15481300" y="6385560"/>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49893</xdr:rowOff>
    </xdr:from>
    <xdr:to>
      <xdr:col>76</xdr:col>
      <xdr:colOff>165100</xdr:colOff>
      <xdr:row>36</xdr:row>
      <xdr:rowOff>151493</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14541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100693</xdr:rowOff>
    </xdr:from>
    <xdr:to>
      <xdr:col>81</xdr:col>
      <xdr:colOff>50800</xdr:colOff>
      <xdr:row>37</xdr:row>
      <xdr:rowOff>115389</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4592300" y="6272893"/>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104338</xdr:rowOff>
    </xdr:from>
    <xdr:ext cx="405111" cy="259045"/>
    <xdr:sp macro="" textlink="">
      <xdr:nvSpPr>
        <xdr:cNvPr id="453" name="n_1ave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52660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108330</xdr:rowOff>
    </xdr:from>
    <xdr:ext cx="405111" cy="259045"/>
    <xdr:sp macro="" textlink="">
      <xdr:nvSpPr>
        <xdr:cNvPr id="454" name="n_2ave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4389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157315</xdr:rowOff>
    </xdr:from>
    <xdr:ext cx="405111" cy="259045"/>
    <xdr:sp macro="" textlink="">
      <xdr:nvSpPr>
        <xdr:cNvPr id="455" name="n_1mainValue【認定こども園・幼稚園・保育所】&#10;有形固定資産減価償却率">
          <a:extLst>
            <a:ext uri="{FF2B5EF4-FFF2-40B4-BE49-F238E27FC236}">
              <a16:creationId xmlns:a16="http://schemas.microsoft.com/office/drawing/2014/main" id="{00000000-0008-0000-0100-0000C7010000}"/>
            </a:ext>
          </a:extLst>
        </xdr:cNvPr>
        <xdr:cNvSpPr txBox="1"/>
      </xdr:nvSpPr>
      <xdr:spPr>
        <a:xfrm>
          <a:off x="152660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168020</xdr:rowOff>
    </xdr:from>
    <xdr:ext cx="405111" cy="259045"/>
    <xdr:sp macro="" textlink="">
      <xdr:nvSpPr>
        <xdr:cNvPr id="456" name="n_2mainValue【認定こども園・幼稚園・保育所】&#10;有形固定資産減価償却率">
          <a:extLst>
            <a:ext uri="{FF2B5EF4-FFF2-40B4-BE49-F238E27FC236}">
              <a16:creationId xmlns:a16="http://schemas.microsoft.com/office/drawing/2014/main" id="{00000000-0008-0000-0100-0000C8010000}"/>
            </a:ext>
          </a:extLst>
        </xdr:cNvPr>
        <xdr:cNvSpPr txBox="1"/>
      </xdr:nvSpPr>
      <xdr:spPr>
        <a:xfrm>
          <a:off x="14389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認定こども園・幼稚園・保育所】&#10;一人当たり面積グラフ枠">
          <a:extLst>
            <a:ext uri="{FF2B5EF4-FFF2-40B4-BE49-F238E27FC236}">
              <a16:creationId xmlns:a16="http://schemas.microsoft.com/office/drawing/2014/main" id="{00000000-0008-0000-0100-0000E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483" name="【認定こども園・幼稚園・保育所】&#10;一人当たり面積最小値テキスト">
          <a:extLst>
            <a:ext uri="{FF2B5EF4-FFF2-40B4-BE49-F238E27FC236}">
              <a16:creationId xmlns:a16="http://schemas.microsoft.com/office/drawing/2014/main" id="{00000000-0008-0000-0100-0000E3010000}"/>
            </a:ext>
          </a:extLst>
        </xdr:cNvPr>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85" name="【認定こども園・幼稚園・保育所】&#10;一人当たり面積最大値テキスト">
          <a:extLst>
            <a:ext uri="{FF2B5EF4-FFF2-40B4-BE49-F238E27FC236}">
              <a16:creationId xmlns:a16="http://schemas.microsoft.com/office/drawing/2014/main" id="{00000000-0008-0000-0100-0000E5010000}"/>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93997</xdr:rowOff>
    </xdr:from>
    <xdr:ext cx="469744" cy="259045"/>
    <xdr:sp macro="" textlink="">
      <xdr:nvSpPr>
        <xdr:cNvPr id="487" name="【認定こども園・幼稚園・保育所】&#10;一人当たり面積平均値テキスト">
          <a:extLst>
            <a:ext uri="{FF2B5EF4-FFF2-40B4-BE49-F238E27FC236}">
              <a16:creationId xmlns:a16="http://schemas.microsoft.com/office/drawing/2014/main" id="{00000000-0008-0000-0100-0000E7010000}"/>
            </a:ext>
          </a:extLst>
        </xdr:cNvPr>
        <xdr:cNvSpPr txBox="1"/>
      </xdr:nvSpPr>
      <xdr:spPr>
        <a:xfrm>
          <a:off x="22199600" y="643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107043</xdr:rowOff>
    </xdr:from>
    <xdr:to>
      <xdr:col>116</xdr:col>
      <xdr:colOff>114300</xdr:colOff>
      <xdr:row>41</xdr:row>
      <xdr:rowOff>37193</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21107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85470</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00000000-0008-0000-0100-0000F1010000}"/>
            </a:ext>
          </a:extLst>
        </xdr:cNvPr>
        <xdr:cNvSpPr txBox="1"/>
      </xdr:nvSpPr>
      <xdr:spPr>
        <a:xfrm>
          <a:off x="22199600"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115207</xdr:rowOff>
    </xdr:from>
    <xdr:to>
      <xdr:col>112</xdr:col>
      <xdr:colOff>38100</xdr:colOff>
      <xdr:row>41</xdr:row>
      <xdr:rowOff>45357</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21272500" y="69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157843</xdr:rowOff>
    </xdr:from>
    <xdr:to>
      <xdr:col>116</xdr:col>
      <xdr:colOff>63500</xdr:colOff>
      <xdr:row>40</xdr:row>
      <xdr:rowOff>166007</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21323300" y="701584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164193</xdr:rowOff>
    </xdr:from>
    <xdr:to>
      <xdr:col>107</xdr:col>
      <xdr:colOff>101600</xdr:colOff>
      <xdr:row>41</xdr:row>
      <xdr:rowOff>94343</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203835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166007</xdr:rowOff>
    </xdr:from>
    <xdr:to>
      <xdr:col>111</xdr:col>
      <xdr:colOff>177800</xdr:colOff>
      <xdr:row>41</xdr:row>
      <xdr:rowOff>43543</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20434300" y="702400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122300</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36484</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706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85470</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711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1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100-000013020000}"/>
            </a:ext>
          </a:extLst>
        </xdr:cNvPr>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100-000015020000}"/>
            </a:ext>
          </a:extLst>
        </xdr:cNvPr>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100-000017020000}"/>
            </a:ext>
          </a:extLst>
        </xdr:cNvPr>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145415</xdr:rowOff>
    </xdr:from>
    <xdr:to>
      <xdr:col>85</xdr:col>
      <xdr:colOff>177800</xdr:colOff>
      <xdr:row>59</xdr:row>
      <xdr:rowOff>75565</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62687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168292</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00000000-0008-0000-0100-000021020000}"/>
            </a:ext>
          </a:extLst>
        </xdr:cNvPr>
        <xdr:cNvSpPr txBox="1"/>
      </xdr:nvSpPr>
      <xdr:spPr>
        <a:xfrm>
          <a:off x="16357600"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xdr:rowOff>
    </xdr:from>
    <xdr:to>
      <xdr:col>81</xdr:col>
      <xdr:colOff>101600</xdr:colOff>
      <xdr:row>59</xdr:row>
      <xdr:rowOff>109855</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5430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24765</xdr:rowOff>
    </xdr:from>
    <xdr:to>
      <xdr:col>85</xdr:col>
      <xdr:colOff>127000</xdr:colOff>
      <xdr:row>59</xdr:row>
      <xdr:rowOff>59055</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flipV="1">
          <a:off x="15481300" y="101403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40640</xdr:rowOff>
    </xdr:from>
    <xdr:to>
      <xdr:col>76</xdr:col>
      <xdr:colOff>165100</xdr:colOff>
      <xdr:row>59</xdr:row>
      <xdr:rowOff>142240</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4541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59055</xdr:rowOff>
    </xdr:from>
    <xdr:to>
      <xdr:col>81</xdr:col>
      <xdr:colOff>50800</xdr:colOff>
      <xdr:row>59</xdr:row>
      <xdr:rowOff>91440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14592300" y="101746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50" name="n_1aveValue【学校施設】&#10;有形固定資産減価償却率">
          <a:extLst>
            <a:ext uri="{FF2B5EF4-FFF2-40B4-BE49-F238E27FC236}">
              <a16:creationId xmlns:a16="http://schemas.microsoft.com/office/drawing/2014/main" id="{00000000-0008-0000-0100-000026020000}"/>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551" name="n_2aveValue【学校施設】&#10;有形固定資産減価償却率">
          <a:extLst>
            <a:ext uri="{FF2B5EF4-FFF2-40B4-BE49-F238E27FC236}">
              <a16:creationId xmlns:a16="http://schemas.microsoft.com/office/drawing/2014/main" id="{00000000-0008-0000-0100-000027020000}"/>
            </a:ext>
          </a:extLst>
        </xdr:cNvPr>
        <xdr:cNvSpPr txBox="1"/>
      </xdr:nvSpPr>
      <xdr:spPr>
        <a:xfrm>
          <a:off x="14389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126382</xdr:rowOff>
    </xdr:from>
    <xdr:ext cx="405111" cy="259045"/>
    <xdr:sp macro="" textlink="">
      <xdr:nvSpPr>
        <xdr:cNvPr id="552" name="n_1mainValue【学校施設】&#10;有形固定資産減価償却率">
          <a:extLst>
            <a:ext uri="{FF2B5EF4-FFF2-40B4-BE49-F238E27FC236}">
              <a16:creationId xmlns:a16="http://schemas.microsoft.com/office/drawing/2014/main" id="{00000000-0008-0000-0100-000028020000}"/>
            </a:ext>
          </a:extLst>
        </xdr:cNvPr>
        <xdr:cNvSpPr txBox="1"/>
      </xdr:nvSpPr>
      <xdr:spPr>
        <a:xfrm>
          <a:off x="15266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158767</xdr:rowOff>
    </xdr:from>
    <xdr:ext cx="405111" cy="259045"/>
    <xdr:sp macro="" textlink="">
      <xdr:nvSpPr>
        <xdr:cNvPr id="553" name="n_2mainValue【学校施設】&#10;有形固定資産減価償却率">
          <a:extLst>
            <a:ext uri="{FF2B5EF4-FFF2-40B4-BE49-F238E27FC236}">
              <a16:creationId xmlns:a16="http://schemas.microsoft.com/office/drawing/2014/main" id="{00000000-0008-0000-0100-000029020000}"/>
            </a:ext>
          </a:extLst>
        </xdr:cNvPr>
        <xdr:cNvSpPr txBox="1"/>
      </xdr:nvSpPr>
      <xdr:spPr>
        <a:xfrm>
          <a:off x="14389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a:extLst>
            <a:ext uri="{FF2B5EF4-FFF2-40B4-BE49-F238E27FC236}">
              <a16:creationId xmlns:a16="http://schemas.microsoft.com/office/drawing/2014/main" id="{00000000-0008-0000-0100-00004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581" name="【学校施設】&#10;一人当たり面積最小値テキスト">
          <a:extLst>
            <a:ext uri="{FF2B5EF4-FFF2-40B4-BE49-F238E27FC236}">
              <a16:creationId xmlns:a16="http://schemas.microsoft.com/office/drawing/2014/main" id="{00000000-0008-0000-0100-000045020000}"/>
            </a:ext>
          </a:extLst>
        </xdr:cNvPr>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583" name="【学校施設】&#10;一人当たり面積最大値テキスト">
          <a:extLst>
            <a:ext uri="{FF2B5EF4-FFF2-40B4-BE49-F238E27FC236}">
              <a16:creationId xmlns:a16="http://schemas.microsoft.com/office/drawing/2014/main" id="{00000000-0008-0000-0100-000047020000}"/>
            </a:ext>
          </a:extLst>
        </xdr:cNvPr>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163121</xdr:rowOff>
    </xdr:from>
    <xdr:ext cx="469744" cy="259045"/>
    <xdr:sp macro="" textlink="">
      <xdr:nvSpPr>
        <xdr:cNvPr id="585" name="【学校施設】&#10;一人当たり面積平均値テキスト">
          <a:extLst>
            <a:ext uri="{FF2B5EF4-FFF2-40B4-BE49-F238E27FC236}">
              <a16:creationId xmlns:a16="http://schemas.microsoft.com/office/drawing/2014/main" id="{00000000-0008-0000-0100-000049020000}"/>
            </a:ext>
          </a:extLst>
        </xdr:cNvPr>
        <xdr:cNvSpPr txBox="1"/>
      </xdr:nvSpPr>
      <xdr:spPr>
        <a:xfrm>
          <a:off x="22199600" y="1079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93001</xdr:rowOff>
    </xdr:from>
    <xdr:to>
      <xdr:col>116</xdr:col>
      <xdr:colOff>114300</xdr:colOff>
      <xdr:row>65</xdr:row>
      <xdr:rowOff>23151</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22110700" y="110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64</xdr:row>
      <xdr:rowOff>7928</xdr:rowOff>
    </xdr:from>
    <xdr:ext cx="469744" cy="259045"/>
    <xdr:sp macro="" textlink="">
      <xdr:nvSpPr>
        <xdr:cNvPr id="595" name="【学校施設】&#10;一人当たり面積該当値テキスト">
          <a:extLst>
            <a:ext uri="{FF2B5EF4-FFF2-40B4-BE49-F238E27FC236}">
              <a16:creationId xmlns:a16="http://schemas.microsoft.com/office/drawing/2014/main" id="{00000000-0008-0000-0100-000053020000}"/>
            </a:ext>
          </a:extLst>
        </xdr:cNvPr>
        <xdr:cNvSpPr txBox="1"/>
      </xdr:nvSpPr>
      <xdr:spPr>
        <a:xfrm>
          <a:off x="22199600" y="109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101274</xdr:rowOff>
    </xdr:from>
    <xdr:to>
      <xdr:col>112</xdr:col>
      <xdr:colOff>38100</xdr:colOff>
      <xdr:row>65</xdr:row>
      <xdr:rowOff>31424</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21272500" y="1107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143801</xdr:rowOff>
    </xdr:from>
    <xdr:to>
      <xdr:col>116</xdr:col>
      <xdr:colOff>63500</xdr:colOff>
      <xdr:row>64</xdr:row>
      <xdr:rowOff>152074</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21323300" y="11116601"/>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113357</xdr:rowOff>
    </xdr:from>
    <xdr:to>
      <xdr:col>107</xdr:col>
      <xdr:colOff>101600</xdr:colOff>
      <xdr:row>65</xdr:row>
      <xdr:rowOff>43507</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20383500" y="110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152074</xdr:rowOff>
    </xdr:from>
    <xdr:to>
      <xdr:col>111</xdr:col>
      <xdr:colOff>177800</xdr:colOff>
      <xdr:row>64</xdr:row>
      <xdr:rowOff>164157</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20434300" y="11124874"/>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82349</xdr:rowOff>
    </xdr:from>
    <xdr:ext cx="469744" cy="259045"/>
    <xdr:sp macro="" textlink="">
      <xdr:nvSpPr>
        <xdr:cNvPr id="600" name="n_1aveValue【学校施設】&#10;一人当たり面積">
          <a:extLst>
            <a:ext uri="{FF2B5EF4-FFF2-40B4-BE49-F238E27FC236}">
              <a16:creationId xmlns:a16="http://schemas.microsoft.com/office/drawing/2014/main" id="{00000000-0008-0000-0100-000058020000}"/>
            </a:ext>
          </a:extLst>
        </xdr:cNvPr>
        <xdr:cNvSpPr txBox="1"/>
      </xdr:nvSpPr>
      <xdr:spPr>
        <a:xfrm>
          <a:off x="21075727" y="107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41637</xdr:rowOff>
    </xdr:from>
    <xdr:ext cx="469744" cy="259045"/>
    <xdr:sp macro="" textlink="">
      <xdr:nvSpPr>
        <xdr:cNvPr id="601" name="n_2aveValue【学校施設】&#10;一人当たり面積">
          <a:extLst>
            <a:ext uri="{FF2B5EF4-FFF2-40B4-BE49-F238E27FC236}">
              <a16:creationId xmlns:a16="http://schemas.microsoft.com/office/drawing/2014/main" id="{00000000-0008-0000-0100-000059020000}"/>
            </a:ext>
          </a:extLst>
        </xdr:cNvPr>
        <xdr:cNvSpPr txBox="1"/>
      </xdr:nvSpPr>
      <xdr:spPr>
        <a:xfrm>
          <a:off x="20199427" y="106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65</xdr:row>
      <xdr:rowOff>22551</xdr:rowOff>
    </xdr:from>
    <xdr:ext cx="469744" cy="259045"/>
    <xdr:sp macro="" textlink="">
      <xdr:nvSpPr>
        <xdr:cNvPr id="602" name="n_1mainValue【学校施設】&#10;一人当たり面積">
          <a:extLst>
            <a:ext uri="{FF2B5EF4-FFF2-40B4-BE49-F238E27FC236}">
              <a16:creationId xmlns:a16="http://schemas.microsoft.com/office/drawing/2014/main" id="{00000000-0008-0000-0100-00005A020000}"/>
            </a:ext>
          </a:extLst>
        </xdr:cNvPr>
        <xdr:cNvSpPr txBox="1"/>
      </xdr:nvSpPr>
      <xdr:spPr>
        <a:xfrm>
          <a:off x="21075727" y="1116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65</xdr:row>
      <xdr:rowOff>34634</xdr:rowOff>
    </xdr:from>
    <xdr:ext cx="469744" cy="259045"/>
    <xdr:sp macro="" textlink="">
      <xdr:nvSpPr>
        <xdr:cNvPr id="603" name="n_2mainValue【学校施設】&#10;一人当たり面積">
          <a:extLst>
            <a:ext uri="{FF2B5EF4-FFF2-40B4-BE49-F238E27FC236}">
              <a16:creationId xmlns:a16="http://schemas.microsoft.com/office/drawing/2014/main" id="{00000000-0008-0000-0100-00005B020000}"/>
            </a:ext>
          </a:extLst>
        </xdr:cNvPr>
        <xdr:cNvSpPr txBox="1"/>
      </xdr:nvSpPr>
      <xdr:spPr>
        <a:xfrm>
          <a:off x="20199427" y="1117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a:solidFill>
                <a:schemeClr val="dk1"/>
              </a:solidFill>
              <a:effectLst/>
              <a:latin typeface="+mn-lt"/>
              <a:ea typeface="+mn-ea"/>
              <a:cs typeface="+mn-cs"/>
            </a:rPr>
            <a:t>　</a:t>
          </a:r>
          <a:r>
            <a:rPr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当町は、昭和</a:t>
          </a:r>
          <a:r>
            <a:rPr lang="en-US" altLang="ja-JP" sz="1400" b="0" i="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年代から平成初期の期間を中心に</a:t>
          </a:r>
          <a:r>
            <a:rPr lang="ja-JP" altLang="en-US" sz="14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様々な町民ニーズに応じて「教育施設」「町営住宅」「コミュニティ施設」などの建築施設や「道路」「上水道」などのインフラ施設を整備していることから、有形固定資産の減価償却率はやや高い傾向にある。</a:t>
          </a:r>
          <a:endParaRPr lang="en-US" altLang="ja-JP" sz="14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4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また、これまで整備してきた公共施設の老朽化が顕在化してきており、近い将来、多くの公共施設が一斉に改修・更新時期を迎え、多額の維持更新費が必要になると見込まれている。</a:t>
          </a:r>
          <a:endParaRPr lang="en-US" altLang="ja-JP" sz="14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　道路については、類似団体平均に比べて高いものとなっている。橋りょうは、</a:t>
          </a:r>
          <a:r>
            <a:rPr lang="en-US" altLang="ja-JP" sz="1400" b="0" i="0">
              <a:solidFill>
                <a:schemeClr val="dk1"/>
              </a:solidFill>
              <a:effectLst/>
              <a:latin typeface="ＭＳ Ｐゴシック" panose="020B0600070205080204" pitchFamily="50" charset="-128"/>
              <a:ea typeface="ＭＳ Ｐゴシック" panose="020B0600070205080204" pitchFamily="50" charset="-128"/>
              <a:cs typeface="+mn-cs"/>
            </a:rPr>
            <a:t>54</a:t>
          </a:r>
          <a:r>
            <a:rPr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橋あり、昭和</a:t>
          </a:r>
          <a:r>
            <a:rPr lang="en-US" altLang="ja-JP" sz="1400" b="0" i="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年から整備してきたことから、橋梁長寿命化計画に計画的な維持管理を進めている。</a:t>
          </a:r>
          <a:endParaRPr lang="ja-JP" altLang="ja-JP" sz="1400" b="0" i="0">
            <a:effectLst/>
            <a:latin typeface="ＭＳ Ｐゴシック" panose="020B0600070205080204" pitchFamily="50" charset="-128"/>
            <a:ea typeface="ＭＳ Ｐゴシック" panose="020B0600070205080204" pitchFamily="50" charset="-128"/>
          </a:endParaRPr>
        </a:p>
        <a:p>
          <a:r>
            <a:rPr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　公共施設の延床面積の多くを占める公営住宅は、昭和</a:t>
          </a:r>
          <a:r>
            <a:rPr lang="en-US" altLang="ja-JP" sz="1400" b="0" i="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年代に建設された住宅があることから、公営住宅等長寿命化計画による計画的な修繕や更新等を図っている。次いで、延床面積の多い学校施設は、施設当たりの規模も大きいことから、老朽化した施設の維持修繕・更新などに多額の費用が必要になると見込まれる。</a:t>
          </a:r>
          <a:endParaRPr lang="ja-JP" altLang="ja-JP" sz="1400" b="0" i="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4,232
4,191
187.28
4,373,005
4,258,264
108,427
2,342,192
4,864,851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120667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65422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15892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80645</xdr:rowOff>
    </xdr:from>
    <xdr:to>
      <xdr:col>24</xdr:col>
      <xdr:colOff>114300</xdr:colOff>
      <xdr:row>60</xdr:row>
      <xdr:rowOff>10795</xdr:rowOff>
    </xdr:to>
    <xdr:sp macro="" textlink="">
      <xdr:nvSpPr>
        <xdr:cNvPr id="88" name="楕円 87">
          <a:extLst>
            <a:ext uri="{FF2B5EF4-FFF2-40B4-BE49-F238E27FC236}">
              <a16:creationId xmlns:a16="http://schemas.microsoft.com/office/drawing/2014/main" id="{00000000-0008-0000-0200-000058000000}"/>
            </a:ext>
          </a:extLst>
        </xdr:cNvPr>
        <xdr:cNvSpPr/>
      </xdr:nvSpPr>
      <xdr:spPr>
        <a:xfrm>
          <a:off x="4584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59072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00000000-0008-0000-0200-000059000000}"/>
            </a:ext>
          </a:extLst>
        </xdr:cNvPr>
        <xdr:cNvSpPr txBox="1"/>
      </xdr:nvSpPr>
      <xdr:spPr>
        <a:xfrm>
          <a:off x="4673600"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3746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131445</xdr:rowOff>
    </xdr:from>
    <xdr:to>
      <xdr:col>24</xdr:col>
      <xdr:colOff>63500</xdr:colOff>
      <xdr:row>60</xdr:row>
      <xdr:rowOff>3810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flipV="1">
          <a:off x="3797300" y="102469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170180</xdr:rowOff>
    </xdr:from>
    <xdr:to>
      <xdr:col>15</xdr:col>
      <xdr:colOff>101600</xdr:colOff>
      <xdr:row>60</xdr:row>
      <xdr:rowOff>100330</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2857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xdr:rowOff>
    </xdr:from>
    <xdr:to>
      <xdr:col>19</xdr:col>
      <xdr:colOff>177800</xdr:colOff>
      <xdr:row>60</xdr:row>
      <xdr:rowOff>49530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flipV="1">
          <a:off x="2908300" y="102908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45737</xdr:rowOff>
    </xdr:from>
    <xdr:ext cx="405111" cy="259045"/>
    <xdr:sp macro="" textlink="">
      <xdr:nvSpPr>
        <xdr:cNvPr id="94" name="n_1mainValue【体育館・プール】&#10;有形固定資産減価償却率">
          <a:extLst>
            <a:ext uri="{FF2B5EF4-FFF2-40B4-BE49-F238E27FC236}">
              <a16:creationId xmlns:a16="http://schemas.microsoft.com/office/drawing/2014/main" id="{00000000-0008-0000-0200-00005E000000}"/>
            </a:ext>
          </a:extLst>
        </xdr:cNvPr>
        <xdr:cNvSpPr txBox="1"/>
      </xdr:nvSpPr>
      <xdr:spPr>
        <a:xfrm>
          <a:off x="35820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91457</xdr:rowOff>
    </xdr:from>
    <xdr:ext cx="405111" cy="259045"/>
    <xdr:sp macro="" textlink="">
      <xdr:nvSpPr>
        <xdr:cNvPr id="95" name="n_2mainValue【体育館・プール】&#10;有形固定資産減価償却率">
          <a:extLst>
            <a:ext uri="{FF2B5EF4-FFF2-40B4-BE49-F238E27FC236}">
              <a16:creationId xmlns:a16="http://schemas.microsoft.com/office/drawing/2014/main" id="{00000000-0008-0000-0200-00005F000000}"/>
            </a:ext>
          </a:extLst>
        </xdr:cNvPr>
        <xdr:cNvSpPr txBox="1"/>
      </xdr:nvSpPr>
      <xdr:spPr>
        <a:xfrm>
          <a:off x="2705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00000000-0008-0000-0200-00007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20" name="【体育館・プール】&#10;一人当たり面積最小値テキスト">
          <a:extLst>
            <a:ext uri="{FF2B5EF4-FFF2-40B4-BE49-F238E27FC236}">
              <a16:creationId xmlns:a16="http://schemas.microsoft.com/office/drawing/2014/main" id="{00000000-0008-0000-0200-000078000000}"/>
            </a:ext>
          </a:extLst>
        </xdr:cNvPr>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22" name="【体育館・プール】&#10;一人当たり面積最大値テキスト">
          <a:extLst>
            <a:ext uri="{FF2B5EF4-FFF2-40B4-BE49-F238E27FC236}">
              <a16:creationId xmlns:a16="http://schemas.microsoft.com/office/drawing/2014/main" id="{00000000-0008-0000-0200-00007A000000}"/>
            </a:ext>
          </a:extLst>
        </xdr:cNvPr>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11701</xdr:rowOff>
    </xdr:from>
    <xdr:ext cx="469744" cy="259045"/>
    <xdr:sp macro="" textlink="">
      <xdr:nvSpPr>
        <xdr:cNvPr id="124" name="【体育館・プール】&#10;一人当たり面積平均値テキスト">
          <a:extLst>
            <a:ext uri="{FF2B5EF4-FFF2-40B4-BE49-F238E27FC236}">
              <a16:creationId xmlns:a16="http://schemas.microsoft.com/office/drawing/2014/main" id="{00000000-0008-0000-0200-00007C000000}"/>
            </a:ext>
          </a:extLst>
        </xdr:cNvPr>
        <xdr:cNvSpPr txBox="1"/>
      </xdr:nvSpPr>
      <xdr:spPr>
        <a:xfrm>
          <a:off x="10515600" y="10470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108602</xdr:rowOff>
    </xdr:from>
    <xdr:ext cx="469744" cy="259045"/>
    <xdr:sp macro="" textlink="">
      <xdr:nvSpPr>
        <xdr:cNvPr id="127" name="n_1aveValue【体育館・プール】&#10;一人当たり面積">
          <a:extLst>
            <a:ext uri="{FF2B5EF4-FFF2-40B4-BE49-F238E27FC236}">
              <a16:creationId xmlns:a16="http://schemas.microsoft.com/office/drawing/2014/main" id="{00000000-0008-0000-0200-00007F000000}"/>
            </a:ext>
          </a:extLst>
        </xdr:cNvPr>
        <xdr:cNvSpPr txBox="1"/>
      </xdr:nvSpPr>
      <xdr:spPr>
        <a:xfrm>
          <a:off x="93917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68851</xdr:rowOff>
    </xdr:from>
    <xdr:ext cx="469744" cy="259045"/>
    <xdr:sp macro="" textlink="">
      <xdr:nvSpPr>
        <xdr:cNvPr id="129" name="n_2aveValue【体育館・プール】&#10;一人当たり面積">
          <a:extLst>
            <a:ext uri="{FF2B5EF4-FFF2-40B4-BE49-F238E27FC236}">
              <a16:creationId xmlns:a16="http://schemas.microsoft.com/office/drawing/2014/main" id="{00000000-0008-0000-0200-000081000000}"/>
            </a:ext>
          </a:extLst>
        </xdr:cNvPr>
        <xdr:cNvSpPr txBox="1"/>
      </xdr:nvSpPr>
      <xdr:spPr>
        <a:xfrm>
          <a:off x="8515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161798</xdr:rowOff>
    </xdr:from>
    <xdr:to>
      <xdr:col>55</xdr:col>
      <xdr:colOff>50800</xdr:colOff>
      <xdr:row>62</xdr:row>
      <xdr:rowOff>91948</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04267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140225</xdr:rowOff>
    </xdr:from>
    <xdr:ext cx="469744" cy="259045"/>
    <xdr:sp macro="" textlink="">
      <xdr:nvSpPr>
        <xdr:cNvPr id="136" name="【体育館・プール】&#10;一人当たり面積該当値テキスト">
          <a:extLst>
            <a:ext uri="{FF2B5EF4-FFF2-40B4-BE49-F238E27FC236}">
              <a16:creationId xmlns:a16="http://schemas.microsoft.com/office/drawing/2014/main" id="{00000000-0008-0000-0200-000088000000}"/>
            </a:ext>
          </a:extLst>
        </xdr:cNvPr>
        <xdr:cNvSpPr txBox="1"/>
      </xdr:nvSpPr>
      <xdr:spPr>
        <a:xfrm>
          <a:off x="10515600"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254</xdr:rowOff>
    </xdr:from>
    <xdr:to>
      <xdr:col>50</xdr:col>
      <xdr:colOff>165100</xdr:colOff>
      <xdr:row>62</xdr:row>
      <xdr:rowOff>101854</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9588500" y="106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41148</xdr:rowOff>
    </xdr:from>
    <xdr:to>
      <xdr:col>55</xdr:col>
      <xdr:colOff>0</xdr:colOff>
      <xdr:row>62</xdr:row>
      <xdr:rowOff>51054</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9639300" y="10671048"/>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14732</xdr:rowOff>
    </xdr:from>
    <xdr:to>
      <xdr:col>46</xdr:col>
      <xdr:colOff>38100</xdr:colOff>
      <xdr:row>62</xdr:row>
      <xdr:rowOff>116332</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8699500" y="1064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51054</xdr:rowOff>
    </xdr:from>
    <xdr:to>
      <xdr:col>50</xdr:col>
      <xdr:colOff>114300</xdr:colOff>
      <xdr:row>62</xdr:row>
      <xdr:rowOff>65532</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8750300" y="106809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118381</xdr:rowOff>
    </xdr:from>
    <xdr:ext cx="469744" cy="259045"/>
    <xdr:sp macro="" textlink="">
      <xdr:nvSpPr>
        <xdr:cNvPr id="141" name="n_1mainValue【体育館・プール】&#10;一人当たり面積">
          <a:extLst>
            <a:ext uri="{FF2B5EF4-FFF2-40B4-BE49-F238E27FC236}">
              <a16:creationId xmlns:a16="http://schemas.microsoft.com/office/drawing/2014/main" id="{00000000-0008-0000-0200-00008D000000}"/>
            </a:ext>
          </a:extLst>
        </xdr:cNvPr>
        <xdr:cNvSpPr txBox="1"/>
      </xdr:nvSpPr>
      <xdr:spPr>
        <a:xfrm>
          <a:off x="9391727" y="104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107459</xdr:rowOff>
    </xdr:from>
    <xdr:ext cx="469744" cy="259045"/>
    <xdr:sp macro="" textlink="">
      <xdr:nvSpPr>
        <xdr:cNvPr id="142" name="n_2mainValue【体育館・プール】&#10;一人当たり面積">
          <a:extLst>
            <a:ext uri="{FF2B5EF4-FFF2-40B4-BE49-F238E27FC236}">
              <a16:creationId xmlns:a16="http://schemas.microsoft.com/office/drawing/2014/main" id="{00000000-0008-0000-0200-00008E000000}"/>
            </a:ext>
          </a:extLst>
        </xdr:cNvPr>
        <xdr:cNvSpPr txBox="1"/>
      </xdr:nvSpPr>
      <xdr:spPr>
        <a:xfrm>
          <a:off x="8515427" y="1073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a:extLst>
            <a:ext uri="{FF2B5EF4-FFF2-40B4-BE49-F238E27FC236}">
              <a16:creationId xmlns:a16="http://schemas.microsoft.com/office/drawing/2014/main" id="{00000000-0008-0000-0200-0000A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167" name="【福祉施設】&#10;有形固定資産減価償却率最小値テキスト">
          <a:extLst>
            <a:ext uri="{FF2B5EF4-FFF2-40B4-BE49-F238E27FC236}">
              <a16:creationId xmlns:a16="http://schemas.microsoft.com/office/drawing/2014/main" id="{00000000-0008-0000-0200-0000A7000000}"/>
            </a:ext>
          </a:extLst>
        </xdr:cNvPr>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169" name="【福祉施設】&#10;有形固定資産減価償却率最大値テキスト">
          <a:extLst>
            <a:ext uri="{FF2B5EF4-FFF2-40B4-BE49-F238E27FC236}">
              <a16:creationId xmlns:a16="http://schemas.microsoft.com/office/drawing/2014/main" id="{00000000-0008-0000-0200-0000A9000000}"/>
            </a:ext>
          </a:extLst>
        </xdr:cNvPr>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171" name="【福祉施設】&#10;有形固定資産減価償却率平均値テキスト">
          <a:extLst>
            <a:ext uri="{FF2B5EF4-FFF2-40B4-BE49-F238E27FC236}">
              <a16:creationId xmlns:a16="http://schemas.microsoft.com/office/drawing/2014/main" id="{00000000-0008-0000-0200-0000AB000000}"/>
            </a:ext>
          </a:extLst>
        </xdr:cNvPr>
        <xdr:cNvSpPr txBox="1"/>
      </xdr:nvSpPr>
      <xdr:spPr>
        <a:xfrm>
          <a:off x="4673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24147</xdr:rowOff>
    </xdr:from>
    <xdr:ext cx="405111" cy="259045"/>
    <xdr:sp macro="" textlink="">
      <xdr:nvSpPr>
        <xdr:cNvPr id="174" name="n_1aveValue【福祉施設】&#10;有形固定資産減価償却率">
          <a:extLst>
            <a:ext uri="{FF2B5EF4-FFF2-40B4-BE49-F238E27FC236}">
              <a16:creationId xmlns:a16="http://schemas.microsoft.com/office/drawing/2014/main" id="{00000000-0008-0000-0200-0000AE000000}"/>
            </a:ext>
          </a:extLst>
        </xdr:cNvPr>
        <xdr:cNvSpPr txBox="1"/>
      </xdr:nvSpPr>
      <xdr:spPr>
        <a:xfrm>
          <a:off x="3582044" y="1425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105427</xdr:rowOff>
    </xdr:from>
    <xdr:ext cx="405111" cy="259045"/>
    <xdr:sp macro="" textlink="">
      <xdr:nvSpPr>
        <xdr:cNvPr id="176" name="n_2aveValue【福祉施設】&#10;有形固定資産減価償却率">
          <a:extLst>
            <a:ext uri="{FF2B5EF4-FFF2-40B4-BE49-F238E27FC236}">
              <a16:creationId xmlns:a16="http://schemas.microsoft.com/office/drawing/2014/main" id="{00000000-0008-0000-0200-0000B0000000}"/>
            </a:ext>
          </a:extLst>
        </xdr:cNvPr>
        <xdr:cNvSpPr txBox="1"/>
      </xdr:nvSpPr>
      <xdr:spPr>
        <a:xfrm>
          <a:off x="27057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111761</xdr:rowOff>
    </xdr:from>
    <xdr:to>
      <xdr:col>24</xdr:col>
      <xdr:colOff>114300</xdr:colOff>
      <xdr:row>80</xdr:row>
      <xdr:rowOff>41911</xdr:rowOff>
    </xdr:to>
    <xdr:sp macro="" textlink="">
      <xdr:nvSpPr>
        <xdr:cNvPr id="182" name="楕円 181">
          <a:extLst>
            <a:ext uri="{FF2B5EF4-FFF2-40B4-BE49-F238E27FC236}">
              <a16:creationId xmlns:a16="http://schemas.microsoft.com/office/drawing/2014/main" id="{00000000-0008-0000-0200-0000B6000000}"/>
            </a:ext>
          </a:extLst>
        </xdr:cNvPr>
        <xdr:cNvSpPr/>
      </xdr:nvSpPr>
      <xdr:spPr>
        <a:xfrm>
          <a:off x="4584700" y="1365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26688</xdr:rowOff>
    </xdr:from>
    <xdr:ext cx="405111" cy="259045"/>
    <xdr:sp macro="" textlink="">
      <xdr:nvSpPr>
        <xdr:cNvPr id="183" name="【福祉施設】&#10;有形固定資産減価償却率該当値テキスト">
          <a:extLst>
            <a:ext uri="{FF2B5EF4-FFF2-40B4-BE49-F238E27FC236}">
              <a16:creationId xmlns:a16="http://schemas.microsoft.com/office/drawing/2014/main" id="{00000000-0008-0000-0200-0000B7000000}"/>
            </a:ext>
          </a:extLst>
        </xdr:cNvPr>
        <xdr:cNvSpPr txBox="1"/>
      </xdr:nvSpPr>
      <xdr:spPr>
        <a:xfrm>
          <a:off x="4673600"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115570</xdr:rowOff>
    </xdr:from>
    <xdr:to>
      <xdr:col>20</xdr:col>
      <xdr:colOff>38100</xdr:colOff>
      <xdr:row>80</xdr:row>
      <xdr:rowOff>45720</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3746500" y="136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162561</xdr:rowOff>
    </xdr:from>
    <xdr:to>
      <xdr:col>24</xdr:col>
      <xdr:colOff>63500</xdr:colOff>
      <xdr:row>79</xdr:row>
      <xdr:rowOff>166370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flipV="1">
          <a:off x="3797300" y="137071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41911</xdr:rowOff>
    </xdr:from>
    <xdr:to>
      <xdr:col>15</xdr:col>
      <xdr:colOff>101600</xdr:colOff>
      <xdr:row>79</xdr:row>
      <xdr:rowOff>143511</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28575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92711</xdr:rowOff>
    </xdr:from>
    <xdr:to>
      <xdr:col>19</xdr:col>
      <xdr:colOff>177800</xdr:colOff>
      <xdr:row>79</xdr:row>
      <xdr:rowOff>166370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2908300" y="13637261"/>
          <a:ext cx="889000" cy="7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62247</xdr:rowOff>
    </xdr:from>
    <xdr:ext cx="405111" cy="259045"/>
    <xdr:sp macro="" textlink="">
      <xdr:nvSpPr>
        <xdr:cNvPr id="188" name="n_1mainValue【福祉施設】&#10;有形固定資産減価償却率">
          <a:extLst>
            <a:ext uri="{FF2B5EF4-FFF2-40B4-BE49-F238E27FC236}">
              <a16:creationId xmlns:a16="http://schemas.microsoft.com/office/drawing/2014/main" id="{00000000-0008-0000-0200-0000BC000000}"/>
            </a:ext>
          </a:extLst>
        </xdr:cNvPr>
        <xdr:cNvSpPr txBox="1"/>
      </xdr:nvSpPr>
      <xdr:spPr>
        <a:xfrm>
          <a:off x="3582044" y="1343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160038</xdr:rowOff>
    </xdr:from>
    <xdr:ext cx="405111" cy="259045"/>
    <xdr:sp macro="" textlink="">
      <xdr:nvSpPr>
        <xdr:cNvPr id="189" name="n_2mainValue【福祉施設】&#10;有形固定資産減価償却率">
          <a:extLst>
            <a:ext uri="{FF2B5EF4-FFF2-40B4-BE49-F238E27FC236}">
              <a16:creationId xmlns:a16="http://schemas.microsoft.com/office/drawing/2014/main" id="{00000000-0008-0000-0200-0000BD000000}"/>
            </a:ext>
          </a:extLst>
        </xdr:cNvPr>
        <xdr:cNvSpPr txBox="1"/>
      </xdr:nvSpPr>
      <xdr:spPr>
        <a:xfrm>
          <a:off x="2705744"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0" name="【福祉施設】&#10;一人当たり面積グラフ枠">
          <a:extLst>
            <a:ext uri="{FF2B5EF4-FFF2-40B4-BE49-F238E27FC236}">
              <a16:creationId xmlns:a16="http://schemas.microsoft.com/office/drawing/2014/main" id="{00000000-0008-0000-0200-0000D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12" name="【福祉施設】&#10;一人当たり面積最小値テキスト">
          <a:extLst>
            <a:ext uri="{FF2B5EF4-FFF2-40B4-BE49-F238E27FC236}">
              <a16:creationId xmlns:a16="http://schemas.microsoft.com/office/drawing/2014/main" id="{00000000-0008-0000-0200-0000D4000000}"/>
            </a:ext>
          </a:extLst>
        </xdr:cNvPr>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14" name="【福祉施設】&#10;一人当たり面積最大値テキスト">
          <a:extLst>
            <a:ext uri="{FF2B5EF4-FFF2-40B4-BE49-F238E27FC236}">
              <a16:creationId xmlns:a16="http://schemas.microsoft.com/office/drawing/2014/main" id="{00000000-0008-0000-0200-0000D6000000}"/>
            </a:ext>
          </a:extLst>
        </xdr:cNvPr>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150080</xdr:rowOff>
    </xdr:from>
    <xdr:ext cx="469744" cy="259045"/>
    <xdr:sp macro="" textlink="">
      <xdr:nvSpPr>
        <xdr:cNvPr id="216" name="【福祉施設】&#10;一人当たり面積平均値テキスト">
          <a:extLst>
            <a:ext uri="{FF2B5EF4-FFF2-40B4-BE49-F238E27FC236}">
              <a16:creationId xmlns:a16="http://schemas.microsoft.com/office/drawing/2014/main" id="{00000000-0008-0000-0200-0000D8000000}"/>
            </a:ext>
          </a:extLst>
        </xdr:cNvPr>
        <xdr:cNvSpPr txBox="1"/>
      </xdr:nvSpPr>
      <xdr:spPr>
        <a:xfrm>
          <a:off x="10515600" y="14380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17" name="フローチャート: 判断 216">
          <a:extLst>
            <a:ext uri="{FF2B5EF4-FFF2-40B4-BE49-F238E27FC236}">
              <a16:creationId xmlns:a16="http://schemas.microsoft.com/office/drawing/2014/main" id="{00000000-0008-0000-0200-0000D9000000}"/>
            </a:ext>
          </a:extLst>
        </xdr:cNvPr>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107942</xdr:rowOff>
    </xdr:from>
    <xdr:ext cx="469744" cy="259045"/>
    <xdr:sp macro="" textlink="">
      <xdr:nvSpPr>
        <xdr:cNvPr id="219" name="n_1aveValue【福祉施設】&#10;一人当たり面積">
          <a:extLst>
            <a:ext uri="{FF2B5EF4-FFF2-40B4-BE49-F238E27FC236}">
              <a16:creationId xmlns:a16="http://schemas.microsoft.com/office/drawing/2014/main" id="{00000000-0008-0000-0200-0000DB000000}"/>
            </a:ext>
          </a:extLst>
        </xdr:cNvPr>
        <xdr:cNvSpPr txBox="1"/>
      </xdr:nvSpPr>
      <xdr:spPr>
        <a:xfrm>
          <a:off x="93917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38219</xdr:rowOff>
    </xdr:from>
    <xdr:ext cx="469744" cy="259045"/>
    <xdr:sp macro="" textlink="">
      <xdr:nvSpPr>
        <xdr:cNvPr id="221" name="n_2aveValue【福祉施設】&#10;一人当たり面積">
          <a:extLst>
            <a:ext uri="{FF2B5EF4-FFF2-40B4-BE49-F238E27FC236}">
              <a16:creationId xmlns:a16="http://schemas.microsoft.com/office/drawing/2014/main" id="{00000000-0008-0000-0200-0000DD000000}"/>
            </a:ext>
          </a:extLst>
        </xdr:cNvPr>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87885</xdr:rowOff>
    </xdr:from>
    <xdr:to>
      <xdr:col>55</xdr:col>
      <xdr:colOff>50800</xdr:colOff>
      <xdr:row>86</xdr:row>
      <xdr:rowOff>18035</xdr:rowOff>
    </xdr:to>
    <xdr:sp macro="" textlink="">
      <xdr:nvSpPr>
        <xdr:cNvPr id="227" name="楕円 226">
          <a:extLst>
            <a:ext uri="{FF2B5EF4-FFF2-40B4-BE49-F238E27FC236}">
              <a16:creationId xmlns:a16="http://schemas.microsoft.com/office/drawing/2014/main" id="{00000000-0008-0000-0200-0000E3000000}"/>
            </a:ext>
          </a:extLst>
        </xdr:cNvPr>
        <xdr:cNvSpPr/>
      </xdr:nvSpPr>
      <xdr:spPr>
        <a:xfrm>
          <a:off x="104267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2812</xdr:rowOff>
    </xdr:from>
    <xdr:ext cx="469744" cy="259045"/>
    <xdr:sp macro="" textlink="">
      <xdr:nvSpPr>
        <xdr:cNvPr id="228" name="【福祉施設】&#10;一人当たり面積該当値テキスト">
          <a:extLst>
            <a:ext uri="{FF2B5EF4-FFF2-40B4-BE49-F238E27FC236}">
              <a16:creationId xmlns:a16="http://schemas.microsoft.com/office/drawing/2014/main" id="{00000000-0008-0000-0200-0000E4000000}"/>
            </a:ext>
          </a:extLst>
        </xdr:cNvPr>
        <xdr:cNvSpPr txBox="1"/>
      </xdr:nvSpPr>
      <xdr:spPr>
        <a:xfrm>
          <a:off x="10515600" y="1457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89712</xdr:rowOff>
    </xdr:from>
    <xdr:to>
      <xdr:col>50</xdr:col>
      <xdr:colOff>165100</xdr:colOff>
      <xdr:row>86</xdr:row>
      <xdr:rowOff>19862</xdr:rowOff>
    </xdr:to>
    <xdr:sp macro="" textlink="">
      <xdr:nvSpPr>
        <xdr:cNvPr id="229" name="楕円 228">
          <a:extLst>
            <a:ext uri="{FF2B5EF4-FFF2-40B4-BE49-F238E27FC236}">
              <a16:creationId xmlns:a16="http://schemas.microsoft.com/office/drawing/2014/main" id="{00000000-0008-0000-0200-0000E5000000}"/>
            </a:ext>
          </a:extLst>
        </xdr:cNvPr>
        <xdr:cNvSpPr/>
      </xdr:nvSpPr>
      <xdr:spPr>
        <a:xfrm>
          <a:off x="9588500" y="146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138685</xdr:rowOff>
    </xdr:from>
    <xdr:to>
      <xdr:col>55</xdr:col>
      <xdr:colOff>0</xdr:colOff>
      <xdr:row>85</xdr:row>
      <xdr:rowOff>140512</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9639300" y="14711935"/>
          <a:ext cx="8382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92456</xdr:rowOff>
    </xdr:from>
    <xdr:to>
      <xdr:col>46</xdr:col>
      <xdr:colOff>38100</xdr:colOff>
      <xdr:row>86</xdr:row>
      <xdr:rowOff>22606</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8699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140512</xdr:rowOff>
    </xdr:from>
    <xdr:to>
      <xdr:col>50</xdr:col>
      <xdr:colOff>114300</xdr:colOff>
      <xdr:row>85</xdr:row>
      <xdr:rowOff>143256</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8750300" y="1471376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10989</xdr:rowOff>
    </xdr:from>
    <xdr:ext cx="469744" cy="259045"/>
    <xdr:sp macro="" textlink="">
      <xdr:nvSpPr>
        <xdr:cNvPr id="233" name="n_1mainValue【福祉施設】&#10;一人当たり面積">
          <a:extLst>
            <a:ext uri="{FF2B5EF4-FFF2-40B4-BE49-F238E27FC236}">
              <a16:creationId xmlns:a16="http://schemas.microsoft.com/office/drawing/2014/main" id="{00000000-0008-0000-0200-0000E9000000}"/>
            </a:ext>
          </a:extLst>
        </xdr:cNvPr>
        <xdr:cNvSpPr txBox="1"/>
      </xdr:nvSpPr>
      <xdr:spPr>
        <a:xfrm>
          <a:off x="9391727" y="1475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13733</xdr:rowOff>
    </xdr:from>
    <xdr:ext cx="469744" cy="259045"/>
    <xdr:sp macro="" textlink="">
      <xdr:nvSpPr>
        <xdr:cNvPr id="234" name="n_2mainValue【福祉施設】&#10;一人当たり面積">
          <a:extLst>
            <a:ext uri="{FF2B5EF4-FFF2-40B4-BE49-F238E27FC236}">
              <a16:creationId xmlns:a16="http://schemas.microsoft.com/office/drawing/2014/main" id="{00000000-0008-0000-0200-0000EA000000}"/>
            </a:ext>
          </a:extLst>
        </xdr:cNvPr>
        <xdr:cNvSpPr txBox="1"/>
      </xdr:nvSpPr>
      <xdr:spPr>
        <a:xfrm>
          <a:off x="85154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0" name="【保健センター・保健所】&#10;有形固定資産減価償却率グラフ枠">
          <a:extLst>
            <a:ext uri="{FF2B5EF4-FFF2-40B4-BE49-F238E27FC236}">
              <a16:creationId xmlns:a16="http://schemas.microsoft.com/office/drawing/2014/main" id="{00000000-0008-0000-0200-00002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110490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flipV="1">
          <a:off x="16318864" y="944880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114317</xdr:rowOff>
    </xdr:from>
    <xdr:ext cx="405111" cy="259045"/>
    <xdr:sp macro="" textlink="">
      <xdr:nvSpPr>
        <xdr:cNvPr id="292" name="【保健センター・保健所】&#10;有形固定資産減価償却率最小値テキスト">
          <a:extLst>
            <a:ext uri="{FF2B5EF4-FFF2-40B4-BE49-F238E27FC236}">
              <a16:creationId xmlns:a16="http://schemas.microsoft.com/office/drawing/2014/main" id="{00000000-0008-0000-0200-000024010000}"/>
            </a:ext>
          </a:extLst>
        </xdr:cNvPr>
        <xdr:cNvSpPr txBox="1"/>
      </xdr:nvSpPr>
      <xdr:spPr>
        <a:xfrm>
          <a:off x="16357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294" name="【保健センター・保健所】&#10;有形固定資産減価償却率最大値テキスト">
          <a:extLst>
            <a:ext uri="{FF2B5EF4-FFF2-40B4-BE49-F238E27FC236}">
              <a16:creationId xmlns:a16="http://schemas.microsoft.com/office/drawing/2014/main" id="{00000000-0008-0000-0200-000026010000}"/>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109237</xdr:rowOff>
    </xdr:from>
    <xdr:ext cx="405111" cy="259045"/>
    <xdr:sp macro="" textlink="">
      <xdr:nvSpPr>
        <xdr:cNvPr id="296" name="【保健センター・保健所】&#10;有形固定資産減価償却率平均値テキスト">
          <a:extLst>
            <a:ext uri="{FF2B5EF4-FFF2-40B4-BE49-F238E27FC236}">
              <a16:creationId xmlns:a16="http://schemas.microsoft.com/office/drawing/2014/main" id="{00000000-0008-0000-0200-000028010000}"/>
            </a:ext>
          </a:extLst>
        </xdr:cNvPr>
        <xdr:cNvSpPr txBox="1"/>
      </xdr:nvSpPr>
      <xdr:spPr>
        <a:xfrm>
          <a:off x="16357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48277</xdr:rowOff>
    </xdr:from>
    <xdr:ext cx="405111" cy="259045"/>
    <xdr:sp macro="" textlink="">
      <xdr:nvSpPr>
        <xdr:cNvPr id="299" name="n_1aveValue【保健センター・保健所】&#10;有形固定資産減価償却率">
          <a:extLst>
            <a:ext uri="{FF2B5EF4-FFF2-40B4-BE49-F238E27FC236}">
              <a16:creationId xmlns:a16="http://schemas.microsoft.com/office/drawing/2014/main" id="{00000000-0008-0000-0200-00002B010000}"/>
            </a:ext>
          </a:extLst>
        </xdr:cNvPr>
        <xdr:cNvSpPr txBox="1"/>
      </xdr:nvSpPr>
      <xdr:spPr>
        <a:xfrm>
          <a:off x="152660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132080</xdr:rowOff>
    </xdr:from>
    <xdr:to>
      <xdr:col>76</xdr:col>
      <xdr:colOff>165100</xdr:colOff>
      <xdr:row>58</xdr:row>
      <xdr:rowOff>62230</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4541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78757</xdr:rowOff>
    </xdr:from>
    <xdr:ext cx="405111" cy="259045"/>
    <xdr:sp macro="" textlink="">
      <xdr:nvSpPr>
        <xdr:cNvPr id="301" name="n_2aveValue【保健センター・保健所】&#10;有形固定資産減価償却率">
          <a:extLst>
            <a:ext uri="{FF2B5EF4-FFF2-40B4-BE49-F238E27FC236}">
              <a16:creationId xmlns:a16="http://schemas.microsoft.com/office/drawing/2014/main" id="{00000000-0008-0000-0200-00002D010000}"/>
            </a:ext>
          </a:extLst>
        </xdr:cNvPr>
        <xdr:cNvSpPr txBox="1"/>
      </xdr:nvSpPr>
      <xdr:spPr>
        <a:xfrm>
          <a:off x="14389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120650</xdr:rowOff>
    </xdr:from>
    <xdr:to>
      <xdr:col>85</xdr:col>
      <xdr:colOff>177800</xdr:colOff>
      <xdr:row>61</xdr:row>
      <xdr:rowOff>50800</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16268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99077</xdr:rowOff>
    </xdr:from>
    <xdr:ext cx="405111" cy="259045"/>
    <xdr:sp macro="" textlink="">
      <xdr:nvSpPr>
        <xdr:cNvPr id="308" name="【保健センター・保健所】&#10;有形固定資産減価償却率該当値テキスト">
          <a:extLst>
            <a:ext uri="{FF2B5EF4-FFF2-40B4-BE49-F238E27FC236}">
              <a16:creationId xmlns:a16="http://schemas.microsoft.com/office/drawing/2014/main" id="{00000000-0008-0000-0200-000034010000}"/>
            </a:ext>
          </a:extLst>
        </xdr:cNvPr>
        <xdr:cNvSpPr txBox="1"/>
      </xdr:nvSpPr>
      <xdr:spPr>
        <a:xfrm>
          <a:off x="163576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25400</xdr:rowOff>
    </xdr:from>
    <xdr:to>
      <xdr:col>81</xdr:col>
      <xdr:colOff>101600</xdr:colOff>
      <xdr:row>61</xdr:row>
      <xdr:rowOff>127000</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15430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0</xdr:rowOff>
    </xdr:from>
    <xdr:to>
      <xdr:col>85</xdr:col>
      <xdr:colOff>127000</xdr:colOff>
      <xdr:row>61</xdr:row>
      <xdr:rowOff>76200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flipV="1">
          <a:off x="15481300" y="10458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76200</xdr:rowOff>
    </xdr:from>
    <xdr:to>
      <xdr:col>81</xdr:col>
      <xdr:colOff>50800</xdr:colOff>
      <xdr:row>61</xdr:row>
      <xdr:rowOff>148590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flipV="1">
          <a:off x="14592300" y="105346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118127</xdr:rowOff>
    </xdr:from>
    <xdr:ext cx="405111" cy="259045"/>
    <xdr:sp macro="" textlink="">
      <xdr:nvSpPr>
        <xdr:cNvPr id="313" name="n_1mainValue【保健センター・保健所】&#10;有形固定資産減価償却率">
          <a:extLst>
            <a:ext uri="{FF2B5EF4-FFF2-40B4-BE49-F238E27FC236}">
              <a16:creationId xmlns:a16="http://schemas.microsoft.com/office/drawing/2014/main" id="{00000000-0008-0000-0200-000039010000}"/>
            </a:ext>
          </a:extLst>
        </xdr:cNvPr>
        <xdr:cNvSpPr txBox="1"/>
      </xdr:nvSpPr>
      <xdr:spPr>
        <a:xfrm>
          <a:off x="15266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314" name="n_2mainValue【保健センター・保健所】&#10;有形固定資産減価償却率">
          <a:extLst>
            <a:ext uri="{FF2B5EF4-FFF2-40B4-BE49-F238E27FC236}">
              <a16:creationId xmlns:a16="http://schemas.microsoft.com/office/drawing/2014/main" id="{00000000-0008-0000-0200-00003A010000}"/>
            </a:ext>
          </a:extLst>
        </xdr:cNvPr>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7" name="【保健センター・保健所】&#10;一人当たり面積グラフ枠">
          <a:extLst>
            <a:ext uri="{FF2B5EF4-FFF2-40B4-BE49-F238E27FC236}">
              <a16:creationId xmlns:a16="http://schemas.microsoft.com/office/drawing/2014/main" id="{00000000-0008-0000-0200-000051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339" name="【保健センター・保健所】&#10;一人当たり面積最小値テキスト">
          <a:extLst>
            <a:ext uri="{FF2B5EF4-FFF2-40B4-BE49-F238E27FC236}">
              <a16:creationId xmlns:a16="http://schemas.microsoft.com/office/drawing/2014/main" id="{00000000-0008-0000-0200-000053010000}"/>
            </a:ext>
          </a:extLst>
        </xdr:cNvPr>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341" name="【保健センター・保健所】&#10;一人当たり面積最大値テキスト">
          <a:extLst>
            <a:ext uri="{FF2B5EF4-FFF2-40B4-BE49-F238E27FC236}">
              <a16:creationId xmlns:a16="http://schemas.microsoft.com/office/drawing/2014/main" id="{00000000-0008-0000-0200-000055010000}"/>
            </a:ext>
          </a:extLst>
        </xdr:cNvPr>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8272</xdr:rowOff>
    </xdr:from>
    <xdr:ext cx="469744" cy="259045"/>
    <xdr:sp macro="" textlink="">
      <xdr:nvSpPr>
        <xdr:cNvPr id="343" name="【保健センター・保健所】&#10;一人当たり面積平均値テキスト">
          <a:extLst>
            <a:ext uri="{FF2B5EF4-FFF2-40B4-BE49-F238E27FC236}">
              <a16:creationId xmlns:a16="http://schemas.microsoft.com/office/drawing/2014/main" id="{00000000-0008-0000-0200-000057010000}"/>
            </a:ext>
          </a:extLst>
        </xdr:cNvPr>
        <xdr:cNvSpPr txBox="1"/>
      </xdr:nvSpPr>
      <xdr:spPr>
        <a:xfrm>
          <a:off x="22199600" y="1063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134764</xdr:rowOff>
    </xdr:from>
    <xdr:ext cx="469744" cy="259045"/>
    <xdr:sp macro="" textlink="">
      <xdr:nvSpPr>
        <xdr:cNvPr id="346" name="n_1aveValue【保健センター・保健所】&#10;一人当たり面積">
          <a:extLst>
            <a:ext uri="{FF2B5EF4-FFF2-40B4-BE49-F238E27FC236}">
              <a16:creationId xmlns:a16="http://schemas.microsoft.com/office/drawing/2014/main" id="{00000000-0008-0000-0200-00005A010000}"/>
            </a:ext>
          </a:extLst>
        </xdr:cNvPr>
        <xdr:cNvSpPr txBox="1"/>
      </xdr:nvSpPr>
      <xdr:spPr>
        <a:xfrm>
          <a:off x="210757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84455</xdr:rowOff>
    </xdr:from>
    <xdr:to>
      <xdr:col>107</xdr:col>
      <xdr:colOff>101600</xdr:colOff>
      <xdr:row>64</xdr:row>
      <xdr:rowOff>14605</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20383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31132</xdr:rowOff>
    </xdr:from>
    <xdr:ext cx="469744" cy="259045"/>
    <xdr:sp macro="" textlink="">
      <xdr:nvSpPr>
        <xdr:cNvPr id="348" name="n_2aveValue【保健センター・保健所】&#10;一人当たり面積">
          <a:extLst>
            <a:ext uri="{FF2B5EF4-FFF2-40B4-BE49-F238E27FC236}">
              <a16:creationId xmlns:a16="http://schemas.microsoft.com/office/drawing/2014/main" id="{00000000-0008-0000-0200-00005C010000}"/>
            </a:ext>
          </a:extLst>
        </xdr:cNvPr>
        <xdr:cNvSpPr txBox="1"/>
      </xdr:nvSpPr>
      <xdr:spPr>
        <a:xfrm>
          <a:off x="20199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132842</xdr:rowOff>
    </xdr:from>
    <xdr:to>
      <xdr:col>116</xdr:col>
      <xdr:colOff>114300</xdr:colOff>
      <xdr:row>64</xdr:row>
      <xdr:rowOff>62992</xdr:rowOff>
    </xdr:to>
    <xdr:sp macro="" textlink="">
      <xdr:nvSpPr>
        <xdr:cNvPr id="354" name="楕円 353">
          <a:extLst>
            <a:ext uri="{FF2B5EF4-FFF2-40B4-BE49-F238E27FC236}">
              <a16:creationId xmlns:a16="http://schemas.microsoft.com/office/drawing/2014/main" id="{00000000-0008-0000-0200-000062010000}"/>
            </a:ext>
          </a:extLst>
        </xdr:cNvPr>
        <xdr:cNvSpPr/>
      </xdr:nvSpPr>
      <xdr:spPr>
        <a:xfrm>
          <a:off x="22110700" y="1093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47769</xdr:rowOff>
    </xdr:from>
    <xdr:ext cx="469744" cy="259045"/>
    <xdr:sp macro="" textlink="">
      <xdr:nvSpPr>
        <xdr:cNvPr id="355" name="【保健センター・保健所】&#10;一人当たり面積該当値テキスト">
          <a:extLst>
            <a:ext uri="{FF2B5EF4-FFF2-40B4-BE49-F238E27FC236}">
              <a16:creationId xmlns:a16="http://schemas.microsoft.com/office/drawing/2014/main" id="{00000000-0008-0000-0200-000063010000}"/>
            </a:ext>
          </a:extLst>
        </xdr:cNvPr>
        <xdr:cNvSpPr txBox="1"/>
      </xdr:nvSpPr>
      <xdr:spPr>
        <a:xfrm>
          <a:off x="22199600" y="1084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134366</xdr:rowOff>
    </xdr:from>
    <xdr:to>
      <xdr:col>112</xdr:col>
      <xdr:colOff>38100</xdr:colOff>
      <xdr:row>64</xdr:row>
      <xdr:rowOff>64516</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21272500" y="109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12192</xdr:rowOff>
    </xdr:from>
    <xdr:to>
      <xdr:col>116</xdr:col>
      <xdr:colOff>63500</xdr:colOff>
      <xdr:row>64</xdr:row>
      <xdr:rowOff>13716</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flipV="1">
          <a:off x="21323300" y="1098499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137033</xdr:rowOff>
    </xdr:from>
    <xdr:to>
      <xdr:col>107</xdr:col>
      <xdr:colOff>101600</xdr:colOff>
      <xdr:row>64</xdr:row>
      <xdr:rowOff>67183</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20383500" y="109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13716</xdr:rowOff>
    </xdr:from>
    <xdr:to>
      <xdr:col>111</xdr:col>
      <xdr:colOff>177800</xdr:colOff>
      <xdr:row>64</xdr:row>
      <xdr:rowOff>16383</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20434300" y="1098651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55643</xdr:rowOff>
    </xdr:from>
    <xdr:ext cx="469744" cy="259045"/>
    <xdr:sp macro="" textlink="">
      <xdr:nvSpPr>
        <xdr:cNvPr id="360" name="n_1mainValue【保健センター・保健所】&#10;一人当たり面積">
          <a:extLst>
            <a:ext uri="{FF2B5EF4-FFF2-40B4-BE49-F238E27FC236}">
              <a16:creationId xmlns:a16="http://schemas.microsoft.com/office/drawing/2014/main" id="{00000000-0008-0000-0200-000068010000}"/>
            </a:ext>
          </a:extLst>
        </xdr:cNvPr>
        <xdr:cNvSpPr txBox="1"/>
      </xdr:nvSpPr>
      <xdr:spPr>
        <a:xfrm>
          <a:off x="21075727" y="1102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58310</xdr:rowOff>
    </xdr:from>
    <xdr:ext cx="469744" cy="259045"/>
    <xdr:sp macro="" textlink="">
      <xdr:nvSpPr>
        <xdr:cNvPr id="361" name="n_2mainValue【保健センター・保健所】&#10;一人当たり面積">
          <a:extLst>
            <a:ext uri="{FF2B5EF4-FFF2-40B4-BE49-F238E27FC236}">
              <a16:creationId xmlns:a16="http://schemas.microsoft.com/office/drawing/2014/main" id="{00000000-0008-0000-0200-000069010000}"/>
            </a:ext>
          </a:extLst>
        </xdr:cNvPr>
        <xdr:cNvSpPr txBox="1"/>
      </xdr:nvSpPr>
      <xdr:spPr>
        <a:xfrm>
          <a:off x="20199427" y="1103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02" name="【庁舎】&#10;有形固定資産減価償却率グラフ枠">
          <a:extLst>
            <a:ext uri="{FF2B5EF4-FFF2-40B4-BE49-F238E27FC236}">
              <a16:creationId xmlns:a16="http://schemas.microsoft.com/office/drawing/2014/main" id="{00000000-0008-0000-0200-000092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404" name="【庁舎】&#10;有形固定資産減価償却率最小値テキスト">
          <a:extLst>
            <a:ext uri="{FF2B5EF4-FFF2-40B4-BE49-F238E27FC236}">
              <a16:creationId xmlns:a16="http://schemas.microsoft.com/office/drawing/2014/main" id="{00000000-0008-0000-0200-000094010000}"/>
            </a:ext>
          </a:extLst>
        </xdr:cNvPr>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406" name="【庁舎】&#10;有形固定資産減価償却率最大値テキスト">
          <a:extLst>
            <a:ext uri="{FF2B5EF4-FFF2-40B4-BE49-F238E27FC236}">
              <a16:creationId xmlns:a16="http://schemas.microsoft.com/office/drawing/2014/main" id="{00000000-0008-0000-0200-00009601000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408" name="【庁舎】&#10;有形固定資産減価償却率平均値テキスト">
          <a:extLst>
            <a:ext uri="{FF2B5EF4-FFF2-40B4-BE49-F238E27FC236}">
              <a16:creationId xmlns:a16="http://schemas.microsoft.com/office/drawing/2014/main" id="{00000000-0008-0000-0200-000098010000}"/>
            </a:ext>
          </a:extLst>
        </xdr:cNvPr>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168020</xdr:rowOff>
    </xdr:from>
    <xdr:ext cx="405111" cy="259045"/>
    <xdr:sp macro="" textlink="">
      <xdr:nvSpPr>
        <xdr:cNvPr id="411" name="n_1aveValue【庁舎】&#10;有形固定資産減価償却率">
          <a:extLst>
            <a:ext uri="{FF2B5EF4-FFF2-40B4-BE49-F238E27FC236}">
              <a16:creationId xmlns:a16="http://schemas.microsoft.com/office/drawing/2014/main" id="{00000000-0008-0000-0200-00009B010000}"/>
            </a:ext>
          </a:extLst>
        </xdr:cNvPr>
        <xdr:cNvSpPr txBox="1"/>
      </xdr:nvSpPr>
      <xdr:spPr>
        <a:xfrm>
          <a:off x="152660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37391</xdr:rowOff>
    </xdr:from>
    <xdr:ext cx="405111" cy="259045"/>
    <xdr:sp macro="" textlink="">
      <xdr:nvSpPr>
        <xdr:cNvPr id="413" name="n_2aveValue【庁舎】&#10;有形固定資産減価償却率">
          <a:extLst>
            <a:ext uri="{FF2B5EF4-FFF2-40B4-BE49-F238E27FC236}">
              <a16:creationId xmlns:a16="http://schemas.microsoft.com/office/drawing/2014/main" id="{00000000-0008-0000-0200-00009D010000}"/>
            </a:ext>
          </a:extLst>
        </xdr:cNvPr>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16268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75672</xdr:rowOff>
    </xdr:from>
    <xdr:ext cx="405111" cy="259045"/>
    <xdr:sp macro="" textlink="">
      <xdr:nvSpPr>
        <xdr:cNvPr id="420" name="【庁舎】&#10;有形固定資産減価償却率該当値テキスト">
          <a:extLst>
            <a:ext uri="{FF2B5EF4-FFF2-40B4-BE49-F238E27FC236}">
              <a16:creationId xmlns:a16="http://schemas.microsoft.com/office/drawing/2014/main" id="{00000000-0008-0000-0200-0000A4010000}"/>
            </a:ext>
          </a:extLst>
        </xdr:cNvPr>
        <xdr:cNvSpPr txBox="1"/>
      </xdr:nvSpPr>
      <xdr:spPr>
        <a:xfrm>
          <a:off x="16357600"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129902</xdr:rowOff>
    </xdr:from>
    <xdr:to>
      <xdr:col>81</xdr:col>
      <xdr:colOff>101600</xdr:colOff>
      <xdr:row>105</xdr:row>
      <xdr:rowOff>60052</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5430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148045</xdr:rowOff>
    </xdr:from>
    <xdr:to>
      <xdr:col>85</xdr:col>
      <xdr:colOff>127000</xdr:colOff>
      <xdr:row>105</xdr:row>
      <xdr:rowOff>9252</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flipV="1">
          <a:off x="15481300" y="1797884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454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xdr:rowOff>
    </xdr:from>
    <xdr:to>
      <xdr:col>81</xdr:col>
      <xdr:colOff>50800</xdr:colOff>
      <xdr:row>105</xdr:row>
      <xdr:rowOff>41911</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flipV="1">
          <a:off x="14592300" y="180115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51179</xdr:rowOff>
    </xdr:from>
    <xdr:ext cx="405111" cy="259045"/>
    <xdr:sp macro="" textlink="">
      <xdr:nvSpPr>
        <xdr:cNvPr id="425" name="n_1mainValue【庁舎】&#10;有形固定資産減価償却率">
          <a:extLst>
            <a:ext uri="{FF2B5EF4-FFF2-40B4-BE49-F238E27FC236}">
              <a16:creationId xmlns:a16="http://schemas.microsoft.com/office/drawing/2014/main" id="{00000000-0008-0000-0200-0000A9010000}"/>
            </a:ext>
          </a:extLst>
        </xdr:cNvPr>
        <xdr:cNvSpPr txBox="1"/>
      </xdr:nvSpPr>
      <xdr:spPr>
        <a:xfrm>
          <a:off x="152660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426" name="n_2mainValue【庁舎】&#10;有形固定資産減価償却率">
          <a:extLst>
            <a:ext uri="{FF2B5EF4-FFF2-40B4-BE49-F238E27FC236}">
              <a16:creationId xmlns:a16="http://schemas.microsoft.com/office/drawing/2014/main" id="{00000000-0008-0000-0200-0000AA010000}"/>
            </a:ext>
          </a:extLst>
        </xdr:cNvPr>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47" name="【庁舎】&#10;一人当たり面積グラフ枠">
          <a:extLst>
            <a:ext uri="{FF2B5EF4-FFF2-40B4-BE49-F238E27FC236}">
              <a16:creationId xmlns:a16="http://schemas.microsoft.com/office/drawing/2014/main" id="{00000000-0008-0000-0200-0000BF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449" name="【庁舎】&#10;一人当たり面積最小値テキスト">
          <a:extLst>
            <a:ext uri="{FF2B5EF4-FFF2-40B4-BE49-F238E27FC236}">
              <a16:creationId xmlns:a16="http://schemas.microsoft.com/office/drawing/2014/main" id="{00000000-0008-0000-0200-0000C1010000}"/>
            </a:ext>
          </a:extLst>
        </xdr:cNvPr>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451" name="【庁舎】&#10;一人当たり面積最大値テキスト">
          <a:extLst>
            <a:ext uri="{FF2B5EF4-FFF2-40B4-BE49-F238E27FC236}">
              <a16:creationId xmlns:a16="http://schemas.microsoft.com/office/drawing/2014/main" id="{00000000-0008-0000-0200-0000C3010000}"/>
            </a:ext>
          </a:extLst>
        </xdr:cNvPr>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155948</xdr:rowOff>
    </xdr:from>
    <xdr:ext cx="469744" cy="259045"/>
    <xdr:sp macro="" textlink="">
      <xdr:nvSpPr>
        <xdr:cNvPr id="453" name="【庁舎】&#10;一人当たり面積平均値テキスト">
          <a:extLst>
            <a:ext uri="{FF2B5EF4-FFF2-40B4-BE49-F238E27FC236}">
              <a16:creationId xmlns:a16="http://schemas.microsoft.com/office/drawing/2014/main" id="{00000000-0008-0000-0200-0000C5010000}"/>
            </a:ext>
          </a:extLst>
        </xdr:cNvPr>
        <xdr:cNvSpPr txBox="1"/>
      </xdr:nvSpPr>
      <xdr:spPr>
        <a:xfrm>
          <a:off x="22199600" y="18158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454" name="フローチャート: 判断 453">
          <a:extLst>
            <a:ext uri="{FF2B5EF4-FFF2-40B4-BE49-F238E27FC236}">
              <a16:creationId xmlns:a16="http://schemas.microsoft.com/office/drawing/2014/main" id="{00000000-0008-0000-0200-0000C6010000}"/>
            </a:ext>
          </a:extLst>
        </xdr:cNvPr>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456" name="n_1aveValue【庁舎】&#10;一人当たり面積">
          <a:extLst>
            <a:ext uri="{FF2B5EF4-FFF2-40B4-BE49-F238E27FC236}">
              <a16:creationId xmlns:a16="http://schemas.microsoft.com/office/drawing/2014/main" id="{00000000-0008-0000-0200-0000C8010000}"/>
            </a:ext>
          </a:extLst>
        </xdr:cNvPr>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458" name="n_2aveValue【庁舎】&#10;一人当たり面積">
          <a:extLst>
            <a:ext uri="{FF2B5EF4-FFF2-40B4-BE49-F238E27FC236}">
              <a16:creationId xmlns:a16="http://schemas.microsoft.com/office/drawing/2014/main" id="{00000000-0008-0000-0200-0000CA010000}"/>
            </a:ext>
          </a:extLst>
        </xdr:cNvPr>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31114</xdr:rowOff>
    </xdr:from>
    <xdr:to>
      <xdr:col>116</xdr:col>
      <xdr:colOff>114300</xdr:colOff>
      <xdr:row>107</xdr:row>
      <xdr:rowOff>132714</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221107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117491</xdr:rowOff>
    </xdr:from>
    <xdr:ext cx="469744" cy="259045"/>
    <xdr:sp macro="" textlink="">
      <xdr:nvSpPr>
        <xdr:cNvPr id="465" name="【庁舎】&#10;一人当たり面積該当値テキスト">
          <a:extLst>
            <a:ext uri="{FF2B5EF4-FFF2-40B4-BE49-F238E27FC236}">
              <a16:creationId xmlns:a16="http://schemas.microsoft.com/office/drawing/2014/main" id="{00000000-0008-0000-0200-0000D1010000}"/>
            </a:ext>
          </a:extLst>
        </xdr:cNvPr>
        <xdr:cNvSpPr txBox="1"/>
      </xdr:nvSpPr>
      <xdr:spPr>
        <a:xfrm>
          <a:off x="22199600" y="1829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35458</xdr:rowOff>
    </xdr:from>
    <xdr:to>
      <xdr:col>112</xdr:col>
      <xdr:colOff>38100</xdr:colOff>
      <xdr:row>107</xdr:row>
      <xdr:rowOff>137058</xdr:rowOff>
    </xdr:to>
    <xdr:sp macro="" textlink="">
      <xdr:nvSpPr>
        <xdr:cNvPr id="466" name="楕円 465">
          <a:extLst>
            <a:ext uri="{FF2B5EF4-FFF2-40B4-BE49-F238E27FC236}">
              <a16:creationId xmlns:a16="http://schemas.microsoft.com/office/drawing/2014/main" id="{00000000-0008-0000-0200-0000D2010000}"/>
            </a:ext>
          </a:extLst>
        </xdr:cNvPr>
        <xdr:cNvSpPr/>
      </xdr:nvSpPr>
      <xdr:spPr>
        <a:xfrm>
          <a:off x="21272500" y="1838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81914</xdr:rowOff>
    </xdr:from>
    <xdr:to>
      <xdr:col>116</xdr:col>
      <xdr:colOff>63500</xdr:colOff>
      <xdr:row>107</xdr:row>
      <xdr:rowOff>86258</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flipV="1">
          <a:off x="21323300" y="18427064"/>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42774</xdr:rowOff>
    </xdr:from>
    <xdr:to>
      <xdr:col>107</xdr:col>
      <xdr:colOff>101600</xdr:colOff>
      <xdr:row>107</xdr:row>
      <xdr:rowOff>144374</xdr:rowOff>
    </xdr:to>
    <xdr:sp macro="" textlink="">
      <xdr:nvSpPr>
        <xdr:cNvPr id="468" name="楕円 467">
          <a:extLst>
            <a:ext uri="{FF2B5EF4-FFF2-40B4-BE49-F238E27FC236}">
              <a16:creationId xmlns:a16="http://schemas.microsoft.com/office/drawing/2014/main" id="{00000000-0008-0000-0200-0000D4010000}"/>
            </a:ext>
          </a:extLst>
        </xdr:cNvPr>
        <xdr:cNvSpPr/>
      </xdr:nvSpPr>
      <xdr:spPr>
        <a:xfrm>
          <a:off x="20383500" y="183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86258</xdr:rowOff>
    </xdr:from>
    <xdr:to>
      <xdr:col>111</xdr:col>
      <xdr:colOff>177800</xdr:colOff>
      <xdr:row>107</xdr:row>
      <xdr:rowOff>93574</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flipV="1">
          <a:off x="20434300" y="1843140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128185</xdr:rowOff>
    </xdr:from>
    <xdr:ext cx="469744" cy="259045"/>
    <xdr:sp macro="" textlink="">
      <xdr:nvSpPr>
        <xdr:cNvPr id="470" name="n_1mainValue【庁舎】&#10;一人当たり面積">
          <a:extLst>
            <a:ext uri="{FF2B5EF4-FFF2-40B4-BE49-F238E27FC236}">
              <a16:creationId xmlns:a16="http://schemas.microsoft.com/office/drawing/2014/main" id="{00000000-0008-0000-0200-0000D6010000}"/>
            </a:ext>
          </a:extLst>
        </xdr:cNvPr>
        <xdr:cNvSpPr txBox="1"/>
      </xdr:nvSpPr>
      <xdr:spPr>
        <a:xfrm>
          <a:off x="21075727" y="1847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135501</xdr:rowOff>
    </xdr:from>
    <xdr:ext cx="469744" cy="259045"/>
    <xdr:sp macro="" textlink="">
      <xdr:nvSpPr>
        <xdr:cNvPr id="471" name="n_2mainValue【庁舎】&#10;一人当たり面積">
          <a:extLst>
            <a:ext uri="{FF2B5EF4-FFF2-40B4-BE49-F238E27FC236}">
              <a16:creationId xmlns:a16="http://schemas.microsoft.com/office/drawing/2014/main" id="{00000000-0008-0000-0200-0000D7010000}"/>
            </a:ext>
          </a:extLst>
        </xdr:cNvPr>
        <xdr:cNvSpPr txBox="1"/>
      </xdr:nvSpPr>
      <xdr:spPr>
        <a:xfrm>
          <a:off x="20199427" y="1848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当町は、昭和</a:t>
          </a:r>
          <a:r>
            <a:rPr lang="en-US" altLang="ja-JP" sz="1400" b="0" i="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年代から平成初期の期間を中心に、様々な町民ニーズに応じて「教育施設」「町営住宅」「コミュニティ施設」などの建築施設や「道路」「上水道」などのインフラ施設を整備していることから、有形固定資産の減価償却率はやや高い傾向にある。</a:t>
          </a:r>
          <a:endParaRPr lang="ja-JP" altLang="ja-JP" sz="1400" b="0" i="0">
            <a:effectLst/>
            <a:latin typeface="ＭＳ Ｐゴシック" panose="020B0600070205080204" pitchFamily="50" charset="-128"/>
            <a:ea typeface="ＭＳ Ｐゴシック" panose="020B0600070205080204" pitchFamily="50" charset="-128"/>
          </a:endParaRPr>
        </a:p>
        <a:p>
          <a:r>
            <a:rPr lang="ja-JP" altLang="en-US" sz="14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体育館・プールなどのスポーツ施設は、類似団体に比べてやや低い。　</a:t>
          </a:r>
          <a:endParaRPr lang="ja-JP" altLang="ja-JP" sz="1400" b="0" i="0">
            <a:effectLst/>
            <a:latin typeface="ＭＳ Ｐゴシック" panose="020B0600070205080204" pitchFamily="50" charset="-128"/>
            <a:ea typeface="ＭＳ Ｐゴシック" panose="020B0600070205080204" pitchFamily="50" charset="-128"/>
          </a:endParaRPr>
        </a:p>
        <a:p>
          <a:r>
            <a:rPr lang="ja-JP" altLang="en-US" sz="14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福祉施設については、昭和</a:t>
          </a:r>
          <a:r>
            <a:rPr lang="en-US" altLang="ja-JP" sz="1400" b="0" i="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lang="en-US" altLang="ja-JP" sz="1400" b="0" i="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年代に建設された</a:t>
          </a:r>
          <a:r>
            <a:rPr lang="ja-JP" altLang="en-US" sz="1400" b="0" i="0">
              <a:solidFill>
                <a:schemeClr val="dk1"/>
              </a:solidFill>
              <a:effectLst/>
              <a:latin typeface="ＭＳ Ｐゴシック" panose="020B0600070205080204" pitchFamily="50" charset="-128"/>
              <a:ea typeface="ＭＳ Ｐゴシック" panose="020B0600070205080204" pitchFamily="50" charset="-128"/>
              <a:cs typeface="+mn-cs"/>
            </a:rPr>
            <a:t>町内会館</a:t>
          </a:r>
          <a:r>
            <a:rPr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があることから、</a:t>
          </a:r>
          <a:r>
            <a:rPr lang="ja-JP" altLang="en-US" sz="1400" b="0" i="0">
              <a:solidFill>
                <a:schemeClr val="dk1"/>
              </a:solidFill>
              <a:effectLst/>
              <a:latin typeface="ＭＳ Ｐゴシック" panose="020B0600070205080204" pitchFamily="50" charset="-128"/>
              <a:ea typeface="ＭＳ Ｐゴシック" panose="020B0600070205080204" pitchFamily="50" charset="-128"/>
              <a:cs typeface="+mn-cs"/>
            </a:rPr>
            <a:t>類似団体に比べて高い傾向にあり、今後も「</a:t>
          </a:r>
          <a:r>
            <a:rPr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町内会館の再編計画</a:t>
          </a:r>
          <a:r>
            <a:rPr lang="ja-JP" altLang="en-US" sz="14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に基づき、町内会の利用状況及び規模に合わせ、施設の統廃合・改修等を計画的に進める。</a:t>
          </a:r>
          <a:endParaRPr lang="ja-JP" altLang="ja-JP" sz="1400" b="0" i="0">
            <a:effectLst/>
            <a:latin typeface="ＭＳ Ｐゴシック" panose="020B0600070205080204" pitchFamily="50" charset="-128"/>
            <a:ea typeface="ＭＳ Ｐゴシック" panose="020B0600070205080204" pitchFamily="50" charset="-128"/>
          </a:endParaRPr>
        </a:p>
        <a:p>
          <a:r>
            <a:rPr lang="en-US" altLang="ja-JP" sz="1400" b="0" i="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200" b="0" i="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4,232
4,191
187.28
4,373,005
4,258,264
108,427
2,342,192
4,864,851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町内の疲弊した経済状況や人口減少により、貴重な自主財源である町税等の減収が依然として乏しく、類似団体平均を０．０３ポイント下回っております。　</a:t>
          </a:r>
          <a:endParaRPr lang="ja-JP" altLang="ja-JP" sz="1100">
            <a:effectLst/>
          </a:endParaRPr>
        </a:p>
        <a:p>
          <a:pPr rtl="0"/>
          <a:r>
            <a:rPr lang="ja-JP" altLang="ja-JP" sz="1100" b="0" i="0" baseline="0">
              <a:solidFill>
                <a:schemeClr val="dk1"/>
              </a:solidFill>
              <a:effectLst/>
              <a:latin typeface="+mn-lt"/>
              <a:ea typeface="+mn-ea"/>
              <a:cs typeface="+mn-cs"/>
            </a:rPr>
            <a:t>　こうした状況の中、平成２８年度からは「第２次福島町まちづくり行財政プラン」（計画期間：</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H31</a:t>
          </a:r>
          <a:r>
            <a:rPr lang="ja-JP" altLang="ja-JP" sz="1100" b="0" i="0" baseline="0">
              <a:solidFill>
                <a:schemeClr val="dk1"/>
              </a:solidFill>
              <a:effectLst/>
              <a:latin typeface="+mn-lt"/>
              <a:ea typeface="+mn-ea"/>
              <a:cs typeface="+mn-cs"/>
            </a:rPr>
            <a:t>）を策定し、継続的に定員適正化による人件費や投資的事業の抑制とともに、税収等の収納率向上のために設置した収納対策本部の体制を見直し、全職員に徴税吏員を発令し臨戸徴収を行なえる体制にするなど、歳入確保に努め財政基盤の強化並びに健全化に努めております。</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89218</xdr:rowOff>
    </xdr:from>
    <xdr:to>
      <xdr:col>23</xdr:col>
      <xdr:colOff>133350</xdr:colOff>
      <xdr:row>43</xdr:row>
      <xdr:rowOff>101282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461568"/>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101282</xdr:rowOff>
    </xdr:from>
    <xdr:to>
      <xdr:col>19</xdr:col>
      <xdr:colOff>133350</xdr:colOff>
      <xdr:row>43</xdr:row>
      <xdr:rowOff>107315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4736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107315</xdr:rowOff>
    </xdr:from>
    <xdr:to>
      <xdr:col>15</xdr:col>
      <xdr:colOff>82550</xdr:colOff>
      <xdr:row>43</xdr:row>
      <xdr:rowOff>107315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107315</xdr:rowOff>
    </xdr:from>
    <xdr:to>
      <xdr:col>11</xdr:col>
      <xdr:colOff>31750</xdr:colOff>
      <xdr:row>43</xdr:row>
      <xdr:rowOff>107315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143510</xdr:rowOff>
    </xdr:from>
    <xdr:to>
      <xdr:col>11</xdr:col>
      <xdr:colOff>82550</xdr:colOff>
      <xdr:row>43</xdr:row>
      <xdr:rowOff>73660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83837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131445</xdr:rowOff>
    </xdr:from>
    <xdr:to>
      <xdr:col>7</xdr:col>
      <xdr:colOff>31750</xdr:colOff>
      <xdr:row>43</xdr:row>
      <xdr:rowOff>61595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71772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0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38418</xdr:rowOff>
    </xdr:from>
    <xdr:to>
      <xdr:col>23</xdr:col>
      <xdr:colOff>184150</xdr:colOff>
      <xdr:row>43</xdr:row>
      <xdr:rowOff>140018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151148</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50482</xdr:rowOff>
    </xdr:from>
    <xdr:to>
      <xdr:col>19</xdr:col>
      <xdr:colOff>184150</xdr:colOff>
      <xdr:row>43</xdr:row>
      <xdr:rowOff>152082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162259</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19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56515</xdr:rowOff>
    </xdr:from>
    <xdr:to>
      <xdr:col>15</xdr:col>
      <xdr:colOff>133350</xdr:colOff>
      <xdr:row>43</xdr:row>
      <xdr:rowOff>158115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56515</xdr:rowOff>
    </xdr:from>
    <xdr:to>
      <xdr:col>11</xdr:col>
      <xdr:colOff>82550</xdr:colOff>
      <xdr:row>43</xdr:row>
      <xdr:rowOff>158115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９年度は、類似団体平均から６．３ポイント上回っております。職員構成が団塊世代の職員が退職し、若手職員に徐々に変化していることにより人件費は減少傾向にありますが、物件費及び補助費等も含め総体的には横ばいで推移しています。</a:t>
          </a:r>
          <a:endParaRPr lang="ja-JP" altLang="ja-JP" sz="1100">
            <a:effectLst/>
          </a:endParaRPr>
        </a:p>
        <a:p>
          <a:pPr rtl="0"/>
          <a:r>
            <a:rPr lang="ja-JP" altLang="ja-JP" sz="1100" b="0" i="0" baseline="0">
              <a:solidFill>
                <a:schemeClr val="dk1"/>
              </a:solidFill>
              <a:effectLst/>
              <a:latin typeface="+mn-lt"/>
              <a:ea typeface="+mn-ea"/>
              <a:cs typeface="+mn-cs"/>
            </a:rPr>
            <a:t>　今後も、</a:t>
          </a:r>
          <a:r>
            <a:rPr lang="ja-JP" altLang="ja-JP" sz="1100" b="0" i="0">
              <a:solidFill>
                <a:schemeClr val="dk1"/>
              </a:solidFill>
              <a:effectLst/>
              <a:latin typeface="+mn-lt"/>
              <a:ea typeface="+mn-ea"/>
              <a:cs typeface="+mn-cs"/>
            </a:rPr>
            <a:t>従来にも増して行財政の健全な運営を行い、財政規律の堅持に努め、</a:t>
          </a:r>
          <a:r>
            <a:rPr lang="ja-JP" altLang="ja-JP" sz="1100" b="0" i="0" baseline="0">
              <a:solidFill>
                <a:schemeClr val="dk1"/>
              </a:solidFill>
              <a:effectLst/>
              <a:latin typeface="+mn-lt"/>
              <a:ea typeface="+mn-ea"/>
              <a:cs typeface="+mn-cs"/>
            </a:rPr>
            <a:t>経常経費の削減を図ることにより経常収支比率の低下を目標としてまいります。</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49022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101217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78232</xdr:rowOff>
    </xdr:from>
    <xdr:to>
      <xdr:col>19</xdr:col>
      <xdr:colOff>133350</xdr:colOff>
      <xdr:row>64</xdr:row>
      <xdr:rowOff>39370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708132"/>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78232</xdr:rowOff>
    </xdr:from>
    <xdr:to>
      <xdr:col>15</xdr:col>
      <xdr:colOff>82550</xdr:colOff>
      <xdr:row>64</xdr:row>
      <xdr:rowOff>29718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708132"/>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152908</xdr:rowOff>
    </xdr:from>
    <xdr:to>
      <xdr:col>11</xdr:col>
      <xdr:colOff>31750</xdr:colOff>
      <xdr:row>64</xdr:row>
      <xdr:rowOff>29718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95425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128778</xdr:rowOff>
    </xdr:from>
    <xdr:to>
      <xdr:col>11</xdr:col>
      <xdr:colOff>82550</xdr:colOff>
      <xdr:row>63</xdr:row>
      <xdr:rowOff>58928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69105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27432</xdr:rowOff>
    </xdr:from>
    <xdr:to>
      <xdr:col>15</xdr:col>
      <xdr:colOff>133350</xdr:colOff>
      <xdr:row>62</xdr:row>
      <xdr:rowOff>129032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113809</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150368</xdr:rowOff>
    </xdr:from>
    <xdr:to>
      <xdr:col>11</xdr:col>
      <xdr:colOff>82550</xdr:colOff>
      <xdr:row>64</xdr:row>
      <xdr:rowOff>80518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65295</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102108</xdr:rowOff>
    </xdr:from>
    <xdr:to>
      <xdr:col>7</xdr:col>
      <xdr:colOff>31750</xdr:colOff>
      <xdr:row>64</xdr:row>
      <xdr:rowOff>32258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17035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[292,355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人件費については、平成１７年度「福島町財政確立プラン」、平成１８年度「福島町自立プラン」（計画期間：</a:t>
          </a:r>
          <a:r>
            <a:rPr lang="en-US" altLang="ja-JP" sz="1100" b="0" i="0">
              <a:solidFill>
                <a:schemeClr val="dk1"/>
              </a:solidFill>
              <a:effectLst/>
              <a:latin typeface="+mn-lt"/>
              <a:ea typeface="+mn-ea"/>
              <a:cs typeface="+mn-cs"/>
            </a:rPr>
            <a:t>H18</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H21</a:t>
          </a:r>
          <a:r>
            <a:rPr lang="ja-JP" altLang="ja-JP" sz="1100" b="0" i="0">
              <a:solidFill>
                <a:schemeClr val="dk1"/>
              </a:solidFill>
              <a:effectLst/>
              <a:latin typeface="+mn-lt"/>
              <a:ea typeface="+mn-ea"/>
              <a:cs typeface="+mn-cs"/>
            </a:rPr>
            <a:t>）において独自削減を実施しました。また、職員数も団塊世代の退職等により平成２５年度まで減少したが、それにも増して近年は急激な人口減少により人口１人当たりの決算額は増加しています。</a:t>
          </a:r>
          <a:endParaRPr lang="ja-JP" altLang="ja-JP" sz="1100">
            <a:effectLst/>
          </a:endParaRPr>
        </a:p>
        <a:p>
          <a:pPr rtl="0" eaLnBrk="1" fontAlgn="auto" latinLnBrk="0" hangingPunct="1"/>
          <a:r>
            <a:rPr lang="ja-JP" altLang="ja-JP" sz="1100" b="0" i="0">
              <a:solidFill>
                <a:schemeClr val="dk1"/>
              </a:solidFill>
              <a:effectLst/>
              <a:latin typeface="+mn-lt"/>
              <a:ea typeface="+mn-ea"/>
              <a:cs typeface="+mn-cs"/>
            </a:rPr>
            <a:t>　一方、物件費については、昭和５０年代に建設した公共施設等の維持管理費が年々増加傾向にあり、それらの維持保全が課題となっています。</a:t>
          </a:r>
          <a:endParaRPr lang="ja-JP" altLang="ja-JP" sz="1100">
            <a:effectLst/>
          </a:endParaRPr>
        </a:p>
        <a:p>
          <a:r>
            <a:rPr lang="ja-JP" altLang="ja-JP" sz="1100" b="0" i="0" baseline="0">
              <a:solidFill>
                <a:schemeClr val="dk1"/>
              </a:solidFill>
              <a:effectLst/>
              <a:latin typeface="+mn-lt"/>
              <a:ea typeface="+mn-ea"/>
              <a:cs typeface="+mn-cs"/>
            </a:rPr>
            <a:t>　現状では、類似団体平均を下回っておりますが、今後も人件費及び物件費の抑制に努めます。</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167008</xdr:rowOff>
    </xdr:from>
    <xdr:to>
      <xdr:col>23</xdr:col>
      <xdr:colOff>133350</xdr:colOff>
      <xdr:row>82</xdr:row>
      <xdr:rowOff>20244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54458"/>
          <a:ext cx="838200" cy="2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13312</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7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153477</xdr:rowOff>
    </xdr:from>
    <xdr:to>
      <xdr:col>19</xdr:col>
      <xdr:colOff>133350</xdr:colOff>
      <xdr:row>81</xdr:row>
      <xdr:rowOff>167008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40927"/>
          <a:ext cx="8890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109383</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131257</xdr:rowOff>
    </xdr:from>
    <xdr:to>
      <xdr:col>15</xdr:col>
      <xdr:colOff>82550</xdr:colOff>
      <xdr:row>81</xdr:row>
      <xdr:rowOff>153477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18707"/>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126755</xdr:rowOff>
    </xdr:from>
    <xdr:to>
      <xdr:col>11</xdr:col>
      <xdr:colOff>31750</xdr:colOff>
      <xdr:row>81</xdr:row>
      <xdr:rowOff>131257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14205"/>
          <a:ext cx="889000" cy="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58775</xdr:rowOff>
    </xdr:from>
    <xdr:to>
      <xdr:col>11</xdr:col>
      <xdr:colOff>82550</xdr:colOff>
      <xdr:row>81</xdr:row>
      <xdr:rowOff>160375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39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170552</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71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44238</xdr:rowOff>
    </xdr:from>
    <xdr:to>
      <xdr:col>7</xdr:col>
      <xdr:colOff>31750</xdr:colOff>
      <xdr:row>81</xdr:row>
      <xdr:rowOff>145838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393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156015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0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140894</xdr:rowOff>
    </xdr:from>
    <xdr:to>
      <xdr:col>23</xdr:col>
      <xdr:colOff>184150</xdr:colOff>
      <xdr:row>82</xdr:row>
      <xdr:rowOff>71044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157421</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8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116208</xdr:rowOff>
    </xdr:from>
    <xdr:to>
      <xdr:col>19</xdr:col>
      <xdr:colOff>184150</xdr:colOff>
      <xdr:row>82</xdr:row>
      <xdr:rowOff>46358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56535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7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102677</xdr:rowOff>
    </xdr:from>
    <xdr:to>
      <xdr:col>15</xdr:col>
      <xdr:colOff>133350</xdr:colOff>
      <xdr:row>82</xdr:row>
      <xdr:rowOff>32827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9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43004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5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80457</xdr:rowOff>
    </xdr:from>
    <xdr:to>
      <xdr:col>11</xdr:col>
      <xdr:colOff>82550</xdr:colOff>
      <xdr:row>82</xdr:row>
      <xdr:rowOff>10607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6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166834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05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75955</xdr:rowOff>
    </xdr:from>
    <xdr:to>
      <xdr:col>7</xdr:col>
      <xdr:colOff>31750</xdr:colOff>
      <xdr:row>82</xdr:row>
      <xdr:rowOff>6105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162332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04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福島町自立プラン」に基づく職員の給与カットの終了に伴い平成２１年度から２４年度まで上昇に転じており、類似団体平均を上回っている状況にありますが、平成２５年度以降は１００以下の指数となっております。</a:t>
          </a:r>
          <a:endParaRPr lang="ja-JP" altLang="ja-JP">
            <a:effectLst/>
          </a:endParaRPr>
        </a:p>
        <a:p>
          <a:pPr rtl="0" eaLnBrk="1" fontAlgn="auto" latinLnBrk="0" hangingPunct="1"/>
          <a:r>
            <a:rPr kumimoji="1" lang="ja-JP" altLang="ja-JP" sz="1100" b="0" i="0" baseline="0">
              <a:solidFill>
                <a:schemeClr val="dk1"/>
              </a:solidFill>
              <a:effectLst/>
              <a:latin typeface="+mn-lt"/>
              <a:ea typeface="+mn-ea"/>
              <a:cs typeface="+mn-cs"/>
            </a:rPr>
            <a:t>　今後の給与水準については、給与・期末手当とも現状維持を基本としておりますが、</a:t>
          </a:r>
          <a:r>
            <a:rPr lang="ja-JP" altLang="ja-JP" sz="1100" b="0" i="0">
              <a:solidFill>
                <a:schemeClr val="dk1"/>
              </a:solidFill>
              <a:effectLst/>
              <a:latin typeface="+mn-lt"/>
              <a:ea typeface="+mn-ea"/>
              <a:cs typeface="+mn-cs"/>
            </a:rPr>
            <a:t>第４次福島町職員定員管理適正化計画に基づき適正な定員管理に努め、適正な給与水準の確保に努めてまいります。</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159959</xdr:rowOff>
    </xdr:from>
    <xdr:to>
      <xdr:col>81</xdr:col>
      <xdr:colOff>44450</xdr:colOff>
      <xdr:row>87</xdr:row>
      <xdr:rowOff>159959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07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159959</xdr:rowOff>
    </xdr:from>
    <xdr:to>
      <xdr:col>77</xdr:col>
      <xdr:colOff>44450</xdr:colOff>
      <xdr:row>89</xdr:row>
      <xdr:rowOff>127302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076109"/>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127302</xdr:rowOff>
    </xdr:from>
    <xdr:to>
      <xdr:col>72</xdr:col>
      <xdr:colOff>203200</xdr:colOff>
      <xdr:row>90</xdr:row>
      <xdr:rowOff>36286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3863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138793</xdr:rowOff>
    </xdr:from>
    <xdr:to>
      <xdr:col>68</xdr:col>
      <xdr:colOff>152400</xdr:colOff>
      <xdr:row>90</xdr:row>
      <xdr:rowOff>36286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3978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143632</xdr:rowOff>
    </xdr:from>
    <xdr:to>
      <xdr:col>68</xdr:col>
      <xdr:colOff>203200</xdr:colOff>
      <xdr:row>88</xdr:row>
      <xdr:rowOff>73782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83959</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37995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8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109159</xdr:rowOff>
    </xdr:from>
    <xdr:to>
      <xdr:col>77</xdr:col>
      <xdr:colOff>95250</xdr:colOff>
      <xdr:row>88</xdr:row>
      <xdr:rowOff>39309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24086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11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76502</xdr:rowOff>
    </xdr:from>
    <xdr:to>
      <xdr:col>73</xdr:col>
      <xdr:colOff>44450</xdr:colOff>
      <xdr:row>90</xdr:row>
      <xdr:rowOff>6652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162879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156936</xdr:rowOff>
    </xdr:from>
    <xdr:to>
      <xdr:col>68</xdr:col>
      <xdr:colOff>203200</xdr:colOff>
      <xdr:row>90</xdr:row>
      <xdr:rowOff>87086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71863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87993</xdr:rowOff>
    </xdr:from>
    <xdr:to>
      <xdr:col>64</xdr:col>
      <xdr:colOff>152400</xdr:colOff>
      <xdr:row>90</xdr:row>
      <xdr:rowOff>18143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2920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昭和４８年から５２年にかけて、青函トンネル工事による人口急増期における行政需要の増加に対応するため、職員を大量に採用（５年間で２５名）したこと、また、住民数も減少しているため、退職者不補充により職員数を抑制してきましたが、それ以上に人口減が急速に進んでおり、人口千人当たりの職員数は増加傾向にあります。</a:t>
          </a:r>
          <a:r>
            <a:rPr lang="ja-JP" altLang="ja-JP" sz="1100" b="0" i="0">
              <a:solidFill>
                <a:schemeClr val="dk1"/>
              </a:solidFill>
              <a:effectLst/>
              <a:latin typeface="+mn-lt"/>
              <a:ea typeface="+mn-ea"/>
              <a:cs typeface="+mn-cs"/>
            </a:rPr>
            <a:t>職員数については、平成２６年度まで職員数の削減に取り組んできましたが、平成２７年度から行政需要に応じた産業分野等への増員や再任用職員の増加により、職員総数は増加しております。</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今後は、第４次福島町職員定員管理適正化計画（計画期間：</a:t>
          </a:r>
          <a:r>
            <a:rPr lang="en-US" altLang="ja-JP" sz="1100" b="0" i="0">
              <a:solidFill>
                <a:schemeClr val="dk1"/>
              </a:solidFill>
              <a:effectLst/>
              <a:latin typeface="+mn-lt"/>
              <a:ea typeface="+mn-ea"/>
              <a:cs typeface="+mn-cs"/>
            </a:rPr>
            <a:t>H27</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34</a:t>
          </a:r>
          <a:r>
            <a:rPr lang="ja-JP" altLang="ja-JP" sz="1100" b="0" i="0">
              <a:solidFill>
                <a:schemeClr val="dk1"/>
              </a:solidFill>
              <a:effectLst/>
              <a:latin typeface="+mn-lt"/>
              <a:ea typeface="+mn-ea"/>
              <a:cs typeface="+mn-cs"/>
            </a:rPr>
            <a:t>）に基づき柔軟に対応することとしておりますが、類似団体水準を注視する必要があります。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28893</xdr:rowOff>
    </xdr:from>
    <xdr:to>
      <xdr:col>81</xdr:col>
      <xdr:colOff>44450</xdr:colOff>
      <xdr:row>61</xdr:row>
      <xdr:rowOff>40234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487343"/>
          <a:ext cx="8382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7176</xdr:rowOff>
    </xdr:from>
    <xdr:to>
      <xdr:col>77</xdr:col>
      <xdr:colOff>44450</xdr:colOff>
      <xdr:row>61</xdr:row>
      <xdr:rowOff>28893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46562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151117</xdr:rowOff>
    </xdr:from>
    <xdr:to>
      <xdr:col>72</xdr:col>
      <xdr:colOff>203200</xdr:colOff>
      <xdr:row>61</xdr:row>
      <xdr:rowOff>7176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438117"/>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126264</xdr:rowOff>
    </xdr:from>
    <xdr:to>
      <xdr:col>68</xdr:col>
      <xdr:colOff>152400</xdr:colOff>
      <xdr:row>60</xdr:row>
      <xdr:rowOff>151117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413264"/>
          <a:ext cx="8890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27686</xdr:rowOff>
    </xdr:from>
    <xdr:to>
      <xdr:col>68</xdr:col>
      <xdr:colOff>203200</xdr:colOff>
      <xdr:row>60</xdr:row>
      <xdr:rowOff>129286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31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139463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23343</xdr:rowOff>
    </xdr:from>
    <xdr:to>
      <xdr:col>64</xdr:col>
      <xdr:colOff>152400</xdr:colOff>
      <xdr:row>60</xdr:row>
      <xdr:rowOff>124943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31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135120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0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160884</xdr:rowOff>
    </xdr:from>
    <xdr:to>
      <xdr:col>81</xdr:col>
      <xdr:colOff>95250</xdr:colOff>
      <xdr:row>61</xdr:row>
      <xdr:rowOff>91034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4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5961</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29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149543</xdr:rowOff>
    </xdr:from>
    <xdr:to>
      <xdr:col>77</xdr:col>
      <xdr:colOff>95250</xdr:colOff>
      <xdr:row>61</xdr:row>
      <xdr:rowOff>79693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89870</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20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127826</xdr:rowOff>
    </xdr:from>
    <xdr:to>
      <xdr:col>73</xdr:col>
      <xdr:colOff>44450</xdr:colOff>
      <xdr:row>61</xdr:row>
      <xdr:rowOff>57976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4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68153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18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100317</xdr:rowOff>
    </xdr:from>
    <xdr:to>
      <xdr:col>68</xdr:col>
      <xdr:colOff>203200</xdr:colOff>
      <xdr:row>61</xdr:row>
      <xdr:rowOff>30467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3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15244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47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75464</xdr:rowOff>
    </xdr:from>
    <xdr:to>
      <xdr:col>64</xdr:col>
      <xdr:colOff>152400</xdr:colOff>
      <xdr:row>61</xdr:row>
      <xdr:rowOff>5614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3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161841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44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町債の残高は、平成１６年度末の６２億７千万円をピークに減少し、平成２９年度末で４８億６千５百万円となっており、実質公債費比率は、類似団体平均を４．２ポイント上回っております。</a:t>
          </a:r>
          <a:endParaRPr lang="ja-JP" altLang="ja-JP" sz="1100">
            <a:effectLst/>
          </a:endParaRPr>
        </a:p>
        <a:p>
          <a:r>
            <a:rPr lang="ja-JP" altLang="ja-JP" sz="1100" b="0" i="0">
              <a:solidFill>
                <a:schemeClr val="dk1"/>
              </a:solidFill>
              <a:effectLst/>
              <a:latin typeface="+mn-lt"/>
              <a:ea typeface="+mn-ea"/>
              <a:cs typeface="+mn-cs"/>
            </a:rPr>
            <a:t>　町債の近年の借入は、過疎対策事業債などの地方交付税の補てん措置がある町債を中心に借入れしております。今後も単独事業の精査を図り、償還財源の確保に努めながら借入総額の抑制に努めてまいります。</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15724</xdr:rowOff>
    </xdr:from>
    <xdr:to>
      <xdr:col>81</xdr:col>
      <xdr:colOff>44450</xdr:colOff>
      <xdr:row>44</xdr:row>
      <xdr:rowOff>50195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55952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47672</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129722</xdr:rowOff>
    </xdr:from>
    <xdr:to>
      <xdr:col>77</xdr:col>
      <xdr:colOff>44450</xdr:colOff>
      <xdr:row>44</xdr:row>
      <xdr:rowOff>15724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75020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129722</xdr:rowOff>
    </xdr:from>
    <xdr:to>
      <xdr:col>72</xdr:col>
      <xdr:colOff>203200</xdr:colOff>
      <xdr:row>43</xdr:row>
      <xdr:rowOff>152702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155320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152702</xdr:rowOff>
    </xdr:from>
    <xdr:to>
      <xdr:col>68</xdr:col>
      <xdr:colOff>152400</xdr:colOff>
      <xdr:row>44</xdr:row>
      <xdr:rowOff>15724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5250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136374</xdr:rowOff>
    </xdr:from>
    <xdr:to>
      <xdr:col>68</xdr:col>
      <xdr:colOff>203200</xdr:colOff>
      <xdr:row>44</xdr:row>
      <xdr:rowOff>66524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51301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22376</xdr:rowOff>
    </xdr:from>
    <xdr:to>
      <xdr:col>64</xdr:col>
      <xdr:colOff>152400</xdr:colOff>
      <xdr:row>44</xdr:row>
      <xdr:rowOff>123976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108753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170845</xdr:rowOff>
    </xdr:from>
    <xdr:to>
      <xdr:col>81</xdr:col>
      <xdr:colOff>95250</xdr:colOff>
      <xdr:row>44</xdr:row>
      <xdr:rowOff>100995</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142922</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5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136374</xdr:rowOff>
    </xdr:from>
    <xdr:to>
      <xdr:col>77</xdr:col>
      <xdr:colOff>95250</xdr:colOff>
      <xdr:row>44</xdr:row>
      <xdr:rowOff>66524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51301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78922</xdr:rowOff>
    </xdr:from>
    <xdr:to>
      <xdr:col>73</xdr:col>
      <xdr:colOff>44450</xdr:colOff>
      <xdr:row>44</xdr:row>
      <xdr:rowOff>9072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165299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101902</xdr:rowOff>
    </xdr:from>
    <xdr:to>
      <xdr:col>68</xdr:col>
      <xdr:colOff>203200</xdr:colOff>
      <xdr:row>44</xdr:row>
      <xdr:rowOff>32052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42229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136374</xdr:rowOff>
    </xdr:from>
    <xdr:to>
      <xdr:col>64</xdr:col>
      <xdr:colOff>152400</xdr:colOff>
      <xdr:row>44</xdr:row>
      <xdr:rowOff>66524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76701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に実施した町独自の公債費適正化計画による新規起債の抑制や公的補償金免除による繰上償還の実施による地方債残高の減少、また、充当可能基金の増加により将来負担比率は減少傾向にありましたが、平成２８年度から浄化槽整備特別会計に係る繰入見込額が増加したことなどから、プラスに転じています。</a:t>
          </a:r>
          <a:endParaRPr lang="ja-JP" altLang="ja-JP" sz="1100">
            <a:effectLst/>
          </a:endParaRPr>
        </a:p>
        <a:p>
          <a:pPr rtl="0" fontAlgn="base"/>
          <a:r>
            <a:rPr lang="ja-JP" altLang="ja-JP" sz="1100" b="0" i="0" baseline="0">
              <a:solidFill>
                <a:schemeClr val="dk1"/>
              </a:solidFill>
              <a:effectLst/>
              <a:latin typeface="+mn-lt"/>
              <a:ea typeface="+mn-ea"/>
              <a:cs typeface="+mn-cs"/>
            </a:rPr>
            <a:t>　平成３０年度以降、町営住宅建設事業など大型事業の実施を予定していることから、地方債の新規発行により地方債残高も増加し、基金積立額も減少となることが予想されることから、将来負担比率も増加する見込みになりますが、今後も、適正な負担比率の維持と抑制を図り、健全な財政運営に努めてまいります。</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108712</xdr:rowOff>
    </xdr:from>
    <xdr:to>
      <xdr:col>81</xdr:col>
      <xdr:colOff>44450</xdr:colOff>
      <xdr:row>15</xdr:row>
      <xdr:rowOff>32817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179800" y="2509012"/>
          <a:ext cx="8382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46685</xdr:rowOff>
    </xdr:from>
    <xdr:to>
      <xdr:col>68</xdr:col>
      <xdr:colOff>203200</xdr:colOff>
      <xdr:row>15</xdr:row>
      <xdr:rowOff>148285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158462</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38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124511</xdr:rowOff>
    </xdr:from>
    <xdr:to>
      <xdr:col>64</xdr:col>
      <xdr:colOff>152400</xdr:colOff>
      <xdr:row>15</xdr:row>
      <xdr:rowOff>54661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64838</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153467</xdr:rowOff>
    </xdr:from>
    <xdr:to>
      <xdr:col>81</xdr:col>
      <xdr:colOff>95250</xdr:colOff>
      <xdr:row>15</xdr:row>
      <xdr:rowOff>83617</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25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125544</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252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57912</xdr:rowOff>
    </xdr:from>
    <xdr:to>
      <xdr:col>77</xdr:col>
      <xdr:colOff>95250</xdr:colOff>
      <xdr:row>14</xdr:row>
      <xdr:rowOff>159512</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144289</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544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4,232
4,191
187.28
4,373,005
4,258,264
108,427
2,342,192
4,864,851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昭和５０年前後の青函トンネル工事による人口急増期における行政需要の増加に対応するために採用（５年間で２５名）した職員の退職が進んでいるため、指数は低下傾向にありますが、昨年度と同水準で推移しています。</a:t>
          </a:r>
          <a:endParaRPr lang="ja-JP" altLang="ja-JP" sz="1400">
            <a:effectLst/>
          </a:endParaRPr>
        </a:p>
        <a:p>
          <a:r>
            <a:rPr kumimoji="1" lang="ja-JP" altLang="ja-JP" sz="1100" b="0" i="0" baseline="0">
              <a:solidFill>
                <a:schemeClr val="dk1"/>
              </a:solidFill>
              <a:effectLst/>
              <a:latin typeface="+mn-lt"/>
              <a:ea typeface="+mn-ea"/>
              <a:cs typeface="+mn-cs"/>
            </a:rPr>
            <a:t>　適正な定員管理が人件費の抑制につながることから、</a:t>
          </a:r>
          <a:r>
            <a:rPr lang="ja-JP" altLang="ja-JP" sz="1100" b="0" i="0">
              <a:solidFill>
                <a:schemeClr val="dk1"/>
              </a:solidFill>
              <a:effectLst/>
              <a:latin typeface="+mn-lt"/>
              <a:ea typeface="+mn-ea"/>
              <a:cs typeface="+mn-cs"/>
            </a:rPr>
            <a:t>第４次福島町職員定員管理適正化計画に基づき、引き続き適正な定員管理に努めます。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38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xdr:rowOff>
    </xdr:from>
    <xdr:to>
      <xdr:col>19</xdr:col>
      <xdr:colOff>187325</xdr:colOff>
      <xdr:row>36</xdr:row>
      <xdr:rowOff>66040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810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xdr:rowOff>
    </xdr:from>
    <xdr:to>
      <xdr:col>15</xdr:col>
      <xdr:colOff>98425</xdr:colOff>
      <xdr:row>36</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810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46990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191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129540</xdr:rowOff>
    </xdr:from>
    <xdr:to>
      <xdr:col>15</xdr:col>
      <xdr:colOff>149225</xdr:colOff>
      <xdr:row>36</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167640</xdr:rowOff>
    </xdr:from>
    <xdr:to>
      <xdr:col>11</xdr:col>
      <xdr:colOff>60325</xdr:colOff>
      <xdr:row>36</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平成２９年度の決算においては、歳出総額の１２．２％を占める５億２，１３８万円で、前年度に比べ３，７８６万円の減少となっています。</a:t>
          </a:r>
          <a:endParaRPr lang="ja-JP" altLang="ja-JP" sz="1400">
            <a:effectLst/>
          </a:endParaRPr>
        </a:p>
        <a:p>
          <a:r>
            <a:rPr lang="ja-JP" altLang="ja-JP" sz="1100" b="0" i="0">
              <a:solidFill>
                <a:schemeClr val="dk1"/>
              </a:solidFill>
              <a:effectLst/>
              <a:latin typeface="+mn-lt"/>
              <a:ea typeface="+mn-ea"/>
              <a:cs typeface="+mn-cs"/>
            </a:rPr>
            <a:t>　物件費については、今後老朽化した公共施設の維持保全と解体等に係る経費が予想され、また、近年は委託料に係る作業単価等の上昇により増加傾向にあります。</a:t>
          </a:r>
          <a:endParaRPr lang="ja-JP" altLang="ja-JP" sz="1400">
            <a:effectLst/>
          </a:endParaRPr>
        </a:p>
        <a:p>
          <a:pPr rtl="0" eaLnBrk="1" fontAlgn="auto" latinLnBrk="0" hangingPunct="1"/>
          <a:r>
            <a:rPr kumimoji="1" lang="ja-JP" altLang="ja-JP" sz="1100" b="0" i="0">
              <a:solidFill>
                <a:schemeClr val="dk1"/>
              </a:solidFill>
              <a:effectLst/>
              <a:latin typeface="+mn-lt"/>
              <a:ea typeface="+mn-ea"/>
              <a:cs typeface="+mn-cs"/>
            </a:rPr>
            <a:t>　現状は、類似団体平均を下回っている状況にありますが、</a:t>
          </a:r>
          <a:r>
            <a:rPr lang="ja-JP" altLang="ja-JP" sz="1100" b="0" i="0" baseline="0">
              <a:solidFill>
                <a:schemeClr val="dk1"/>
              </a:solidFill>
              <a:effectLst/>
              <a:latin typeface="+mn-lt"/>
              <a:ea typeface="+mn-ea"/>
              <a:cs typeface="+mn-cs"/>
            </a:rPr>
            <a:t>今後も事務事業等の合理化を推進するとともに一層の経費削減を図り歳出の抑制に努めてまいります。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81280</xdr:rowOff>
    </xdr:from>
    <xdr:to>
      <xdr:col>82</xdr:col>
      <xdr:colOff>107950</xdr:colOff>
      <xdr:row>15</xdr:row>
      <xdr:rowOff>96520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6530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81280</xdr:rowOff>
    </xdr:from>
    <xdr:to>
      <xdr:col>78</xdr:col>
      <xdr:colOff>69850</xdr:colOff>
      <xdr:row>15</xdr:row>
      <xdr:rowOff>96520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6530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81280</xdr:rowOff>
    </xdr:from>
    <xdr:to>
      <xdr:col>73</xdr:col>
      <xdr:colOff>180975</xdr:colOff>
      <xdr:row>15</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653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104140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49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30480</xdr:rowOff>
    </xdr:from>
    <xdr:to>
      <xdr:col>82</xdr:col>
      <xdr:colOff>158750</xdr:colOff>
      <xdr:row>15</xdr:row>
      <xdr:rowOff>132080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47007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45720</xdr:rowOff>
    </xdr:from>
    <xdr:to>
      <xdr:col>78</xdr:col>
      <xdr:colOff>120650</xdr:colOff>
      <xdr:row>15</xdr:row>
      <xdr:rowOff>147320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157497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30480</xdr:rowOff>
    </xdr:from>
    <xdr:to>
      <xdr:col>74</xdr:col>
      <xdr:colOff>31750</xdr:colOff>
      <xdr:row>15</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142257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53340</xdr:rowOff>
    </xdr:from>
    <xdr:to>
      <xdr:col>69</xdr:col>
      <xdr:colOff>142875</xdr:colOff>
      <xdr:row>15</xdr:row>
      <xdr:rowOff>154940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165117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0" i="0">
              <a:solidFill>
                <a:schemeClr val="dk1"/>
              </a:solidFill>
              <a:effectLst/>
              <a:latin typeface="+mn-lt"/>
              <a:ea typeface="+mn-ea"/>
              <a:cs typeface="+mn-cs"/>
            </a:rPr>
            <a:t>過去５年間を比較すると若干ではありますが減少傾向にあり、主な</a:t>
          </a:r>
          <a:r>
            <a:rPr lang="ja-JP" altLang="ja-JP" sz="1100" b="0" i="0">
              <a:solidFill>
                <a:schemeClr val="dk1"/>
              </a:solidFill>
              <a:effectLst/>
              <a:latin typeface="+mn-lt"/>
              <a:ea typeface="+mn-ea"/>
              <a:cs typeface="+mn-cs"/>
            </a:rPr>
            <a:t>要因は障害者介護給付費及び児童手当などが減少したことによるものです。</a:t>
          </a:r>
          <a:endParaRPr lang="ja-JP" altLang="ja-JP" sz="1400">
            <a:effectLst/>
          </a:endParaRPr>
        </a:p>
        <a:p>
          <a:r>
            <a:rPr lang="ja-JP" altLang="ja-JP" sz="1100" b="0" i="0">
              <a:solidFill>
                <a:schemeClr val="dk1"/>
              </a:solidFill>
              <a:effectLst/>
              <a:latin typeface="+mn-lt"/>
              <a:ea typeface="+mn-ea"/>
              <a:cs typeface="+mn-cs"/>
            </a:rPr>
            <a:t>　平成２４年度から子育て世代の定住促進を目的に、町独自の施策として実施している子ども医療費扶助費は、２９年度は９，８９２千円となっています。</a:t>
          </a:r>
          <a:endParaRPr lang="ja-JP" altLang="ja-JP" sz="1400">
            <a:effectLst/>
          </a:endParaRPr>
        </a:p>
        <a:p>
          <a:r>
            <a:rPr lang="ja-JP" altLang="ja-JP" sz="1100" b="0" i="0">
              <a:solidFill>
                <a:schemeClr val="dk1"/>
              </a:solidFill>
              <a:effectLst/>
              <a:latin typeface="+mn-lt"/>
              <a:ea typeface="+mn-ea"/>
              <a:cs typeface="+mn-cs"/>
            </a:rPr>
            <a:t>　人口減に対応した定住対策を推進するとともに、今後も引き続き事業の優先度や重要度を考慮しつつ事業実施を図ってまいります。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4535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01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54</xdr:row>
      <xdr:rowOff>159657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17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83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0" i="0">
              <a:solidFill>
                <a:schemeClr val="dk1"/>
              </a:solidFill>
              <a:effectLst/>
              <a:latin typeface="+mn-lt"/>
              <a:ea typeface="+mn-ea"/>
              <a:cs typeface="+mn-cs"/>
            </a:rPr>
            <a:t>その他に係る経常収支比率は、類似団体平均を下回っている状況にあります。</a:t>
          </a:r>
          <a:endParaRPr lang="ja-JP" altLang="ja-JP" sz="1400">
            <a:effectLst/>
          </a:endParaRPr>
        </a:p>
        <a:p>
          <a:r>
            <a:rPr kumimoji="1" lang="ja-JP" altLang="ja-JP" sz="1100" b="0" i="0">
              <a:solidFill>
                <a:schemeClr val="dk1"/>
              </a:solidFill>
              <a:effectLst/>
              <a:latin typeface="+mn-lt"/>
              <a:ea typeface="+mn-ea"/>
              <a:cs typeface="+mn-cs"/>
            </a:rPr>
            <a:t>　他会計への繰出金が主なものであり、今後も健全な財政運営に努め比率の改善を図っていくこととします。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40132</xdr:rowOff>
    </xdr:from>
    <xdr:to>
      <xdr:col>82</xdr:col>
      <xdr:colOff>107950</xdr:colOff>
      <xdr:row>56</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64133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124714</xdr:rowOff>
    </xdr:from>
    <xdr:to>
      <xdr:col>78</xdr:col>
      <xdr:colOff>69850</xdr:colOff>
      <xdr:row>56</xdr:row>
      <xdr:rowOff>40132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5544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124714</xdr:rowOff>
    </xdr:from>
    <xdr:to>
      <xdr:col>73</xdr:col>
      <xdr:colOff>180975</xdr:colOff>
      <xdr:row>56</xdr:row>
      <xdr:rowOff>53848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544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165862</xdr:rowOff>
    </xdr:from>
    <xdr:to>
      <xdr:col>69</xdr:col>
      <xdr:colOff>92075</xdr:colOff>
      <xdr:row>56</xdr:row>
      <xdr:rowOff>53848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5956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160782</xdr:rowOff>
    </xdr:from>
    <xdr:to>
      <xdr:col>78</xdr:col>
      <xdr:colOff>120650</xdr:colOff>
      <xdr:row>56</xdr:row>
      <xdr:rowOff>90932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101109</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73914</xdr:rowOff>
    </xdr:from>
    <xdr:to>
      <xdr:col>74</xdr:col>
      <xdr:colOff>31750</xdr:colOff>
      <xdr:row>56</xdr:row>
      <xdr:rowOff>4064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14241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xdr:rowOff>
    </xdr:from>
    <xdr:to>
      <xdr:col>69</xdr:col>
      <xdr:colOff>142875</xdr:colOff>
      <xdr:row>56</xdr:row>
      <xdr:rowOff>104648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114825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115062</xdr:rowOff>
    </xdr:from>
    <xdr:to>
      <xdr:col>65</xdr:col>
      <xdr:colOff>53975</xdr:colOff>
      <xdr:row>56</xdr:row>
      <xdr:rowOff>45212</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55389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平成２９年度決算において、補助費等の決算額は７億７４７万円となり、歳出総額の１６．６％で決算構成比に占める割合が高めの項目となっています。</a:t>
          </a:r>
          <a:endParaRPr lang="ja-JP" altLang="ja-JP" sz="1400">
            <a:effectLst/>
          </a:endParaRPr>
        </a:p>
        <a:p>
          <a:r>
            <a:rPr lang="ja-JP" altLang="ja-JP" sz="1100" b="0" i="0">
              <a:solidFill>
                <a:schemeClr val="dk1"/>
              </a:solidFill>
              <a:effectLst/>
              <a:latin typeface="+mn-lt"/>
              <a:ea typeface="+mn-ea"/>
              <a:cs typeface="+mn-cs"/>
            </a:rPr>
            <a:t>　補助費等には、平成２６～２８年度施行の企業等振興条例に基づく地元企業等助成金及び平成２９年度から施行されたがんばる地元企業等応援条例に基づく地元企業等助成金も含まれ、また、渡島廃棄物処理広域連合や渡島西部広域事務組合などの一部事務組合に対する負担金が含まれており、決算構成比に占める割合が高くなっています。</a:t>
          </a:r>
          <a:r>
            <a:rPr kumimoji="1" lang="ja-JP" altLang="ja-JP" sz="1100" b="0" i="0">
              <a:solidFill>
                <a:schemeClr val="dk1"/>
              </a:solidFill>
              <a:effectLst/>
              <a:latin typeface="+mn-lt"/>
              <a:ea typeface="+mn-ea"/>
              <a:cs typeface="+mn-cs"/>
            </a:rPr>
            <a:t>今後も、関係団体と連携し、過度の負担のならないよう適正化に努めてまいります。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129286</xdr:rowOff>
    </xdr:from>
    <xdr:to>
      <xdr:col>82</xdr:col>
      <xdr:colOff>107950</xdr:colOff>
      <xdr:row>39</xdr:row>
      <xdr:rowOff>129286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815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39</xdr:row>
      <xdr:rowOff>129286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7792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92710</xdr:rowOff>
    </xdr:from>
    <xdr:to>
      <xdr:col>73</xdr:col>
      <xdr:colOff>180975</xdr:colOff>
      <xdr:row>40</xdr:row>
      <xdr:rowOff>21844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7792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21844</xdr:rowOff>
    </xdr:from>
    <xdr:to>
      <xdr:col>69</xdr:col>
      <xdr:colOff>92075</xdr:colOff>
      <xdr:row>40</xdr:row>
      <xdr:rowOff>49276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8798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64770</xdr:rowOff>
    </xdr:from>
    <xdr:to>
      <xdr:col>69</xdr:col>
      <xdr:colOff>142875</xdr:colOff>
      <xdr:row>37</xdr:row>
      <xdr:rowOff>166370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5097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23385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78486</xdr:rowOff>
    </xdr:from>
    <xdr:to>
      <xdr:col>82</xdr:col>
      <xdr:colOff>158750</xdr:colOff>
      <xdr:row>40</xdr:row>
      <xdr:rowOff>8636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50563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78486</xdr:rowOff>
    </xdr:from>
    <xdr:to>
      <xdr:col>78</xdr:col>
      <xdr:colOff>120650</xdr:colOff>
      <xdr:row>40</xdr:row>
      <xdr:rowOff>8636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164863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5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41910</xdr:rowOff>
    </xdr:from>
    <xdr:to>
      <xdr:col>74</xdr:col>
      <xdr:colOff>31750</xdr:colOff>
      <xdr:row>39</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128287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142494</xdr:rowOff>
    </xdr:from>
    <xdr:to>
      <xdr:col>69</xdr:col>
      <xdr:colOff>142875</xdr:colOff>
      <xdr:row>40</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57421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169926</xdr:rowOff>
    </xdr:from>
    <xdr:to>
      <xdr:col>65</xdr:col>
      <xdr:colOff>53975</xdr:colOff>
      <xdr:row>40</xdr:row>
      <xdr:rowOff>100076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84853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94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平成２９年度決算において、５億３，１１５万円となり、前年度に比べ４，８６３万円の減少となりました。</a:t>
          </a:r>
          <a:endParaRPr lang="ja-JP" altLang="ja-JP" sz="1400">
            <a:effectLst/>
          </a:endParaRPr>
        </a:p>
        <a:p>
          <a:r>
            <a:rPr lang="ja-JP" altLang="ja-JP" sz="1100" b="0" i="0">
              <a:solidFill>
                <a:schemeClr val="dk1"/>
              </a:solidFill>
              <a:effectLst/>
              <a:latin typeface="+mn-lt"/>
              <a:ea typeface="+mn-ea"/>
              <a:cs typeface="+mn-cs"/>
            </a:rPr>
            <a:t>　町債の残高は、平成１６年度末の６２億７千万円をピークに減少し、平成２９年度末で４８億６千５百万円となっています。</a:t>
          </a:r>
          <a:endParaRPr lang="ja-JP" altLang="ja-JP" sz="1400">
            <a:effectLst/>
          </a:endParaRPr>
        </a:p>
        <a:p>
          <a:r>
            <a:rPr lang="ja-JP" altLang="ja-JP" sz="1100" b="0" i="0">
              <a:solidFill>
                <a:schemeClr val="dk1"/>
              </a:solidFill>
              <a:effectLst/>
              <a:latin typeface="+mn-lt"/>
              <a:ea typeface="+mn-ea"/>
              <a:cs typeface="+mn-cs"/>
            </a:rPr>
            <a:t>　近年の借入は、大型公共事業などの影響で増加傾向にありますが、</a:t>
          </a:r>
          <a:r>
            <a:rPr lang="ja-JP" altLang="ja-JP" sz="1100" b="0" i="0" baseline="0">
              <a:solidFill>
                <a:schemeClr val="dk1"/>
              </a:solidFill>
              <a:effectLst/>
              <a:latin typeface="+mn-lt"/>
              <a:ea typeface="+mn-ea"/>
              <a:cs typeface="+mn-cs"/>
            </a:rPr>
            <a:t>公債費比率の低下や類似団体平均との乖離を考慮し、</a:t>
          </a:r>
          <a:r>
            <a:rPr lang="ja-JP" altLang="ja-JP" sz="1100" b="0" i="0">
              <a:solidFill>
                <a:schemeClr val="dk1"/>
              </a:solidFill>
              <a:effectLst/>
              <a:latin typeface="+mn-lt"/>
              <a:ea typeface="+mn-ea"/>
              <a:cs typeface="+mn-cs"/>
            </a:rPr>
            <a:t>一般債についても、過疎対策事業債などの地方交付税の補てん措置がある町債を中心に借入れし、償還財源の確保に努めながら借入総額の抑制に努めてまいります。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154432</xdr:rowOff>
    </xdr:from>
    <xdr:to>
      <xdr:col>24</xdr:col>
      <xdr:colOff>25400</xdr:colOff>
      <xdr:row>79</xdr:row>
      <xdr:rowOff>74422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52753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145287</xdr:rowOff>
    </xdr:from>
    <xdr:to>
      <xdr:col>19</xdr:col>
      <xdr:colOff>187325</xdr:colOff>
      <xdr:row>79</xdr:row>
      <xdr:rowOff>74422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5183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145287</xdr:rowOff>
    </xdr:from>
    <xdr:to>
      <xdr:col>15</xdr:col>
      <xdr:colOff>98425</xdr:colOff>
      <xdr:row>79</xdr:row>
      <xdr:rowOff>5842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5183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5842</xdr:rowOff>
    </xdr:from>
    <xdr:to>
      <xdr:col>11</xdr:col>
      <xdr:colOff>9525</xdr:colOff>
      <xdr:row>79</xdr:row>
      <xdr:rowOff>28702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5503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103632</xdr:rowOff>
    </xdr:from>
    <xdr:to>
      <xdr:col>24</xdr:col>
      <xdr:colOff>76200</xdr:colOff>
      <xdr:row>79</xdr:row>
      <xdr:rowOff>33782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75709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23622</xdr:rowOff>
    </xdr:from>
    <xdr:to>
      <xdr:col>20</xdr:col>
      <xdr:colOff>38100</xdr:colOff>
      <xdr:row>79</xdr:row>
      <xdr:rowOff>125222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109999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94487</xdr:rowOff>
    </xdr:from>
    <xdr:to>
      <xdr:col>15</xdr:col>
      <xdr:colOff>149225</xdr:colOff>
      <xdr:row>79</xdr:row>
      <xdr:rowOff>24637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9414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126492</xdr:rowOff>
    </xdr:from>
    <xdr:to>
      <xdr:col>11</xdr:col>
      <xdr:colOff>60325</xdr:colOff>
      <xdr:row>79</xdr:row>
      <xdr:rowOff>56642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41419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149352</xdr:rowOff>
    </xdr:from>
    <xdr:to>
      <xdr:col>6</xdr:col>
      <xdr:colOff>171450</xdr:colOff>
      <xdr:row>79</xdr:row>
      <xdr:rowOff>79502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64279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0" i="0">
              <a:solidFill>
                <a:schemeClr val="dk1"/>
              </a:solidFill>
              <a:effectLst/>
              <a:latin typeface="+mn-lt"/>
              <a:ea typeface="+mn-ea"/>
              <a:cs typeface="+mn-cs"/>
            </a:rPr>
            <a:t>公債費以外の経常収支比率は、類似団体を上回っている状況にありますので、今後も、健全な財政運営に努め比率の改善を図っていくこととします。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85852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3583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156718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70915"/>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78</xdr:row>
      <xdr:rowOff>44704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170915"/>
          <a:ext cx="889000" cy="2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78</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492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21337</xdr:rowOff>
    </xdr:from>
    <xdr:to>
      <xdr:col>69</xdr:col>
      <xdr:colOff>142875</xdr:colOff>
      <xdr:row>78</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23385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105681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69371</xdr:rowOff>
    </xdr:from>
    <xdr:to>
      <xdr:col>29</xdr:col>
      <xdr:colOff>127000</xdr:colOff>
      <xdr:row>17</xdr:row>
      <xdr:rowOff>83574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31646"/>
          <a:ext cx="647700" cy="14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9821</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0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83574</xdr:rowOff>
    </xdr:from>
    <xdr:to>
      <xdr:col>26</xdr:col>
      <xdr:colOff>50800</xdr:colOff>
      <xdr:row>17</xdr:row>
      <xdr:rowOff>97050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45849"/>
          <a:ext cx="698500" cy="13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97050</xdr:rowOff>
    </xdr:from>
    <xdr:to>
      <xdr:col>22</xdr:col>
      <xdr:colOff>114300</xdr:colOff>
      <xdr:row>17</xdr:row>
      <xdr:rowOff>116634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59325"/>
          <a:ext cx="698500" cy="19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145328</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110457</xdr:rowOff>
    </xdr:from>
    <xdr:to>
      <xdr:col>18</xdr:col>
      <xdr:colOff>177800</xdr:colOff>
      <xdr:row>17</xdr:row>
      <xdr:rowOff>116634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3072732"/>
          <a:ext cx="698500" cy="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166324</xdr:rowOff>
    </xdr:from>
    <xdr:to>
      <xdr:col>19</xdr:col>
      <xdr:colOff>38100</xdr:colOff>
      <xdr:row>18</xdr:row>
      <xdr:rowOff>96474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3128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81251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21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916</xdr:rowOff>
    </xdr:from>
    <xdr:to>
      <xdr:col>15</xdr:col>
      <xdr:colOff>101600</xdr:colOff>
      <xdr:row>18</xdr:row>
      <xdr:rowOff>102516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134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87293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22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18571</xdr:rowOff>
    </xdr:from>
    <xdr:to>
      <xdr:col>29</xdr:col>
      <xdr:colOff>177800</xdr:colOff>
      <xdr:row>17</xdr:row>
      <xdr:rowOff>120171</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80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162098</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52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32774</xdr:rowOff>
    </xdr:from>
    <xdr:to>
      <xdr:col>26</xdr:col>
      <xdr:colOff>101600</xdr:colOff>
      <xdr:row>17</xdr:row>
      <xdr:rowOff>134374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95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119151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81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46250</xdr:rowOff>
    </xdr:from>
    <xdr:to>
      <xdr:col>22</xdr:col>
      <xdr:colOff>165100</xdr:colOff>
      <xdr:row>17</xdr:row>
      <xdr:rowOff>147850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0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132627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9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65834</xdr:rowOff>
    </xdr:from>
    <xdr:to>
      <xdr:col>19</xdr:col>
      <xdr:colOff>38100</xdr:colOff>
      <xdr:row>17</xdr:row>
      <xdr:rowOff>167434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28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6161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79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59657</xdr:rowOff>
    </xdr:from>
    <xdr:to>
      <xdr:col>15</xdr:col>
      <xdr:colOff>101600</xdr:colOff>
      <xdr:row>17</xdr:row>
      <xdr:rowOff>161257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21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171434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7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174198</xdr:rowOff>
    </xdr:from>
    <xdr:to>
      <xdr:col>29</xdr:col>
      <xdr:colOff>127000</xdr:colOff>
      <xdr:row>35</xdr:row>
      <xdr:rowOff>214157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84548"/>
          <a:ext cx="647700" cy="39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260471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70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174198</xdr:rowOff>
    </xdr:from>
    <xdr:to>
      <xdr:col>26</xdr:col>
      <xdr:colOff>50800</xdr:colOff>
      <xdr:row>35</xdr:row>
      <xdr:rowOff>286205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84548"/>
          <a:ext cx="698500" cy="112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286205</xdr:rowOff>
    </xdr:from>
    <xdr:to>
      <xdr:col>22</xdr:col>
      <xdr:colOff>114300</xdr:colOff>
      <xdr:row>35</xdr:row>
      <xdr:rowOff>293367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96555"/>
          <a:ext cx="698500" cy="7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8737</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253675</xdr:rowOff>
    </xdr:from>
    <xdr:to>
      <xdr:col>18</xdr:col>
      <xdr:colOff>177800</xdr:colOff>
      <xdr:row>35</xdr:row>
      <xdr:rowOff>293367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64025"/>
          <a:ext cx="698500" cy="3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297935</xdr:rowOff>
    </xdr:from>
    <xdr:to>
      <xdr:col>19</xdr:col>
      <xdr:colOff>38100</xdr:colOff>
      <xdr:row>36</xdr:row>
      <xdr:rowOff>56635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908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41412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271409</xdr:rowOff>
    </xdr:from>
    <xdr:to>
      <xdr:col>15</xdr:col>
      <xdr:colOff>101600</xdr:colOff>
      <xdr:row>36</xdr:row>
      <xdr:rowOff>30109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81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6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163357</xdr:rowOff>
    </xdr:from>
    <xdr:to>
      <xdr:col>29</xdr:col>
      <xdr:colOff>177800</xdr:colOff>
      <xdr:row>35</xdr:row>
      <xdr:rowOff>264957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73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8434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1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123398</xdr:rowOff>
    </xdr:from>
    <xdr:to>
      <xdr:col>26</xdr:col>
      <xdr:colOff>101600</xdr:colOff>
      <xdr:row>35</xdr:row>
      <xdr:rowOff>224998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33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235175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02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235405</xdr:rowOff>
    </xdr:from>
    <xdr:to>
      <xdr:col>22</xdr:col>
      <xdr:colOff>165100</xdr:colOff>
      <xdr:row>35</xdr:row>
      <xdr:rowOff>337005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4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4282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1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242567</xdr:rowOff>
    </xdr:from>
    <xdr:to>
      <xdr:col>19</xdr:col>
      <xdr:colOff>38100</xdr:colOff>
      <xdr:row>36</xdr:row>
      <xdr:rowOff>1267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52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11444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62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202875</xdr:rowOff>
    </xdr:from>
    <xdr:to>
      <xdr:col>15</xdr:col>
      <xdr:colOff>101600</xdr:colOff>
      <xdr:row>35</xdr:row>
      <xdr:rowOff>304475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13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314652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8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4,232
4,191
187.28
4,373,005
4,258,264
108,427
2,342,192
4,864,851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110279</xdr:rowOff>
    </xdr:from>
    <xdr:to>
      <xdr:col>24</xdr:col>
      <xdr:colOff>63500</xdr:colOff>
      <xdr:row>38</xdr:row>
      <xdr:rowOff>114626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625379"/>
          <a:ext cx="8382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110279</xdr:rowOff>
    </xdr:from>
    <xdr:to>
      <xdr:col>19</xdr:col>
      <xdr:colOff>177800</xdr:colOff>
      <xdr:row>38</xdr:row>
      <xdr:rowOff>144883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25379"/>
          <a:ext cx="889000" cy="3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144883</xdr:rowOff>
    </xdr:from>
    <xdr:to>
      <xdr:col>15</xdr:col>
      <xdr:colOff>50800</xdr:colOff>
      <xdr:row>38</xdr:row>
      <xdr:rowOff>162808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59983"/>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5820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156959</xdr:rowOff>
    </xdr:from>
    <xdr:to>
      <xdr:col>10</xdr:col>
      <xdr:colOff>114300</xdr:colOff>
      <xdr:row>38</xdr:row>
      <xdr:rowOff>162808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72059"/>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22864</xdr:rowOff>
    </xdr:from>
    <xdr:to>
      <xdr:col>10</xdr:col>
      <xdr:colOff>165100</xdr:colOff>
      <xdr:row>39</xdr:row>
      <xdr:rowOff>124464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7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115591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80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30404</xdr:rowOff>
    </xdr:from>
    <xdr:to>
      <xdr:col>6</xdr:col>
      <xdr:colOff>38100</xdr:colOff>
      <xdr:row>39</xdr:row>
      <xdr:rowOff>132004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71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123131</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80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63826</xdr:rowOff>
    </xdr:from>
    <xdr:to>
      <xdr:col>24</xdr:col>
      <xdr:colOff>114300</xdr:colOff>
      <xdr:row>38</xdr:row>
      <xdr:rowOff>165426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42253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5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59479</xdr:rowOff>
    </xdr:from>
    <xdr:to>
      <xdr:col>20</xdr:col>
      <xdr:colOff>38100</xdr:colOff>
      <xdr:row>38</xdr:row>
      <xdr:rowOff>161079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152206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66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94083</xdr:rowOff>
    </xdr:from>
    <xdr:to>
      <xdr:col>15</xdr:col>
      <xdr:colOff>101600</xdr:colOff>
      <xdr:row>39</xdr:row>
      <xdr:rowOff>24233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15360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70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112008</xdr:rowOff>
    </xdr:from>
    <xdr:to>
      <xdr:col>10</xdr:col>
      <xdr:colOff>165100</xdr:colOff>
      <xdr:row>39</xdr:row>
      <xdr:rowOff>42158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58685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40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106159</xdr:rowOff>
    </xdr:from>
    <xdr:to>
      <xdr:col>6</xdr:col>
      <xdr:colOff>38100</xdr:colOff>
      <xdr:row>39</xdr:row>
      <xdr:rowOff>36309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52836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39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60260</xdr:rowOff>
    </xdr:from>
    <xdr:to>
      <xdr:col>24</xdr:col>
      <xdr:colOff>63500</xdr:colOff>
      <xdr:row>58</xdr:row>
      <xdr:rowOff>69161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10004360"/>
          <a:ext cx="838200" cy="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60260</xdr:rowOff>
    </xdr:from>
    <xdr:to>
      <xdr:col>19</xdr:col>
      <xdr:colOff>177800</xdr:colOff>
      <xdr:row>58</xdr:row>
      <xdr:rowOff>67557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04360"/>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67557</xdr:rowOff>
    </xdr:from>
    <xdr:to>
      <xdr:col>15</xdr:col>
      <xdr:colOff>50800</xdr:colOff>
      <xdr:row>58</xdr:row>
      <xdr:rowOff>87212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11657"/>
          <a:ext cx="889000" cy="1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87212</xdr:rowOff>
    </xdr:from>
    <xdr:to>
      <xdr:col>10</xdr:col>
      <xdr:colOff>114300</xdr:colOff>
      <xdr:row>58</xdr:row>
      <xdr:rowOff>92239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31312"/>
          <a:ext cx="889000" cy="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41673</xdr:rowOff>
    </xdr:from>
    <xdr:to>
      <xdr:col>10</xdr:col>
      <xdr:colOff>165100</xdr:colOff>
      <xdr:row>58</xdr:row>
      <xdr:rowOff>143273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134400</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1007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55637</xdr:rowOff>
    </xdr:from>
    <xdr:to>
      <xdr:col>6</xdr:col>
      <xdr:colOff>38100</xdr:colOff>
      <xdr:row>58</xdr:row>
      <xdr:rowOff>157237</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148364</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1009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18361</xdr:rowOff>
    </xdr:from>
    <xdr:to>
      <xdr:col>24</xdr:col>
      <xdr:colOff>114300</xdr:colOff>
      <xdr:row>58</xdr:row>
      <xdr:rowOff>119961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6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104738</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7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9460</xdr:rowOff>
    </xdr:from>
    <xdr:to>
      <xdr:col>20</xdr:col>
      <xdr:colOff>38100</xdr:colOff>
      <xdr:row>58</xdr:row>
      <xdr:rowOff>111060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102187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4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16757</xdr:rowOff>
    </xdr:from>
    <xdr:to>
      <xdr:col>15</xdr:col>
      <xdr:colOff>101600</xdr:colOff>
      <xdr:row>58</xdr:row>
      <xdr:rowOff>118357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109484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5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36412</xdr:rowOff>
    </xdr:from>
    <xdr:to>
      <xdr:col>10</xdr:col>
      <xdr:colOff>165100</xdr:colOff>
      <xdr:row>58</xdr:row>
      <xdr:rowOff>138012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154539</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41439</xdr:rowOff>
    </xdr:from>
    <xdr:to>
      <xdr:col>6</xdr:col>
      <xdr:colOff>38100</xdr:colOff>
      <xdr:row>58</xdr:row>
      <xdr:rowOff>143039</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159566</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76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128981</xdr:rowOff>
    </xdr:from>
    <xdr:to>
      <xdr:col>24</xdr:col>
      <xdr:colOff>63500</xdr:colOff>
      <xdr:row>78</xdr:row>
      <xdr:rowOff>74537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159181"/>
          <a:ext cx="838200" cy="28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74537</xdr:rowOff>
    </xdr:from>
    <xdr:to>
      <xdr:col>19</xdr:col>
      <xdr:colOff>177800</xdr:colOff>
      <xdr:row>78</xdr:row>
      <xdr:rowOff>81065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47637"/>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81065</xdr:rowOff>
    </xdr:from>
    <xdr:to>
      <xdr:col>15</xdr:col>
      <xdr:colOff>50800</xdr:colOff>
      <xdr:row>78</xdr:row>
      <xdr:rowOff>103124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454165"/>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103124</xdr:rowOff>
    </xdr:from>
    <xdr:to>
      <xdr:col>10</xdr:col>
      <xdr:colOff>114300</xdr:colOff>
      <xdr:row>78</xdr:row>
      <xdr:rowOff>113601</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476224"/>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6680</xdr:rowOff>
    </xdr:from>
    <xdr:to>
      <xdr:col>10</xdr:col>
      <xdr:colOff>165100</xdr:colOff>
      <xdr:row>78</xdr:row>
      <xdr:rowOff>108280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124807</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15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19762</xdr:rowOff>
    </xdr:from>
    <xdr:to>
      <xdr:col>6</xdr:col>
      <xdr:colOff>38100</xdr:colOff>
      <xdr:row>78</xdr:row>
      <xdr:rowOff>121362</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39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137889</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16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78181</xdr:rowOff>
    </xdr:from>
    <xdr:to>
      <xdr:col>24</xdr:col>
      <xdr:colOff>114300</xdr:colOff>
      <xdr:row>77</xdr:row>
      <xdr:rowOff>8331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1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101058</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95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23737</xdr:rowOff>
    </xdr:from>
    <xdr:to>
      <xdr:col>20</xdr:col>
      <xdr:colOff>38100</xdr:colOff>
      <xdr:row>78</xdr:row>
      <xdr:rowOff>125337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9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116464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48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30265</xdr:rowOff>
    </xdr:from>
    <xdr:to>
      <xdr:col>15</xdr:col>
      <xdr:colOff>101600</xdr:colOff>
      <xdr:row>78</xdr:row>
      <xdr:rowOff>131865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122992</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4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52324</xdr:rowOff>
    </xdr:from>
    <xdr:to>
      <xdr:col>10</xdr:col>
      <xdr:colOff>165100</xdr:colOff>
      <xdr:row>78</xdr:row>
      <xdr:rowOff>153924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145051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1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62801</xdr:rowOff>
    </xdr:from>
    <xdr:to>
      <xdr:col>6</xdr:col>
      <xdr:colOff>38100</xdr:colOff>
      <xdr:row>78</xdr:row>
      <xdr:rowOff>164401</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3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155528</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2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163576</xdr:rowOff>
    </xdr:from>
    <xdr:to>
      <xdr:col>24</xdr:col>
      <xdr:colOff>63500</xdr:colOff>
      <xdr:row>97</xdr:row>
      <xdr:rowOff>546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22776"/>
          <a:ext cx="8382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163576</xdr:rowOff>
    </xdr:from>
    <xdr:to>
      <xdr:col>19</xdr:col>
      <xdr:colOff>177800</xdr:colOff>
      <xdr:row>97</xdr:row>
      <xdr:rowOff>43218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22776"/>
          <a:ext cx="8890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23634</xdr:rowOff>
    </xdr:from>
    <xdr:to>
      <xdr:col>15</xdr:col>
      <xdr:colOff>50800</xdr:colOff>
      <xdr:row>97</xdr:row>
      <xdr:rowOff>43218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654284"/>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23634</xdr:rowOff>
    </xdr:from>
    <xdr:to>
      <xdr:col>10</xdr:col>
      <xdr:colOff>114300</xdr:colOff>
      <xdr:row>97</xdr:row>
      <xdr:rowOff>110337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54284"/>
          <a:ext cx="889000" cy="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127576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8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121196</xdr:rowOff>
    </xdr:from>
    <xdr:to>
      <xdr:col>24</xdr:col>
      <xdr:colOff>114300</xdr:colOff>
      <xdr:row>97</xdr:row>
      <xdr:rowOff>51346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99623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5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112776</xdr:rowOff>
    </xdr:from>
    <xdr:to>
      <xdr:col>20</xdr:col>
      <xdr:colOff>38100</xdr:colOff>
      <xdr:row>97</xdr:row>
      <xdr:rowOff>42926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34053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163868</xdr:rowOff>
    </xdr:from>
    <xdr:to>
      <xdr:col>15</xdr:col>
      <xdr:colOff>101600</xdr:colOff>
      <xdr:row>97</xdr:row>
      <xdr:rowOff>94018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85145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144284</xdr:rowOff>
    </xdr:from>
    <xdr:to>
      <xdr:col>10</xdr:col>
      <xdr:colOff>165100</xdr:colOff>
      <xdr:row>97</xdr:row>
      <xdr:rowOff>74434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90961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3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59537</xdr:rowOff>
    </xdr:from>
    <xdr:to>
      <xdr:col>6</xdr:col>
      <xdr:colOff>38100</xdr:colOff>
      <xdr:row>97</xdr:row>
      <xdr:rowOff>161137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6214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46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67299</xdr:rowOff>
    </xdr:from>
    <xdr:to>
      <xdr:col>55</xdr:col>
      <xdr:colOff>0</xdr:colOff>
      <xdr:row>36</xdr:row>
      <xdr:rowOff>144955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39499"/>
          <a:ext cx="838200" cy="7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29541</xdr:rowOff>
    </xdr:from>
    <xdr:to>
      <xdr:col>50</xdr:col>
      <xdr:colOff>114300</xdr:colOff>
      <xdr:row>36</xdr:row>
      <xdr:rowOff>144955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01741"/>
          <a:ext cx="889000" cy="1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29541</xdr:rowOff>
    </xdr:from>
    <xdr:to>
      <xdr:col>45</xdr:col>
      <xdr:colOff>177800</xdr:colOff>
      <xdr:row>36</xdr:row>
      <xdr:rowOff>96178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01741"/>
          <a:ext cx="8890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63330</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96178</xdr:rowOff>
    </xdr:from>
    <xdr:to>
      <xdr:col>41</xdr:col>
      <xdr:colOff>50800</xdr:colOff>
      <xdr:row>36</xdr:row>
      <xdr:rowOff>153948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268378"/>
          <a:ext cx="889000" cy="5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101519</xdr:rowOff>
    </xdr:from>
    <xdr:to>
      <xdr:col>41</xdr:col>
      <xdr:colOff>101600</xdr:colOff>
      <xdr:row>38</xdr:row>
      <xdr:rowOff>31669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4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22796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3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121965</xdr:rowOff>
    </xdr:from>
    <xdr:to>
      <xdr:col>36</xdr:col>
      <xdr:colOff>165100</xdr:colOff>
      <xdr:row>38</xdr:row>
      <xdr:rowOff>52115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43242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5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16499</xdr:rowOff>
    </xdr:from>
    <xdr:to>
      <xdr:col>55</xdr:col>
      <xdr:colOff>50800</xdr:colOff>
      <xdr:row>36</xdr:row>
      <xdr:rowOff>118099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39376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4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94155</xdr:rowOff>
    </xdr:from>
    <xdr:to>
      <xdr:col>50</xdr:col>
      <xdr:colOff>165100</xdr:colOff>
      <xdr:row>37</xdr:row>
      <xdr:rowOff>24305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40832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4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150191</xdr:rowOff>
    </xdr:from>
    <xdr:to>
      <xdr:col>46</xdr:col>
      <xdr:colOff>38100</xdr:colOff>
      <xdr:row>36</xdr:row>
      <xdr:rowOff>80341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5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96868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92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45378</xdr:rowOff>
    </xdr:from>
    <xdr:to>
      <xdr:col>41</xdr:col>
      <xdr:colOff>101600</xdr:colOff>
      <xdr:row>36</xdr:row>
      <xdr:rowOff>146978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1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163505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599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103148</xdr:rowOff>
    </xdr:from>
    <xdr:to>
      <xdr:col>36</xdr:col>
      <xdr:colOff>165100</xdr:colOff>
      <xdr:row>37</xdr:row>
      <xdr:rowOff>33298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49825</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05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46852</xdr:rowOff>
    </xdr:from>
    <xdr:to>
      <xdr:col>55</xdr:col>
      <xdr:colOff>0</xdr:colOff>
      <xdr:row>58</xdr:row>
      <xdr:rowOff>66218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90952"/>
          <a:ext cx="8382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50469</xdr:rowOff>
    </xdr:from>
    <xdr:to>
      <xdr:col>50</xdr:col>
      <xdr:colOff>114300</xdr:colOff>
      <xdr:row>58</xdr:row>
      <xdr:rowOff>66218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94569"/>
          <a:ext cx="889000" cy="1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50469</xdr:rowOff>
    </xdr:from>
    <xdr:to>
      <xdr:col>45</xdr:col>
      <xdr:colOff>177800</xdr:colOff>
      <xdr:row>58</xdr:row>
      <xdr:rowOff>59789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94569"/>
          <a:ext cx="889000" cy="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59789</xdr:rowOff>
    </xdr:from>
    <xdr:to>
      <xdr:col>41</xdr:col>
      <xdr:colOff>50800</xdr:colOff>
      <xdr:row>58</xdr:row>
      <xdr:rowOff>94881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03889"/>
          <a:ext cx="889000" cy="3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30156</xdr:rowOff>
    </xdr:from>
    <xdr:to>
      <xdr:col>41</xdr:col>
      <xdr:colOff>101600</xdr:colOff>
      <xdr:row>58</xdr:row>
      <xdr:rowOff>131756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7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122883</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1006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34848</xdr:rowOff>
    </xdr:from>
    <xdr:to>
      <xdr:col>36</xdr:col>
      <xdr:colOff>165100</xdr:colOff>
      <xdr:row>58</xdr:row>
      <xdr:rowOff>136448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7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152975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5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167502</xdr:rowOff>
    </xdr:from>
    <xdr:to>
      <xdr:col>55</xdr:col>
      <xdr:colOff>50800</xdr:colOff>
      <xdr:row>58</xdr:row>
      <xdr:rowOff>97652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4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15418</xdr:rowOff>
    </xdr:from>
    <xdr:to>
      <xdr:col>50</xdr:col>
      <xdr:colOff>165100</xdr:colOff>
      <xdr:row>58</xdr:row>
      <xdr:rowOff>117018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108145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1005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171119</xdr:rowOff>
    </xdr:from>
    <xdr:to>
      <xdr:col>46</xdr:col>
      <xdr:colOff>38100</xdr:colOff>
      <xdr:row>58</xdr:row>
      <xdr:rowOff>101269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92396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1003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8989</xdr:rowOff>
    </xdr:from>
    <xdr:to>
      <xdr:col>41</xdr:col>
      <xdr:colOff>101600</xdr:colOff>
      <xdr:row>58</xdr:row>
      <xdr:rowOff>110589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127116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72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44081</xdr:rowOff>
    </xdr:from>
    <xdr:to>
      <xdr:col>36</xdr:col>
      <xdr:colOff>165100</xdr:colOff>
      <xdr:row>58</xdr:row>
      <xdr:rowOff>145681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136808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8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98289</xdr:rowOff>
    </xdr:from>
    <xdr:to>
      <xdr:col>55</xdr:col>
      <xdr:colOff>0</xdr:colOff>
      <xdr:row>78</xdr:row>
      <xdr:rowOff>141041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71389"/>
          <a:ext cx="838200" cy="4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141041</xdr:rowOff>
    </xdr:from>
    <xdr:to>
      <xdr:col>50</xdr:col>
      <xdr:colOff>114300</xdr:colOff>
      <xdr:row>79</xdr:row>
      <xdr:rowOff>44117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14141"/>
          <a:ext cx="889000" cy="7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44117</xdr:rowOff>
    </xdr:from>
    <xdr:to>
      <xdr:col>45</xdr:col>
      <xdr:colOff>177800</xdr:colOff>
      <xdr:row>79</xdr:row>
      <xdr:rowOff>44450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88667"/>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107694</xdr:rowOff>
    </xdr:from>
    <xdr:to>
      <xdr:col>41</xdr:col>
      <xdr:colOff>101600</xdr:colOff>
      <xdr:row>79</xdr:row>
      <xdr:rowOff>37844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8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54371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5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47489</xdr:rowOff>
    </xdr:from>
    <xdr:to>
      <xdr:col>55</xdr:col>
      <xdr:colOff>50800</xdr:colOff>
      <xdr:row>78</xdr:row>
      <xdr:rowOff>149089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11616</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90241</xdr:rowOff>
    </xdr:from>
    <xdr:to>
      <xdr:col>50</xdr:col>
      <xdr:colOff>165100</xdr:colOff>
      <xdr:row>79</xdr:row>
      <xdr:rowOff>20391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6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11518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5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164767</xdr:rowOff>
    </xdr:from>
    <xdr:to>
      <xdr:col>46</xdr:col>
      <xdr:colOff>38100</xdr:colOff>
      <xdr:row>79</xdr:row>
      <xdr:rowOff>94917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3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86044</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61017" y="13630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95155</xdr:rowOff>
    </xdr:from>
    <xdr:to>
      <xdr:col>55</xdr:col>
      <xdr:colOff>0</xdr:colOff>
      <xdr:row>98</xdr:row>
      <xdr:rowOff>118128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97255"/>
          <a:ext cx="838200" cy="2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155502</xdr:rowOff>
    </xdr:from>
    <xdr:to>
      <xdr:col>50</xdr:col>
      <xdr:colOff>114300</xdr:colOff>
      <xdr:row>98</xdr:row>
      <xdr:rowOff>118128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86152"/>
          <a:ext cx="889000" cy="13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155502</xdr:rowOff>
    </xdr:from>
    <xdr:to>
      <xdr:col>45</xdr:col>
      <xdr:colOff>177800</xdr:colOff>
      <xdr:row>98</xdr:row>
      <xdr:rowOff>102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86152"/>
          <a:ext cx="889000" cy="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125779</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92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76502</xdr:rowOff>
    </xdr:from>
    <xdr:to>
      <xdr:col>41</xdr:col>
      <xdr:colOff>101600</xdr:colOff>
      <xdr:row>99</xdr:row>
      <xdr:rowOff>6652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169229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7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44355</xdr:rowOff>
    </xdr:from>
    <xdr:to>
      <xdr:col>55</xdr:col>
      <xdr:colOff>50800</xdr:colOff>
      <xdr:row>98</xdr:row>
      <xdr:rowOff>145955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136698</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67328</xdr:rowOff>
    </xdr:from>
    <xdr:to>
      <xdr:col>50</xdr:col>
      <xdr:colOff>165100</xdr:colOff>
      <xdr:row>98</xdr:row>
      <xdr:rowOff>168928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6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160055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6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104702</xdr:rowOff>
    </xdr:from>
    <xdr:to>
      <xdr:col>46</xdr:col>
      <xdr:colOff>38100</xdr:colOff>
      <xdr:row>98</xdr:row>
      <xdr:rowOff>34852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51379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51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120752</xdr:rowOff>
    </xdr:from>
    <xdr:to>
      <xdr:col>41</xdr:col>
      <xdr:colOff>101600</xdr:colOff>
      <xdr:row>98</xdr:row>
      <xdr:rowOff>50902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5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67429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52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75481</xdr:rowOff>
    </xdr:from>
    <xdr:to>
      <xdr:col>72</xdr:col>
      <xdr:colOff>38100</xdr:colOff>
      <xdr:row>39</xdr:row>
      <xdr:rowOff>5631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22158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68381</xdr:rowOff>
    </xdr:from>
    <xdr:to>
      <xdr:col>67</xdr:col>
      <xdr:colOff>101600</xdr:colOff>
      <xdr:row>38</xdr:row>
      <xdr:rowOff>169981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57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6217</xdr:rowOff>
    </xdr:from>
    <xdr:to>
      <xdr:col>85</xdr:col>
      <xdr:colOff>127000</xdr:colOff>
      <xdr:row>77</xdr:row>
      <xdr:rowOff>31908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207867"/>
          <a:ext cx="838200" cy="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6217</xdr:rowOff>
    </xdr:from>
    <xdr:to>
      <xdr:col>81</xdr:col>
      <xdr:colOff>50800</xdr:colOff>
      <xdr:row>77</xdr:row>
      <xdr:rowOff>42872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07867"/>
          <a:ext cx="889000" cy="3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42872</xdr:rowOff>
    </xdr:from>
    <xdr:to>
      <xdr:col>76</xdr:col>
      <xdr:colOff>114300</xdr:colOff>
      <xdr:row>77</xdr:row>
      <xdr:rowOff>59367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44522"/>
          <a:ext cx="889000" cy="1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117473</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56065</xdr:rowOff>
    </xdr:from>
    <xdr:to>
      <xdr:col>71</xdr:col>
      <xdr:colOff>177800</xdr:colOff>
      <xdr:row>77</xdr:row>
      <xdr:rowOff>59367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57715"/>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154998</xdr:rowOff>
    </xdr:from>
    <xdr:to>
      <xdr:col>72</xdr:col>
      <xdr:colOff>38100</xdr:colOff>
      <xdr:row>78</xdr:row>
      <xdr:rowOff>85148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3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76275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44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148789</xdr:rowOff>
    </xdr:from>
    <xdr:to>
      <xdr:col>67</xdr:col>
      <xdr:colOff>101600</xdr:colOff>
      <xdr:row>78</xdr:row>
      <xdr:rowOff>78939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5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70066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44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152558</xdr:rowOff>
    </xdr:from>
    <xdr:to>
      <xdr:col>85</xdr:col>
      <xdr:colOff>177800</xdr:colOff>
      <xdr:row>77</xdr:row>
      <xdr:rowOff>82708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8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3985</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3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126867</xdr:rowOff>
    </xdr:from>
    <xdr:to>
      <xdr:col>81</xdr:col>
      <xdr:colOff>101600</xdr:colOff>
      <xdr:row>77</xdr:row>
      <xdr:rowOff>57017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73544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93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163522</xdr:rowOff>
    </xdr:from>
    <xdr:to>
      <xdr:col>76</xdr:col>
      <xdr:colOff>165100</xdr:colOff>
      <xdr:row>77</xdr:row>
      <xdr:rowOff>93672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110199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96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8567</xdr:rowOff>
    </xdr:from>
    <xdr:to>
      <xdr:col>72</xdr:col>
      <xdr:colOff>38100</xdr:colOff>
      <xdr:row>77</xdr:row>
      <xdr:rowOff>110167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126694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98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5265</xdr:rowOff>
    </xdr:from>
    <xdr:to>
      <xdr:col>67</xdr:col>
      <xdr:colOff>101600</xdr:colOff>
      <xdr:row>77</xdr:row>
      <xdr:rowOff>106865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123392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98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77560</xdr:rowOff>
    </xdr:from>
    <xdr:to>
      <xdr:col>85</xdr:col>
      <xdr:colOff>127000</xdr:colOff>
      <xdr:row>98</xdr:row>
      <xdr:rowOff>168376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79660"/>
          <a:ext cx="838200" cy="9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168376</xdr:rowOff>
    </xdr:from>
    <xdr:to>
      <xdr:col>81</xdr:col>
      <xdr:colOff>50800</xdr:colOff>
      <xdr:row>99</xdr:row>
      <xdr:rowOff>18329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70476"/>
          <a:ext cx="889000" cy="2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18329</xdr:rowOff>
    </xdr:from>
    <xdr:to>
      <xdr:col>76</xdr:col>
      <xdr:colOff>114300</xdr:colOff>
      <xdr:row>99</xdr:row>
      <xdr:rowOff>24919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91879"/>
          <a:ext cx="889000" cy="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8717</xdr:rowOff>
    </xdr:from>
    <xdr:to>
      <xdr:col>71</xdr:col>
      <xdr:colOff>177800</xdr:colOff>
      <xdr:row>99</xdr:row>
      <xdr:rowOff>24919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10817"/>
          <a:ext cx="889000" cy="18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101211</xdr:rowOff>
    </xdr:from>
    <xdr:to>
      <xdr:col>72</xdr:col>
      <xdr:colOff>38100</xdr:colOff>
      <xdr:row>99</xdr:row>
      <xdr:rowOff>31361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0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47888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7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86072</xdr:rowOff>
    </xdr:from>
    <xdr:to>
      <xdr:col>67</xdr:col>
      <xdr:colOff>101600</xdr:colOff>
      <xdr:row>99</xdr:row>
      <xdr:rowOff>16222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7349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8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26760</xdr:rowOff>
    </xdr:from>
    <xdr:to>
      <xdr:col>85</xdr:col>
      <xdr:colOff>177800</xdr:colOff>
      <xdr:row>98</xdr:row>
      <xdr:rowOff>128360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5187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117576</xdr:rowOff>
    </xdr:from>
    <xdr:to>
      <xdr:col>81</xdr:col>
      <xdr:colOff>101600</xdr:colOff>
      <xdr:row>99</xdr:row>
      <xdr:rowOff>47726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1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38853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701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138979</xdr:rowOff>
    </xdr:from>
    <xdr:to>
      <xdr:col>76</xdr:col>
      <xdr:colOff>165100</xdr:colOff>
      <xdr:row>99</xdr:row>
      <xdr:rowOff>69129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4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60256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145569</xdr:rowOff>
    </xdr:from>
    <xdr:to>
      <xdr:col>72</xdr:col>
      <xdr:colOff>38100</xdr:colOff>
      <xdr:row>99</xdr:row>
      <xdr:rowOff>75719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66846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70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129367</xdr:rowOff>
    </xdr:from>
    <xdr:to>
      <xdr:col>67</xdr:col>
      <xdr:colOff>101600</xdr:colOff>
      <xdr:row>98</xdr:row>
      <xdr:rowOff>59517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6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76044</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3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65405</xdr:rowOff>
    </xdr:from>
    <xdr:to>
      <xdr:col>116</xdr:col>
      <xdr:colOff>63500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409055"/>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65405</xdr:rowOff>
    </xdr:from>
    <xdr:to>
      <xdr:col>111</xdr:col>
      <xdr:colOff>177800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40905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39609</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34017" y="6554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11176</xdr:rowOff>
    </xdr:from>
    <xdr:to>
      <xdr:col>102</xdr:col>
      <xdr:colOff>165100</xdr:colOff>
      <xdr:row>37</xdr:row>
      <xdr:rowOff>112776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129303</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148050</xdr:rowOff>
    </xdr:from>
    <xdr:to>
      <xdr:col>98</xdr:col>
      <xdr:colOff>38100</xdr:colOff>
      <xdr:row>37</xdr:row>
      <xdr:rowOff>78200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3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94727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0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xdr:rowOff>
    </xdr:from>
    <xdr:to>
      <xdr:col>112</xdr:col>
      <xdr:colOff>38100</xdr:colOff>
      <xdr:row>37</xdr:row>
      <xdr:rowOff>116205</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132732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13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79240</xdr:rowOff>
    </xdr:from>
    <xdr:to>
      <xdr:col>116</xdr:col>
      <xdr:colOff>63500</xdr:colOff>
      <xdr:row>58</xdr:row>
      <xdr:rowOff>85303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023340"/>
          <a:ext cx="8382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85211</xdr:rowOff>
    </xdr:from>
    <xdr:to>
      <xdr:col>111</xdr:col>
      <xdr:colOff>177800</xdr:colOff>
      <xdr:row>58</xdr:row>
      <xdr:rowOff>85303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1002931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130339</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85211</xdr:rowOff>
    </xdr:from>
    <xdr:to>
      <xdr:col>107</xdr:col>
      <xdr:colOff>50800</xdr:colOff>
      <xdr:row>58</xdr:row>
      <xdr:rowOff>90505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029311"/>
          <a:ext cx="889000" cy="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90505</xdr:rowOff>
    </xdr:from>
    <xdr:to>
      <xdr:col>102</xdr:col>
      <xdr:colOff>114300</xdr:colOff>
      <xdr:row>58</xdr:row>
      <xdr:rowOff>100317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10034605"/>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67411</xdr:rowOff>
    </xdr:from>
    <xdr:to>
      <xdr:col>102</xdr:col>
      <xdr:colOff>165100</xdr:colOff>
      <xdr:row>58</xdr:row>
      <xdr:rowOff>169011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160138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1010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61267</xdr:rowOff>
    </xdr:from>
    <xdr:to>
      <xdr:col>98</xdr:col>
      <xdr:colOff>38100</xdr:colOff>
      <xdr:row>58</xdr:row>
      <xdr:rowOff>162867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0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153994</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1009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28440</xdr:rowOff>
    </xdr:from>
    <xdr:to>
      <xdr:col>116</xdr:col>
      <xdr:colOff>114300</xdr:colOff>
      <xdr:row>58</xdr:row>
      <xdr:rowOff>130040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99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140900</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1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34503</xdr:rowOff>
    </xdr:from>
    <xdr:to>
      <xdr:col>112</xdr:col>
      <xdr:colOff>38100</xdr:colOff>
      <xdr:row>58</xdr:row>
      <xdr:rowOff>136103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997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152630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5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34411</xdr:rowOff>
    </xdr:from>
    <xdr:to>
      <xdr:col>107</xdr:col>
      <xdr:colOff>101600</xdr:colOff>
      <xdr:row>58</xdr:row>
      <xdr:rowOff>136011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99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127138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7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39705</xdr:rowOff>
    </xdr:from>
    <xdr:to>
      <xdr:col>102</xdr:col>
      <xdr:colOff>165100</xdr:colOff>
      <xdr:row>58</xdr:row>
      <xdr:rowOff>141305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998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157832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49517</xdr:rowOff>
    </xdr:from>
    <xdr:to>
      <xdr:col>98</xdr:col>
      <xdr:colOff>38100</xdr:colOff>
      <xdr:row>58</xdr:row>
      <xdr:rowOff>151117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99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167644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6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36593</xdr:rowOff>
    </xdr:from>
    <xdr:to>
      <xdr:col>116</xdr:col>
      <xdr:colOff>63500</xdr:colOff>
      <xdr:row>76</xdr:row>
      <xdr:rowOff>55598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3066793"/>
          <a:ext cx="838200" cy="1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36593</xdr:rowOff>
    </xdr:from>
    <xdr:to>
      <xdr:col>111</xdr:col>
      <xdr:colOff>177800</xdr:colOff>
      <xdr:row>76</xdr:row>
      <xdr:rowOff>101211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3066793"/>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36868</xdr:rowOff>
    </xdr:from>
    <xdr:to>
      <xdr:col>107</xdr:col>
      <xdr:colOff>50800</xdr:colOff>
      <xdr:row>76</xdr:row>
      <xdr:rowOff>101211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3067068"/>
          <a:ext cx="889000" cy="6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36868</xdr:rowOff>
    </xdr:from>
    <xdr:to>
      <xdr:col>102</xdr:col>
      <xdr:colOff>114300</xdr:colOff>
      <xdr:row>76</xdr:row>
      <xdr:rowOff>149910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067068"/>
          <a:ext cx="889000" cy="1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140442</xdr:rowOff>
    </xdr:from>
    <xdr:to>
      <xdr:col>102</xdr:col>
      <xdr:colOff>165100</xdr:colOff>
      <xdr:row>76</xdr:row>
      <xdr:rowOff>70591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9991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87119</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27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153823</xdr:rowOff>
    </xdr:from>
    <xdr:to>
      <xdr:col>98</xdr:col>
      <xdr:colOff>38100</xdr:colOff>
      <xdr:row>76</xdr:row>
      <xdr:rowOff>83973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01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100499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27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4798</xdr:rowOff>
    </xdr:from>
    <xdr:to>
      <xdr:col>116</xdr:col>
      <xdr:colOff>114300</xdr:colOff>
      <xdr:row>76</xdr:row>
      <xdr:rowOff>106398</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03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154675</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01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157243</xdr:rowOff>
    </xdr:from>
    <xdr:to>
      <xdr:col>112</xdr:col>
      <xdr:colOff>38100</xdr:colOff>
      <xdr:row>76</xdr:row>
      <xdr:rowOff>87393</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01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78520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10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50411</xdr:rowOff>
    </xdr:from>
    <xdr:to>
      <xdr:col>107</xdr:col>
      <xdr:colOff>101600</xdr:colOff>
      <xdr:row>76</xdr:row>
      <xdr:rowOff>152011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0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143138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7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157518</xdr:rowOff>
    </xdr:from>
    <xdr:to>
      <xdr:col>102</xdr:col>
      <xdr:colOff>165100</xdr:colOff>
      <xdr:row>76</xdr:row>
      <xdr:rowOff>87668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0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78795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99110</xdr:rowOff>
    </xdr:from>
    <xdr:to>
      <xdr:col>98</xdr:col>
      <xdr:colOff>38100</xdr:colOff>
      <xdr:row>77</xdr:row>
      <xdr:rowOff>29260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1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20387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22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a:solidFill>
                <a:schemeClr val="dk1"/>
              </a:solidFill>
              <a:effectLst/>
              <a:latin typeface="+mn-lt"/>
              <a:ea typeface="+mn-ea"/>
              <a:cs typeface="+mn-cs"/>
            </a:rPr>
            <a:t>　類似団体を上回っているのは、補助費等・維持補修費・公債費であるが、補助費等が増加しているのは、</a:t>
          </a:r>
          <a:r>
            <a:rPr lang="ja-JP" altLang="ja-JP" sz="1100" b="0" i="0">
              <a:solidFill>
                <a:schemeClr val="dk1"/>
              </a:solidFill>
              <a:effectLst/>
              <a:latin typeface="+mn-lt"/>
              <a:ea typeface="+mn-ea"/>
              <a:cs typeface="+mn-cs"/>
            </a:rPr>
            <a:t>平成２６～２８年度施行の企業等振興条例に基づく地元企業等助成金及び平成２９年度から施行されたがんばる地元企業等応援条例に基づく地元企業等助成金が主なもので、維持補修については、平成２８年度までは町道除雪費を物件費で計上していたが、平成２９年度からは維持補修費に計上したことから、大幅に増加している。</a:t>
          </a:r>
          <a:endParaRPr lang="ja-JP" altLang="ja-JP" sz="1400">
            <a:effectLst/>
          </a:endParaRPr>
        </a:p>
        <a:p>
          <a:r>
            <a:rPr lang="ja-JP" altLang="ja-JP" sz="1100" b="0" i="0">
              <a:solidFill>
                <a:schemeClr val="dk1"/>
              </a:solidFill>
              <a:effectLst/>
              <a:latin typeface="+mn-lt"/>
              <a:ea typeface="+mn-ea"/>
              <a:cs typeface="+mn-cs"/>
            </a:rPr>
            <a:t>　公債費については、青函トンネル記念館整備事業などの大型事業に係る償還が終了したことが主なもので、また、普通建設事業（うち新規整備）については、前年度と比較し、アワビ養殖加工施設整備事業と伊能忠敬記念公園整備事業などの大型事業があったため増加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4,232
4,191
187.28
4,373,005
4,258,264
108,427
2,342,192
4,864,851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140451</xdr:rowOff>
    </xdr:from>
    <xdr:to>
      <xdr:col>24</xdr:col>
      <xdr:colOff>63500</xdr:colOff>
      <xdr:row>37</xdr:row>
      <xdr:rowOff>164340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84101"/>
          <a:ext cx="8382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164340</xdr:rowOff>
    </xdr:from>
    <xdr:to>
      <xdr:col>19</xdr:col>
      <xdr:colOff>177800</xdr:colOff>
      <xdr:row>38</xdr:row>
      <xdr:rowOff>1234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07990"/>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1234</xdr:rowOff>
    </xdr:from>
    <xdr:to>
      <xdr:col>15</xdr:col>
      <xdr:colOff>50800</xdr:colOff>
      <xdr:row>38</xdr:row>
      <xdr:rowOff>16615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16334"/>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16615</xdr:rowOff>
    </xdr:from>
    <xdr:to>
      <xdr:col>10</xdr:col>
      <xdr:colOff>114300</xdr:colOff>
      <xdr:row>38</xdr:row>
      <xdr:rowOff>25906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31715"/>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64734</xdr:rowOff>
    </xdr:from>
    <xdr:to>
      <xdr:col>10</xdr:col>
      <xdr:colOff>165100</xdr:colOff>
      <xdr:row>38</xdr:row>
      <xdr:rowOff>166334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57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157461</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6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68701</xdr:rowOff>
    </xdr:from>
    <xdr:to>
      <xdr:col>6</xdr:col>
      <xdr:colOff>38100</xdr:colOff>
      <xdr:row>38</xdr:row>
      <xdr:rowOff>170301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58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161428</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6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89651</xdr:rowOff>
    </xdr:from>
    <xdr:to>
      <xdr:col>24</xdr:col>
      <xdr:colOff>114300</xdr:colOff>
      <xdr:row>38</xdr:row>
      <xdr:rowOff>19801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3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112528</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8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113540</xdr:rowOff>
    </xdr:from>
    <xdr:to>
      <xdr:col>20</xdr:col>
      <xdr:colOff>38100</xdr:colOff>
      <xdr:row>38</xdr:row>
      <xdr:rowOff>43690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60217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23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121884</xdr:rowOff>
    </xdr:from>
    <xdr:to>
      <xdr:col>15</xdr:col>
      <xdr:colOff>101600</xdr:colOff>
      <xdr:row>38</xdr:row>
      <xdr:rowOff>52034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68561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24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137265</xdr:rowOff>
    </xdr:from>
    <xdr:to>
      <xdr:col>10</xdr:col>
      <xdr:colOff>165100</xdr:colOff>
      <xdr:row>38</xdr:row>
      <xdr:rowOff>67415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83942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5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146556</xdr:rowOff>
    </xdr:from>
    <xdr:to>
      <xdr:col>6</xdr:col>
      <xdr:colOff>38100</xdr:colOff>
      <xdr:row>38</xdr:row>
      <xdr:rowOff>76706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93233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2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17316</xdr:rowOff>
    </xdr:from>
    <xdr:to>
      <xdr:col>24</xdr:col>
      <xdr:colOff>63500</xdr:colOff>
      <xdr:row>58</xdr:row>
      <xdr:rowOff>107416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961416"/>
          <a:ext cx="838200" cy="9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90353</xdr:rowOff>
    </xdr:from>
    <xdr:to>
      <xdr:col>19</xdr:col>
      <xdr:colOff>177800</xdr:colOff>
      <xdr:row>58</xdr:row>
      <xdr:rowOff>107416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10034453"/>
          <a:ext cx="889000" cy="1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41370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6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90353</xdr:rowOff>
    </xdr:from>
    <xdr:to>
      <xdr:col>15</xdr:col>
      <xdr:colOff>50800</xdr:colOff>
      <xdr:row>58</xdr:row>
      <xdr:rowOff>148006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034453"/>
          <a:ext cx="8890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20986</xdr:rowOff>
    </xdr:from>
    <xdr:to>
      <xdr:col>10</xdr:col>
      <xdr:colOff>114300</xdr:colOff>
      <xdr:row>58</xdr:row>
      <xdr:rowOff>148006</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965086"/>
          <a:ext cx="889000" cy="1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95795</xdr:rowOff>
    </xdr:from>
    <xdr:to>
      <xdr:col>10</xdr:col>
      <xdr:colOff>165100</xdr:colOff>
      <xdr:row>59</xdr:row>
      <xdr:rowOff>25945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1003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42472</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8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92972</xdr:rowOff>
    </xdr:from>
    <xdr:to>
      <xdr:col>6</xdr:col>
      <xdr:colOff>38100</xdr:colOff>
      <xdr:row>59</xdr:row>
      <xdr:rowOff>23122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100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14249</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1012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137966</xdr:rowOff>
    </xdr:from>
    <xdr:to>
      <xdr:col>24</xdr:col>
      <xdr:colOff>114300</xdr:colOff>
      <xdr:row>58</xdr:row>
      <xdr:rowOff>68116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91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116393</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8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56616</xdr:rowOff>
    </xdr:from>
    <xdr:to>
      <xdr:col>20</xdr:col>
      <xdr:colOff>38100</xdr:colOff>
      <xdr:row>58</xdr:row>
      <xdr:rowOff>158216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00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149343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100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39553</xdr:rowOff>
    </xdr:from>
    <xdr:to>
      <xdr:col>15</xdr:col>
      <xdr:colOff>101600</xdr:colOff>
      <xdr:row>58</xdr:row>
      <xdr:rowOff>141153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8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132280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1007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97206</xdr:rowOff>
    </xdr:from>
    <xdr:to>
      <xdr:col>10</xdr:col>
      <xdr:colOff>165100</xdr:colOff>
      <xdr:row>59</xdr:row>
      <xdr:rowOff>27356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18483</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1013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141636</xdr:rowOff>
    </xdr:from>
    <xdr:to>
      <xdr:col>6</xdr:col>
      <xdr:colOff>38100</xdr:colOff>
      <xdr:row>58</xdr:row>
      <xdr:rowOff>71786</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88313</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68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57716</xdr:rowOff>
    </xdr:from>
    <xdr:to>
      <xdr:col>24</xdr:col>
      <xdr:colOff>63500</xdr:colOff>
      <xdr:row>78</xdr:row>
      <xdr:rowOff>102040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3797300" y="13430816"/>
          <a:ext cx="838200" cy="4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21451</xdr:rowOff>
    </xdr:from>
    <xdr:to>
      <xdr:col>19</xdr:col>
      <xdr:colOff>177800</xdr:colOff>
      <xdr:row>78</xdr:row>
      <xdr:rowOff>57716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908300" y="13394551"/>
          <a:ext cx="889000" cy="3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21451</xdr:rowOff>
    </xdr:from>
    <xdr:to>
      <xdr:col>15</xdr:col>
      <xdr:colOff>50800</xdr:colOff>
      <xdr:row>78</xdr:row>
      <xdr:rowOff>81195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394551"/>
          <a:ext cx="889000" cy="5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112348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48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81195</xdr:rowOff>
    </xdr:from>
    <xdr:to>
      <xdr:col>10</xdr:col>
      <xdr:colOff>114300</xdr:colOff>
      <xdr:row>78</xdr:row>
      <xdr:rowOff>122481</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454295"/>
          <a:ext cx="889000" cy="4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42666</xdr:rowOff>
    </xdr:from>
    <xdr:to>
      <xdr:col>10</xdr:col>
      <xdr:colOff>165100</xdr:colOff>
      <xdr:row>78</xdr:row>
      <xdr:rowOff>144266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41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135393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50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59413</xdr:rowOff>
    </xdr:from>
    <xdr:to>
      <xdr:col>6</xdr:col>
      <xdr:colOff>38100</xdr:colOff>
      <xdr:row>78</xdr:row>
      <xdr:rowOff>161013</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4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6090</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0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51240</xdr:rowOff>
    </xdr:from>
    <xdr:to>
      <xdr:col>24</xdr:col>
      <xdr:colOff>114300</xdr:colOff>
      <xdr:row>78</xdr:row>
      <xdr:rowOff>152840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42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155958</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3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6916</xdr:rowOff>
    </xdr:from>
    <xdr:to>
      <xdr:col>20</xdr:col>
      <xdr:colOff>38100</xdr:colOff>
      <xdr:row>78</xdr:row>
      <xdr:rowOff>108516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38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125043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15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142101</xdr:rowOff>
    </xdr:from>
    <xdr:to>
      <xdr:col>15</xdr:col>
      <xdr:colOff>101600</xdr:colOff>
      <xdr:row>78</xdr:row>
      <xdr:rowOff>72251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3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88778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11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30395</xdr:rowOff>
    </xdr:from>
    <xdr:to>
      <xdr:col>10</xdr:col>
      <xdr:colOff>165100</xdr:colOff>
      <xdr:row>78</xdr:row>
      <xdr:rowOff>131995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0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148522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17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71681</xdr:rowOff>
    </xdr:from>
    <xdr:to>
      <xdr:col>6</xdr:col>
      <xdr:colOff>38100</xdr:colOff>
      <xdr:row>79</xdr:row>
      <xdr:rowOff>1831</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164408</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3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27746</xdr:rowOff>
    </xdr:from>
    <xdr:to>
      <xdr:col>24</xdr:col>
      <xdr:colOff>63500</xdr:colOff>
      <xdr:row>96</xdr:row>
      <xdr:rowOff>33638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486946"/>
          <a:ext cx="838200" cy="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27746</xdr:rowOff>
    </xdr:from>
    <xdr:to>
      <xdr:col>19</xdr:col>
      <xdr:colOff>177800</xdr:colOff>
      <xdr:row>96</xdr:row>
      <xdr:rowOff>69109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486946"/>
          <a:ext cx="889000" cy="4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131477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69109</xdr:rowOff>
    </xdr:from>
    <xdr:to>
      <xdr:col>15</xdr:col>
      <xdr:colOff>50800</xdr:colOff>
      <xdr:row>96</xdr:row>
      <xdr:rowOff>84882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528309"/>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141416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167346</xdr:rowOff>
    </xdr:from>
    <xdr:to>
      <xdr:col>10</xdr:col>
      <xdr:colOff>114300</xdr:colOff>
      <xdr:row>96</xdr:row>
      <xdr:rowOff>84882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455096"/>
          <a:ext cx="889000" cy="8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169445</xdr:rowOff>
    </xdr:from>
    <xdr:to>
      <xdr:col>10</xdr:col>
      <xdr:colOff>165100</xdr:colOff>
      <xdr:row>97</xdr:row>
      <xdr:rowOff>99595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2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90722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2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168484</xdr:rowOff>
    </xdr:from>
    <xdr:to>
      <xdr:col>6</xdr:col>
      <xdr:colOff>38100</xdr:colOff>
      <xdr:row>97</xdr:row>
      <xdr:rowOff>98634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2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89761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72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154288</xdr:rowOff>
    </xdr:from>
    <xdr:to>
      <xdr:col>24</xdr:col>
      <xdr:colOff>114300</xdr:colOff>
      <xdr:row>96</xdr:row>
      <xdr:rowOff>84438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4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5715</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2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148396</xdr:rowOff>
    </xdr:from>
    <xdr:to>
      <xdr:col>20</xdr:col>
      <xdr:colOff>38100</xdr:colOff>
      <xdr:row>96</xdr:row>
      <xdr:rowOff>78546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95073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21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18309</xdr:rowOff>
    </xdr:from>
    <xdr:to>
      <xdr:col>15</xdr:col>
      <xdr:colOff>101600</xdr:colOff>
      <xdr:row>96</xdr:row>
      <xdr:rowOff>119909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4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136436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25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34082</xdr:rowOff>
    </xdr:from>
    <xdr:to>
      <xdr:col>10</xdr:col>
      <xdr:colOff>165100</xdr:colOff>
      <xdr:row>96</xdr:row>
      <xdr:rowOff>135682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4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152209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26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116546</xdr:rowOff>
    </xdr:from>
    <xdr:to>
      <xdr:col>6</xdr:col>
      <xdr:colOff>38100</xdr:colOff>
      <xdr:row>96</xdr:row>
      <xdr:rowOff>46696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63223</xdr:rowOff>
    </xdr:from>
    <xdr:ext cx="599010"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30795" y="161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34217</xdr:rowOff>
    </xdr:from>
    <xdr:to>
      <xdr:col>55</xdr:col>
      <xdr:colOff>0</xdr:colOff>
      <xdr:row>38</xdr:row>
      <xdr:rowOff>96756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377867"/>
          <a:ext cx="838200" cy="23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34217</xdr:rowOff>
    </xdr:from>
    <xdr:to>
      <xdr:col>50</xdr:col>
      <xdr:colOff>114300</xdr:colOff>
      <xdr:row>37</xdr:row>
      <xdr:rowOff>44504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377867"/>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60632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5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44504</xdr:rowOff>
    </xdr:from>
    <xdr:to>
      <xdr:col>45</xdr:col>
      <xdr:colOff>177800</xdr:colOff>
      <xdr:row>37</xdr:row>
      <xdr:rowOff>67364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38815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58384</xdr:rowOff>
    </xdr:from>
    <xdr:to>
      <xdr:col>41</xdr:col>
      <xdr:colOff>50800</xdr:colOff>
      <xdr:row>37</xdr:row>
      <xdr:rowOff>67364</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230584"/>
          <a:ext cx="889000" cy="18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110944</xdr:rowOff>
    </xdr:from>
    <xdr:to>
      <xdr:col>41</xdr:col>
      <xdr:colOff>101600</xdr:colOff>
      <xdr:row>38</xdr:row>
      <xdr:rowOff>41094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5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32221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54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140662</xdr:rowOff>
    </xdr:from>
    <xdr:to>
      <xdr:col>36</xdr:col>
      <xdr:colOff>165100</xdr:colOff>
      <xdr:row>36</xdr:row>
      <xdr:rowOff>70812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14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87339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91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45956</xdr:rowOff>
    </xdr:from>
    <xdr:to>
      <xdr:col>55</xdr:col>
      <xdr:colOff>50800</xdr:colOff>
      <xdr:row>38</xdr:row>
      <xdr:rowOff>147556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5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24383</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3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154867</xdr:rowOff>
    </xdr:from>
    <xdr:to>
      <xdr:col>50</xdr:col>
      <xdr:colOff>165100</xdr:colOff>
      <xdr:row>37</xdr:row>
      <xdr:rowOff>85017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3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101544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610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165154</xdr:rowOff>
    </xdr:from>
    <xdr:to>
      <xdr:col>46</xdr:col>
      <xdr:colOff>38100</xdr:colOff>
      <xdr:row>37</xdr:row>
      <xdr:rowOff>95304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86431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64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16564</xdr:rowOff>
    </xdr:from>
    <xdr:to>
      <xdr:col>41</xdr:col>
      <xdr:colOff>101600</xdr:colOff>
      <xdr:row>37</xdr:row>
      <xdr:rowOff>118164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3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134691</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613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7584</xdr:rowOff>
    </xdr:from>
    <xdr:to>
      <xdr:col>36</xdr:col>
      <xdr:colOff>165100</xdr:colOff>
      <xdr:row>36</xdr:row>
      <xdr:rowOff>109184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1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100311</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627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126839</xdr:rowOff>
    </xdr:from>
    <xdr:to>
      <xdr:col>55</xdr:col>
      <xdr:colOff>0</xdr:colOff>
      <xdr:row>57</xdr:row>
      <xdr:rowOff>149874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99489"/>
          <a:ext cx="838200" cy="2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149874</xdr:rowOff>
    </xdr:from>
    <xdr:to>
      <xdr:col>50</xdr:col>
      <xdr:colOff>114300</xdr:colOff>
      <xdr:row>57</xdr:row>
      <xdr:rowOff>169861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22524"/>
          <a:ext cx="889000" cy="1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34116</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169861</xdr:rowOff>
    </xdr:from>
    <xdr:to>
      <xdr:col>45</xdr:col>
      <xdr:colOff>177800</xdr:colOff>
      <xdr:row>58</xdr:row>
      <xdr:rowOff>5265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42511"/>
          <a:ext cx="889000" cy="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5265</xdr:rowOff>
    </xdr:from>
    <xdr:to>
      <xdr:col>41</xdr:col>
      <xdr:colOff>50800</xdr:colOff>
      <xdr:row>58</xdr:row>
      <xdr:rowOff>6028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4936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117175</xdr:rowOff>
    </xdr:from>
    <xdr:to>
      <xdr:col>41</xdr:col>
      <xdr:colOff>101600</xdr:colOff>
      <xdr:row>58</xdr:row>
      <xdr:rowOff>47325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63852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6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116924</xdr:rowOff>
    </xdr:from>
    <xdr:to>
      <xdr:col>36</xdr:col>
      <xdr:colOff>165100</xdr:colOff>
      <xdr:row>58</xdr:row>
      <xdr:rowOff>47074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63601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76039</xdr:rowOff>
    </xdr:from>
    <xdr:to>
      <xdr:col>55</xdr:col>
      <xdr:colOff>50800</xdr:colOff>
      <xdr:row>58</xdr:row>
      <xdr:rowOff>6189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35416</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3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99074</xdr:rowOff>
    </xdr:from>
    <xdr:to>
      <xdr:col>50</xdr:col>
      <xdr:colOff>165100</xdr:colOff>
      <xdr:row>58</xdr:row>
      <xdr:rowOff>29224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7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20351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119061</xdr:rowOff>
    </xdr:from>
    <xdr:to>
      <xdr:col>46</xdr:col>
      <xdr:colOff>38100</xdr:colOff>
      <xdr:row>58</xdr:row>
      <xdr:rowOff>49211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40338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8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125915</xdr:rowOff>
    </xdr:from>
    <xdr:to>
      <xdr:col>41</xdr:col>
      <xdr:colOff>101600</xdr:colOff>
      <xdr:row>58</xdr:row>
      <xdr:rowOff>56065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47192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9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126678</xdr:rowOff>
    </xdr:from>
    <xdr:to>
      <xdr:col>36</xdr:col>
      <xdr:colOff>165100</xdr:colOff>
      <xdr:row>58</xdr:row>
      <xdr:rowOff>56828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47955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9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91260</xdr:rowOff>
    </xdr:from>
    <xdr:to>
      <xdr:col>55</xdr:col>
      <xdr:colOff>0</xdr:colOff>
      <xdr:row>78</xdr:row>
      <xdr:rowOff>102324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64360"/>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93432</xdr:rowOff>
    </xdr:from>
    <xdr:to>
      <xdr:col>50</xdr:col>
      <xdr:colOff>114300</xdr:colOff>
      <xdr:row>78</xdr:row>
      <xdr:rowOff>102324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66532"/>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93432</xdr:rowOff>
    </xdr:from>
    <xdr:to>
      <xdr:col>45</xdr:col>
      <xdr:colOff>177800</xdr:colOff>
      <xdr:row>78</xdr:row>
      <xdr:rowOff>131014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66532"/>
          <a:ext cx="8890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131014</xdr:rowOff>
    </xdr:from>
    <xdr:to>
      <xdr:col>41</xdr:col>
      <xdr:colOff>50800</xdr:colOff>
      <xdr:row>78</xdr:row>
      <xdr:rowOff>170473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04114"/>
          <a:ext cx="889000" cy="3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96593</xdr:rowOff>
    </xdr:from>
    <xdr:to>
      <xdr:col>41</xdr:col>
      <xdr:colOff>101600</xdr:colOff>
      <xdr:row>79</xdr:row>
      <xdr:rowOff>26743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6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17870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56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96509</xdr:rowOff>
    </xdr:from>
    <xdr:to>
      <xdr:col>36</xdr:col>
      <xdr:colOff>165100</xdr:colOff>
      <xdr:row>79</xdr:row>
      <xdr:rowOff>26659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43186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24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40460</xdr:rowOff>
    </xdr:from>
    <xdr:to>
      <xdr:col>55</xdr:col>
      <xdr:colOff>50800</xdr:colOff>
      <xdr:row>78</xdr:row>
      <xdr:rowOff>142060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126837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2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51524</xdr:rowOff>
    </xdr:from>
    <xdr:to>
      <xdr:col>50</xdr:col>
      <xdr:colOff>165100</xdr:colOff>
      <xdr:row>78</xdr:row>
      <xdr:rowOff>153124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144251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1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42632</xdr:rowOff>
    </xdr:from>
    <xdr:to>
      <xdr:col>46</xdr:col>
      <xdr:colOff>38100</xdr:colOff>
      <xdr:row>78</xdr:row>
      <xdr:rowOff>144232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1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135359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0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80214</xdr:rowOff>
    </xdr:from>
    <xdr:to>
      <xdr:col>41</xdr:col>
      <xdr:colOff>101600</xdr:colOff>
      <xdr:row>79</xdr:row>
      <xdr:rowOff>10364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26891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22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119673</xdr:rowOff>
    </xdr:from>
    <xdr:to>
      <xdr:col>36</xdr:col>
      <xdr:colOff>165100</xdr:colOff>
      <xdr:row>79</xdr:row>
      <xdr:rowOff>49823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40950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8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62880</xdr:rowOff>
    </xdr:from>
    <xdr:to>
      <xdr:col>55</xdr:col>
      <xdr:colOff>0</xdr:colOff>
      <xdr:row>98</xdr:row>
      <xdr:rowOff>16038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93530"/>
          <a:ext cx="838200" cy="12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16038</xdr:rowOff>
    </xdr:from>
    <xdr:to>
      <xdr:col>50</xdr:col>
      <xdr:colOff>114300</xdr:colOff>
      <xdr:row>98</xdr:row>
      <xdr:rowOff>104842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18138"/>
          <a:ext cx="889000" cy="8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84745</xdr:rowOff>
    </xdr:from>
    <xdr:to>
      <xdr:col>45</xdr:col>
      <xdr:colOff>177800</xdr:colOff>
      <xdr:row>98</xdr:row>
      <xdr:rowOff>104842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86845"/>
          <a:ext cx="889000" cy="2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131572</xdr:rowOff>
    </xdr:from>
    <xdr:to>
      <xdr:col>41</xdr:col>
      <xdr:colOff>50800</xdr:colOff>
      <xdr:row>98</xdr:row>
      <xdr:rowOff>84745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62222"/>
          <a:ext cx="889000" cy="12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128598</xdr:rowOff>
    </xdr:from>
    <xdr:to>
      <xdr:col>41</xdr:col>
      <xdr:colOff>101600</xdr:colOff>
      <xdr:row>98</xdr:row>
      <xdr:rowOff>58748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5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75275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53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156976</xdr:rowOff>
    </xdr:from>
    <xdr:to>
      <xdr:col>36</xdr:col>
      <xdr:colOff>165100</xdr:colOff>
      <xdr:row>98</xdr:row>
      <xdr:rowOff>87126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8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78253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12080</xdr:rowOff>
    </xdr:from>
    <xdr:to>
      <xdr:col>55</xdr:col>
      <xdr:colOff>50800</xdr:colOff>
      <xdr:row>97</xdr:row>
      <xdr:rowOff>113680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4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161957</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2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136688</xdr:rowOff>
    </xdr:from>
    <xdr:to>
      <xdr:col>50</xdr:col>
      <xdr:colOff>165100</xdr:colOff>
      <xdr:row>98</xdr:row>
      <xdr:rowOff>66838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6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57965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54042</xdr:rowOff>
    </xdr:from>
    <xdr:to>
      <xdr:col>46</xdr:col>
      <xdr:colOff>38100</xdr:colOff>
      <xdr:row>98</xdr:row>
      <xdr:rowOff>155642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5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146769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4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33945</xdr:rowOff>
    </xdr:from>
    <xdr:to>
      <xdr:col>41</xdr:col>
      <xdr:colOff>101600</xdr:colOff>
      <xdr:row>98</xdr:row>
      <xdr:rowOff>135545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126672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2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80772</xdr:rowOff>
    </xdr:from>
    <xdr:to>
      <xdr:col>36</xdr:col>
      <xdr:colOff>165100</xdr:colOff>
      <xdr:row>98</xdr:row>
      <xdr:rowOff>10922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1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27449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48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79821</xdr:rowOff>
    </xdr:from>
    <xdr:to>
      <xdr:col>85</xdr:col>
      <xdr:colOff>127000</xdr:colOff>
      <xdr:row>37</xdr:row>
      <xdr:rowOff>110119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423471"/>
          <a:ext cx="838200" cy="3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91365</xdr:rowOff>
    </xdr:from>
    <xdr:to>
      <xdr:col>81</xdr:col>
      <xdr:colOff>50800</xdr:colOff>
      <xdr:row>37</xdr:row>
      <xdr:rowOff>110119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435015"/>
          <a:ext cx="889000" cy="1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90473</xdr:rowOff>
    </xdr:from>
    <xdr:to>
      <xdr:col>76</xdr:col>
      <xdr:colOff>114300</xdr:colOff>
      <xdr:row>37</xdr:row>
      <xdr:rowOff>91365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5919773"/>
          <a:ext cx="889000" cy="51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90473</xdr:rowOff>
    </xdr:from>
    <xdr:to>
      <xdr:col>71</xdr:col>
      <xdr:colOff>177800</xdr:colOff>
      <xdr:row>37</xdr:row>
      <xdr:rowOff>53723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919773"/>
          <a:ext cx="889000" cy="47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101761</xdr:rowOff>
    </xdr:from>
    <xdr:to>
      <xdr:col>72</xdr:col>
      <xdr:colOff>38100</xdr:colOff>
      <xdr:row>38</xdr:row>
      <xdr:rowOff>31911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23038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119766</xdr:rowOff>
    </xdr:from>
    <xdr:to>
      <xdr:col>67</xdr:col>
      <xdr:colOff>101600</xdr:colOff>
      <xdr:row>38</xdr:row>
      <xdr:rowOff>49916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6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41043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5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29021</xdr:rowOff>
    </xdr:from>
    <xdr:to>
      <xdr:col>85</xdr:col>
      <xdr:colOff>177800</xdr:colOff>
      <xdr:row>37</xdr:row>
      <xdr:rowOff>130621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51898</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2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59319</xdr:rowOff>
    </xdr:from>
    <xdr:to>
      <xdr:col>81</xdr:col>
      <xdr:colOff>101600</xdr:colOff>
      <xdr:row>37</xdr:row>
      <xdr:rowOff>160919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0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152046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9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40565</xdr:rowOff>
    </xdr:from>
    <xdr:to>
      <xdr:col>76</xdr:col>
      <xdr:colOff>165100</xdr:colOff>
      <xdr:row>37</xdr:row>
      <xdr:rowOff>142165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133292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39673</xdr:rowOff>
    </xdr:from>
    <xdr:to>
      <xdr:col>72</xdr:col>
      <xdr:colOff>38100</xdr:colOff>
      <xdr:row>34</xdr:row>
      <xdr:rowOff>141273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8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157800</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03795" y="564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2923</xdr:rowOff>
    </xdr:from>
    <xdr:to>
      <xdr:col>67</xdr:col>
      <xdr:colOff>101600</xdr:colOff>
      <xdr:row>37</xdr:row>
      <xdr:rowOff>104523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4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121050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12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126231</xdr:rowOff>
    </xdr:from>
    <xdr:to>
      <xdr:col>85</xdr:col>
      <xdr:colOff>127000</xdr:colOff>
      <xdr:row>57</xdr:row>
      <xdr:rowOff>162514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98881"/>
          <a:ext cx="838200" cy="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52153</xdr:rowOff>
    </xdr:from>
    <xdr:to>
      <xdr:col>81</xdr:col>
      <xdr:colOff>50800</xdr:colOff>
      <xdr:row>57</xdr:row>
      <xdr:rowOff>162514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824803"/>
          <a:ext cx="889000" cy="11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52153</xdr:rowOff>
    </xdr:from>
    <xdr:to>
      <xdr:col>76</xdr:col>
      <xdr:colOff>114300</xdr:colOff>
      <xdr:row>57</xdr:row>
      <xdr:rowOff>169498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24803"/>
          <a:ext cx="889000" cy="11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132649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169498</xdr:rowOff>
    </xdr:from>
    <xdr:to>
      <xdr:col>71</xdr:col>
      <xdr:colOff>177800</xdr:colOff>
      <xdr:row>58</xdr:row>
      <xdr:rowOff>29519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42148"/>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80067</xdr:rowOff>
    </xdr:from>
    <xdr:to>
      <xdr:col>72</xdr:col>
      <xdr:colOff>38100</xdr:colOff>
      <xdr:row>58</xdr:row>
      <xdr:rowOff>10217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5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26744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84435</xdr:rowOff>
    </xdr:from>
    <xdr:to>
      <xdr:col>67</xdr:col>
      <xdr:colOff>101600</xdr:colOff>
      <xdr:row>58</xdr:row>
      <xdr:rowOff>14585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31112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3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75431</xdr:rowOff>
    </xdr:from>
    <xdr:to>
      <xdr:col>85</xdr:col>
      <xdr:colOff>177800</xdr:colOff>
      <xdr:row>58</xdr:row>
      <xdr:rowOff>5581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161808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6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111714</xdr:rowOff>
    </xdr:from>
    <xdr:to>
      <xdr:col>81</xdr:col>
      <xdr:colOff>101600</xdr:colOff>
      <xdr:row>58</xdr:row>
      <xdr:rowOff>41864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32991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7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1353</xdr:rowOff>
    </xdr:from>
    <xdr:to>
      <xdr:col>76</xdr:col>
      <xdr:colOff>165100</xdr:colOff>
      <xdr:row>57</xdr:row>
      <xdr:rowOff>102953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119480</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54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118698</xdr:rowOff>
    </xdr:from>
    <xdr:to>
      <xdr:col>72</xdr:col>
      <xdr:colOff>38100</xdr:colOff>
      <xdr:row>58</xdr:row>
      <xdr:rowOff>48848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9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39975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8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150169</xdr:rowOff>
    </xdr:from>
    <xdr:to>
      <xdr:col>67</xdr:col>
      <xdr:colOff>101600</xdr:colOff>
      <xdr:row>58</xdr:row>
      <xdr:rowOff>80319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2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71446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1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75481</xdr:rowOff>
    </xdr:from>
    <xdr:to>
      <xdr:col>72</xdr:col>
      <xdr:colOff>38100</xdr:colOff>
      <xdr:row>79</xdr:row>
      <xdr:rowOff>5631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22158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68380</xdr:rowOff>
    </xdr:from>
    <xdr:to>
      <xdr:col>67</xdr:col>
      <xdr:colOff>101600</xdr:colOff>
      <xdr:row>78</xdr:row>
      <xdr:rowOff>169980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15057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6217</xdr:rowOff>
    </xdr:from>
    <xdr:to>
      <xdr:col>85</xdr:col>
      <xdr:colOff>127000</xdr:colOff>
      <xdr:row>97</xdr:row>
      <xdr:rowOff>31908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636867"/>
          <a:ext cx="838200" cy="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6217</xdr:rowOff>
    </xdr:from>
    <xdr:to>
      <xdr:col>81</xdr:col>
      <xdr:colOff>50800</xdr:colOff>
      <xdr:row>97</xdr:row>
      <xdr:rowOff>42872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636867"/>
          <a:ext cx="889000" cy="3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42872</xdr:rowOff>
    </xdr:from>
    <xdr:to>
      <xdr:col>76</xdr:col>
      <xdr:colOff>114300</xdr:colOff>
      <xdr:row>97</xdr:row>
      <xdr:rowOff>59367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673522"/>
          <a:ext cx="889000" cy="1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117473</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292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56065</xdr:rowOff>
    </xdr:from>
    <xdr:to>
      <xdr:col>71</xdr:col>
      <xdr:colOff>177800</xdr:colOff>
      <xdr:row>97</xdr:row>
      <xdr:rowOff>59367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686715"/>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154998</xdr:rowOff>
    </xdr:from>
    <xdr:to>
      <xdr:col>72</xdr:col>
      <xdr:colOff>38100</xdr:colOff>
      <xdr:row>98</xdr:row>
      <xdr:rowOff>85148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78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76275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148789</xdr:rowOff>
    </xdr:from>
    <xdr:to>
      <xdr:col>67</xdr:col>
      <xdr:colOff>101600</xdr:colOff>
      <xdr:row>98</xdr:row>
      <xdr:rowOff>78939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7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70066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8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152558</xdr:rowOff>
    </xdr:from>
    <xdr:to>
      <xdr:col>85</xdr:col>
      <xdr:colOff>177800</xdr:colOff>
      <xdr:row>97</xdr:row>
      <xdr:rowOff>82708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3985</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6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126867</xdr:rowOff>
    </xdr:from>
    <xdr:to>
      <xdr:col>81</xdr:col>
      <xdr:colOff>101600</xdr:colOff>
      <xdr:row>97</xdr:row>
      <xdr:rowOff>57017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73544</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636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163522</xdr:rowOff>
    </xdr:from>
    <xdr:to>
      <xdr:col>76</xdr:col>
      <xdr:colOff>165100</xdr:colOff>
      <xdr:row>97</xdr:row>
      <xdr:rowOff>93672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110199</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63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8567</xdr:rowOff>
    </xdr:from>
    <xdr:to>
      <xdr:col>72</xdr:col>
      <xdr:colOff>38100</xdr:colOff>
      <xdr:row>97</xdr:row>
      <xdr:rowOff>110167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126694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641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5265</xdr:rowOff>
    </xdr:from>
    <xdr:to>
      <xdr:col>67</xdr:col>
      <xdr:colOff>101600</xdr:colOff>
      <xdr:row>97</xdr:row>
      <xdr:rowOff>106865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123392</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641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42331</xdr:rowOff>
    </xdr:from>
    <xdr:to>
      <xdr:col>102</xdr:col>
      <xdr:colOff>165100</xdr:colOff>
      <xdr:row>39</xdr:row>
      <xdr:rowOff>143931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72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160458</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504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44013</xdr:rowOff>
    </xdr:from>
    <xdr:to>
      <xdr:col>98</xdr:col>
      <xdr:colOff>38100</xdr:colOff>
      <xdr:row>39</xdr:row>
      <xdr:rowOff>145613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73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162140</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505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a:solidFill>
                <a:schemeClr val="dk1"/>
              </a:solidFill>
              <a:effectLst/>
              <a:latin typeface="+mn-lt"/>
              <a:ea typeface="+mn-ea"/>
              <a:cs typeface="+mn-cs"/>
            </a:rPr>
            <a:t>　</a:t>
          </a:r>
          <a:r>
            <a:rPr kumimoji="1" lang="ja-JP" altLang="ja-JP" sz="1200" b="0" i="0">
              <a:solidFill>
                <a:schemeClr val="dk1"/>
              </a:solidFill>
              <a:effectLst/>
              <a:latin typeface="+mn-lt"/>
              <a:ea typeface="+mn-ea"/>
              <a:cs typeface="+mn-cs"/>
            </a:rPr>
            <a:t>全体的に類似団体と同水準となっているが、２９年度決算で総務費が増加している主な要因は、</a:t>
          </a:r>
          <a:r>
            <a:rPr lang="ja-JP" altLang="ja-JP" sz="1200" b="0" i="0">
              <a:solidFill>
                <a:schemeClr val="dk1"/>
              </a:solidFill>
              <a:effectLst/>
              <a:latin typeface="+mn-lt"/>
              <a:ea typeface="+mn-ea"/>
              <a:cs typeface="+mn-cs"/>
            </a:rPr>
            <a:t>平成２９年度から施行されたがんばる地元企業等応援条例に基づく地元企業等助成金の増加によるものである。</a:t>
          </a:r>
          <a:endParaRPr lang="ja-JP" altLang="ja-JP" sz="1200">
            <a:effectLst/>
          </a:endParaRPr>
        </a:p>
        <a:p>
          <a:r>
            <a:rPr kumimoji="1" lang="ja-JP" altLang="ja-JP" sz="1200" b="0" i="0">
              <a:solidFill>
                <a:schemeClr val="dk1"/>
              </a:solidFill>
              <a:effectLst/>
              <a:latin typeface="+mn-lt"/>
              <a:ea typeface="+mn-ea"/>
              <a:cs typeface="+mn-cs"/>
            </a:rPr>
            <a:t>　農林水産業費については、アワビ養殖加工施設整備事業などによる事業費が増加しており、民生費が２８年度と比較して大きく減少したのは、老人福祉施設整備事業などが終了したことによるもので、そのほか土木費が増加しているのは、町道除雪費や丸山団地設備改修事業などに係る事業費が増加してい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実質収支比率等については、毎年度の財政調整基金積立により基金残高は増加しておりましたが、平成２８年度において１億７百万円</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、平成２９年度に２億４千８百万円を</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取り崩したことから、</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基金残高は</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おります。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また、単年度収支及び実質収支額については、多少の増減はあるもののほぼ横ばいで推移している状況にありましたが、平成２８年度</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の実質単年度収支についてはマイナスに転じておりますので、引き続き、経費の削減を進めるとともに、地方交付税の推移などを見極めながら財政の健全化に努めてまいります。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連結実質赤字比率に関しては、近年各会計とも赤字の発生は無く、それぞれ健全に推移していますが、今後の高齢化による医療費の増大や制度改正による負担増を注視していく必要があります。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人口減が加速度的に進展していることから、特に企業会計については、人口減による収益の悪化も懸念されるところでありますので、健全な財政運営が確保されるよう受益者負担の見直しを検討しながら、健全な財政運営に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4373005</v>
      </c>
      <c r="BO4" s="372"/>
      <c r="BP4" s="372"/>
      <c r="BQ4" s="372"/>
      <c r="BR4" s="372"/>
      <c r="BS4" s="372"/>
      <c r="BT4" s="372"/>
      <c r="BU4" s="373"/>
      <c r="BV4" s="371">
        <v>3945645</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4.5999999999999996</v>
      </c>
      <c r="CU4" s="378"/>
      <c r="CV4" s="378"/>
      <c r="CW4" s="378"/>
      <c r="CX4" s="378"/>
      <c r="CY4" s="378"/>
      <c r="CZ4" s="378"/>
      <c r="DA4" s="379"/>
      <c r="DB4" s="377">
        <v>3.2</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1" t="s">
        <v>87</v>
      </c>
      <c r="AN5" s="432"/>
      <c r="AO5" s="432"/>
      <c r="AP5" s="432"/>
      <c r="AQ5" s="432"/>
      <c r="AR5" s="432"/>
      <c r="AS5" s="432"/>
      <c r="AT5" s="433"/>
      <c r="AU5" s="434" t="s">
        <v>88</v>
      </c>
      <c r="AV5" s="435"/>
      <c r="AW5" s="435"/>
      <c r="AX5" s="435"/>
      <c r="AY5" s="436" t="s">
        <v>89</v>
      </c>
      <c r="AZ5" s="437"/>
      <c r="BA5" s="437"/>
      <c r="BB5" s="437"/>
      <c r="BC5" s="437"/>
      <c r="BD5" s="437"/>
      <c r="BE5" s="437"/>
      <c r="BF5" s="437"/>
      <c r="BG5" s="437"/>
      <c r="BH5" s="437"/>
      <c r="BI5" s="437"/>
      <c r="BJ5" s="437"/>
      <c r="BK5" s="437"/>
      <c r="BL5" s="437"/>
      <c r="BM5" s="438"/>
      <c r="BN5" s="439">
        <v>4258264</v>
      </c>
      <c r="BO5" s="440"/>
      <c r="BP5" s="440"/>
      <c r="BQ5" s="440"/>
      <c r="BR5" s="440"/>
      <c r="BS5" s="440"/>
      <c r="BT5" s="440"/>
      <c r="BU5" s="441"/>
      <c r="BV5" s="439">
        <v>3865018</v>
      </c>
      <c r="BW5" s="440"/>
      <c r="BX5" s="440"/>
      <c r="BY5" s="440"/>
      <c r="BZ5" s="440"/>
      <c r="CA5" s="440"/>
      <c r="CB5" s="440"/>
      <c r="CC5" s="441"/>
      <c r="CD5" s="442" t="s">
        <v>90</v>
      </c>
      <c r="CE5" s="443"/>
      <c r="CF5" s="443"/>
      <c r="CG5" s="443"/>
      <c r="CH5" s="443"/>
      <c r="CI5" s="443"/>
      <c r="CJ5" s="443"/>
      <c r="CK5" s="443"/>
      <c r="CL5" s="443"/>
      <c r="CM5" s="443"/>
      <c r="CN5" s="443"/>
      <c r="CO5" s="443"/>
      <c r="CP5" s="443"/>
      <c r="CQ5" s="443"/>
      <c r="CR5" s="443"/>
      <c r="CS5" s="444"/>
      <c r="CT5" s="405">
        <v>89.7</v>
      </c>
      <c r="CU5" s="406"/>
      <c r="CV5" s="406"/>
      <c r="CW5" s="406"/>
      <c r="CX5" s="406"/>
      <c r="CY5" s="406"/>
      <c r="CZ5" s="406"/>
      <c r="DA5" s="407"/>
      <c r="DB5" s="405">
        <v>89.5</v>
      </c>
      <c r="DC5" s="406"/>
      <c r="DD5" s="406"/>
      <c r="DE5" s="406"/>
      <c r="DF5" s="406"/>
      <c r="DG5" s="406"/>
      <c r="DH5" s="406"/>
      <c r="DI5" s="407"/>
      <c r="DJ5" s="165"/>
      <c r="DK5" s="165"/>
      <c r="DL5" s="165"/>
      <c r="DM5" s="165"/>
      <c r="DN5" s="165"/>
      <c r="DO5" s="165"/>
    </row>
    <row r="6" spans="1:119" ht="18.75" customHeight="1" x14ac:dyDescent="0.15">
      <c r="A6" s="166"/>
      <c r="B6" s="408" t="s">
        <v>91</v>
      </c>
      <c r="C6" s="409"/>
      <c r="D6" s="409"/>
      <c r="E6" s="410"/>
      <c r="F6" s="410"/>
      <c r="G6" s="410"/>
      <c r="H6" s="410"/>
      <c r="I6" s="410"/>
      <c r="J6" s="410"/>
      <c r="K6" s="410"/>
      <c r="L6" s="410" t="s">
        <v>92</v>
      </c>
      <c r="M6" s="410"/>
      <c r="N6" s="410"/>
      <c r="O6" s="410"/>
      <c r="P6" s="410"/>
      <c r="Q6" s="410"/>
      <c r="R6" s="414"/>
      <c r="S6" s="414"/>
      <c r="T6" s="414"/>
      <c r="U6" s="414"/>
      <c r="V6" s="415"/>
      <c r="W6" s="418" t="s">
        <v>93</v>
      </c>
      <c r="X6" s="419"/>
      <c r="Y6" s="419"/>
      <c r="Z6" s="419"/>
      <c r="AA6" s="419"/>
      <c r="AB6" s="409"/>
      <c r="AC6" s="422" t="s">
        <v>94</v>
      </c>
      <c r="AD6" s="423"/>
      <c r="AE6" s="423"/>
      <c r="AF6" s="423"/>
      <c r="AG6" s="423"/>
      <c r="AH6" s="423"/>
      <c r="AI6" s="423"/>
      <c r="AJ6" s="423"/>
      <c r="AK6" s="423"/>
      <c r="AL6" s="424"/>
      <c r="AM6" s="431" t="s">
        <v>95</v>
      </c>
      <c r="AN6" s="432"/>
      <c r="AO6" s="432"/>
      <c r="AP6" s="432"/>
      <c r="AQ6" s="432"/>
      <c r="AR6" s="432"/>
      <c r="AS6" s="432"/>
      <c r="AT6" s="433"/>
      <c r="AU6" s="434" t="s">
        <v>88</v>
      </c>
      <c r="AV6" s="435"/>
      <c r="AW6" s="435"/>
      <c r="AX6" s="435"/>
      <c r="AY6" s="436" t="s">
        <v>96</v>
      </c>
      <c r="AZ6" s="437"/>
      <c r="BA6" s="437"/>
      <c r="BB6" s="437"/>
      <c r="BC6" s="437"/>
      <c r="BD6" s="437"/>
      <c r="BE6" s="437"/>
      <c r="BF6" s="437"/>
      <c r="BG6" s="437"/>
      <c r="BH6" s="437"/>
      <c r="BI6" s="437"/>
      <c r="BJ6" s="437"/>
      <c r="BK6" s="437"/>
      <c r="BL6" s="437"/>
      <c r="BM6" s="438"/>
      <c r="BN6" s="439">
        <v>114741</v>
      </c>
      <c r="BO6" s="440"/>
      <c r="BP6" s="440"/>
      <c r="BQ6" s="440"/>
      <c r="BR6" s="440"/>
      <c r="BS6" s="440"/>
      <c r="BT6" s="440"/>
      <c r="BU6" s="441"/>
      <c r="BV6" s="439">
        <v>80627</v>
      </c>
      <c r="BW6" s="440"/>
      <c r="BX6" s="440"/>
      <c r="BY6" s="440"/>
      <c r="BZ6" s="440"/>
      <c r="CA6" s="440"/>
      <c r="CB6" s="440"/>
      <c r="CC6" s="441"/>
      <c r="CD6" s="442" t="s">
        <v>97</v>
      </c>
      <c r="CE6" s="443"/>
      <c r="CF6" s="443"/>
      <c r="CG6" s="443"/>
      <c r="CH6" s="443"/>
      <c r="CI6" s="443"/>
      <c r="CJ6" s="443"/>
      <c r="CK6" s="443"/>
      <c r="CL6" s="443"/>
      <c r="CM6" s="443"/>
      <c r="CN6" s="443"/>
      <c r="CO6" s="443"/>
      <c r="CP6" s="443"/>
      <c r="CQ6" s="443"/>
      <c r="CR6" s="443"/>
      <c r="CS6" s="444"/>
      <c r="CT6" s="445">
        <v>93</v>
      </c>
      <c r="CU6" s="446"/>
      <c r="CV6" s="446"/>
      <c r="CW6" s="446"/>
      <c r="CX6" s="446"/>
      <c r="CY6" s="446"/>
      <c r="CZ6" s="446"/>
      <c r="DA6" s="447"/>
      <c r="DB6" s="445">
        <v>93</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25"/>
      <c r="AD7" s="426"/>
      <c r="AE7" s="426"/>
      <c r="AF7" s="426"/>
      <c r="AG7" s="426"/>
      <c r="AH7" s="426"/>
      <c r="AI7" s="426"/>
      <c r="AJ7" s="426"/>
      <c r="AK7" s="426"/>
      <c r="AL7" s="427"/>
      <c r="AM7" s="431" t="s">
        <v>98</v>
      </c>
      <c r="AN7" s="432"/>
      <c r="AO7" s="432"/>
      <c r="AP7" s="432"/>
      <c r="AQ7" s="432"/>
      <c r="AR7" s="432"/>
      <c r="AS7" s="432"/>
      <c r="AT7" s="433"/>
      <c r="AU7" s="434" t="s">
        <v>99</v>
      </c>
      <c r="AV7" s="435"/>
      <c r="AW7" s="435"/>
      <c r="AX7" s="435"/>
      <c r="AY7" s="436" t="s">
        <v>100</v>
      </c>
      <c r="AZ7" s="437"/>
      <c r="BA7" s="437"/>
      <c r="BB7" s="437"/>
      <c r="BC7" s="437"/>
      <c r="BD7" s="437"/>
      <c r="BE7" s="437"/>
      <c r="BF7" s="437"/>
      <c r="BG7" s="437"/>
      <c r="BH7" s="437"/>
      <c r="BI7" s="437"/>
      <c r="BJ7" s="437"/>
      <c r="BK7" s="437"/>
      <c r="BL7" s="437"/>
      <c r="BM7" s="438"/>
      <c r="BN7" s="439">
        <v>6314</v>
      </c>
      <c r="BO7" s="440"/>
      <c r="BP7" s="440"/>
      <c r="BQ7" s="440"/>
      <c r="BR7" s="440"/>
      <c r="BS7" s="440"/>
      <c r="BT7" s="440"/>
      <c r="BU7" s="441"/>
      <c r="BV7" s="439">
        <v>5482</v>
      </c>
      <c r="BW7" s="440"/>
      <c r="BX7" s="440"/>
      <c r="BY7" s="440"/>
      <c r="BZ7" s="440"/>
      <c r="CA7" s="440"/>
      <c r="CB7" s="440"/>
      <c r="CC7" s="441"/>
      <c r="CD7" s="442" t="s">
        <v>101</v>
      </c>
      <c r="CE7" s="443"/>
      <c r="CF7" s="443"/>
      <c r="CG7" s="443"/>
      <c r="CH7" s="443"/>
      <c r="CI7" s="443"/>
      <c r="CJ7" s="443"/>
      <c r="CK7" s="443"/>
      <c r="CL7" s="443"/>
      <c r="CM7" s="443"/>
      <c r="CN7" s="443"/>
      <c r="CO7" s="443"/>
      <c r="CP7" s="443"/>
      <c r="CQ7" s="443"/>
      <c r="CR7" s="443"/>
      <c r="CS7" s="444"/>
      <c r="CT7" s="439">
        <v>2342192</v>
      </c>
      <c r="CU7" s="440"/>
      <c r="CV7" s="440"/>
      <c r="CW7" s="440"/>
      <c r="CX7" s="440"/>
      <c r="CY7" s="440"/>
      <c r="CZ7" s="440"/>
      <c r="DA7" s="441"/>
      <c r="DB7" s="439">
        <v>2329970</v>
      </c>
      <c r="DC7" s="440"/>
      <c r="DD7" s="440"/>
      <c r="DE7" s="440"/>
      <c r="DF7" s="440"/>
      <c r="DG7" s="440"/>
      <c r="DH7" s="440"/>
      <c r="DI7" s="441"/>
      <c r="DJ7" s="165"/>
      <c r="DK7" s="165"/>
      <c r="DL7" s="165"/>
      <c r="DM7" s="165"/>
      <c r="DN7" s="165"/>
      <c r="DO7" s="165"/>
    </row>
    <row r="8" spans="1:119" ht="18.75" customHeight="1" thickBot="1" x14ac:dyDescent="0.2">
      <c r="A8" s="166"/>
      <c r="B8" s="411"/>
      <c r="C8" s="412"/>
      <c r="D8" s="412"/>
      <c r="E8" s="413"/>
      <c r="F8" s="413"/>
      <c r="G8" s="413"/>
      <c r="H8" s="413"/>
      <c r="I8" s="413"/>
      <c r="J8" s="413"/>
      <c r="K8" s="413"/>
      <c r="L8" s="413"/>
      <c r="M8" s="413"/>
      <c r="N8" s="413"/>
      <c r="O8" s="413"/>
      <c r="P8" s="413"/>
      <c r="Q8" s="413"/>
      <c r="R8" s="416"/>
      <c r="S8" s="416"/>
      <c r="T8" s="416"/>
      <c r="U8" s="416"/>
      <c r="V8" s="417"/>
      <c r="W8" s="420"/>
      <c r="X8" s="421"/>
      <c r="Y8" s="421"/>
      <c r="Z8" s="421"/>
      <c r="AA8" s="421"/>
      <c r="AB8" s="412"/>
      <c r="AC8" s="428"/>
      <c r="AD8" s="429"/>
      <c r="AE8" s="429"/>
      <c r="AF8" s="429"/>
      <c r="AG8" s="429"/>
      <c r="AH8" s="429"/>
      <c r="AI8" s="429"/>
      <c r="AJ8" s="429"/>
      <c r="AK8" s="429"/>
      <c r="AL8" s="430"/>
      <c r="AM8" s="431" t="s">
        <v>102</v>
      </c>
      <c r="AN8" s="432"/>
      <c r="AO8" s="432"/>
      <c r="AP8" s="432"/>
      <c r="AQ8" s="432"/>
      <c r="AR8" s="432"/>
      <c r="AS8" s="432"/>
      <c r="AT8" s="433"/>
      <c r="AU8" s="434" t="s">
        <v>103</v>
      </c>
      <c r="AV8" s="435"/>
      <c r="AW8" s="435"/>
      <c r="AX8" s="435"/>
      <c r="AY8" s="436" t="s">
        <v>104</v>
      </c>
      <c r="AZ8" s="437"/>
      <c r="BA8" s="437"/>
      <c r="BB8" s="437"/>
      <c r="BC8" s="437"/>
      <c r="BD8" s="437"/>
      <c r="BE8" s="437"/>
      <c r="BF8" s="437"/>
      <c r="BG8" s="437"/>
      <c r="BH8" s="437"/>
      <c r="BI8" s="437"/>
      <c r="BJ8" s="437"/>
      <c r="BK8" s="437"/>
      <c r="BL8" s="437"/>
      <c r="BM8" s="438"/>
      <c r="BN8" s="439">
        <v>108427</v>
      </c>
      <c r="BO8" s="440"/>
      <c r="BP8" s="440"/>
      <c r="BQ8" s="440"/>
      <c r="BR8" s="440"/>
      <c r="BS8" s="440"/>
      <c r="BT8" s="440"/>
      <c r="BU8" s="441"/>
      <c r="BV8" s="439">
        <v>75145</v>
      </c>
      <c r="BW8" s="440"/>
      <c r="BX8" s="440"/>
      <c r="BY8" s="440"/>
      <c r="BZ8" s="440"/>
      <c r="CA8" s="440"/>
      <c r="CB8" s="440"/>
      <c r="CC8" s="441"/>
      <c r="CD8" s="442" t="s">
        <v>105</v>
      </c>
      <c r="CE8" s="443"/>
      <c r="CF8" s="443"/>
      <c r="CG8" s="443"/>
      <c r="CH8" s="443"/>
      <c r="CI8" s="443"/>
      <c r="CJ8" s="443"/>
      <c r="CK8" s="443"/>
      <c r="CL8" s="443"/>
      <c r="CM8" s="443"/>
      <c r="CN8" s="443"/>
      <c r="CO8" s="443"/>
      <c r="CP8" s="443"/>
      <c r="CQ8" s="443"/>
      <c r="CR8" s="443"/>
      <c r="CS8" s="444"/>
      <c r="CT8" s="448">
        <v>0.21</v>
      </c>
      <c r="CU8" s="449"/>
      <c r="CV8" s="449"/>
      <c r="CW8" s="449"/>
      <c r="CX8" s="449"/>
      <c r="CY8" s="449"/>
      <c r="CZ8" s="449"/>
      <c r="DA8" s="450"/>
      <c r="DB8" s="448">
        <v>0.19</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4422</v>
      </c>
      <c r="S9" s="456"/>
      <c r="T9" s="456"/>
      <c r="U9" s="456"/>
      <c r="V9" s="457"/>
      <c r="W9" s="365" t="s">
        <v>108</v>
      </c>
      <c r="X9" s="366"/>
      <c r="Y9" s="366"/>
      <c r="Z9" s="366"/>
      <c r="AA9" s="366"/>
      <c r="AB9" s="366"/>
      <c r="AC9" s="366"/>
      <c r="AD9" s="366"/>
      <c r="AE9" s="366"/>
      <c r="AF9" s="366"/>
      <c r="AG9" s="366"/>
      <c r="AH9" s="366"/>
      <c r="AI9" s="366"/>
      <c r="AJ9" s="366"/>
      <c r="AK9" s="366"/>
      <c r="AL9" s="367"/>
      <c r="AM9" s="431" t="s">
        <v>109</v>
      </c>
      <c r="AN9" s="432"/>
      <c r="AO9" s="432"/>
      <c r="AP9" s="432"/>
      <c r="AQ9" s="432"/>
      <c r="AR9" s="432"/>
      <c r="AS9" s="432"/>
      <c r="AT9" s="433"/>
      <c r="AU9" s="434" t="s">
        <v>110</v>
      </c>
      <c r="AV9" s="435"/>
      <c r="AW9" s="435"/>
      <c r="AX9" s="435"/>
      <c r="AY9" s="436" t="s">
        <v>111</v>
      </c>
      <c r="AZ9" s="437"/>
      <c r="BA9" s="437"/>
      <c r="BB9" s="437"/>
      <c r="BC9" s="437"/>
      <c r="BD9" s="437"/>
      <c r="BE9" s="437"/>
      <c r="BF9" s="437"/>
      <c r="BG9" s="437"/>
      <c r="BH9" s="437"/>
      <c r="BI9" s="437"/>
      <c r="BJ9" s="437"/>
      <c r="BK9" s="437"/>
      <c r="BL9" s="437"/>
      <c r="BM9" s="438"/>
      <c r="BN9" s="439">
        <v>33282</v>
      </c>
      <c r="BO9" s="440"/>
      <c r="BP9" s="440"/>
      <c r="BQ9" s="440"/>
      <c r="BR9" s="440"/>
      <c r="BS9" s="440"/>
      <c r="BT9" s="440"/>
      <c r="BU9" s="441"/>
      <c r="BV9" s="439">
        <v>-22775</v>
      </c>
      <c r="BW9" s="440"/>
      <c r="BX9" s="440"/>
      <c r="BY9" s="440"/>
      <c r="BZ9" s="440"/>
      <c r="CA9" s="440"/>
      <c r="CB9" s="440"/>
      <c r="CC9" s="441"/>
      <c r="CD9" s="442" t="s">
        <v>112</v>
      </c>
      <c r="CE9" s="443"/>
      <c r="CF9" s="443"/>
      <c r="CG9" s="443"/>
      <c r="CH9" s="443"/>
      <c r="CI9" s="443"/>
      <c r="CJ9" s="443"/>
      <c r="CK9" s="443"/>
      <c r="CL9" s="443"/>
      <c r="CM9" s="443"/>
      <c r="CN9" s="443"/>
      <c r="CO9" s="443"/>
      <c r="CP9" s="443"/>
      <c r="CQ9" s="443"/>
      <c r="CR9" s="443"/>
      <c r="CS9" s="444"/>
      <c r="CT9" s="405">
        <v>16.399999999999999</v>
      </c>
      <c r="CU9" s="406"/>
      <c r="CV9" s="406"/>
      <c r="CW9" s="406"/>
      <c r="CX9" s="406"/>
      <c r="CY9" s="406"/>
      <c r="CZ9" s="406"/>
      <c r="DA9" s="407"/>
      <c r="DB9" s="405">
        <v>18.8</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113</v>
      </c>
      <c r="M10" s="432"/>
      <c r="N10" s="432"/>
      <c r="O10" s="432"/>
      <c r="P10" s="432"/>
      <c r="Q10" s="433"/>
      <c r="R10" s="459">
        <v>5114</v>
      </c>
      <c r="S10" s="460"/>
      <c r="T10" s="460"/>
      <c r="U10" s="460"/>
      <c r="V10" s="461"/>
      <c r="W10" s="396"/>
      <c r="X10" s="397"/>
      <c r="Y10" s="397"/>
      <c r="Z10" s="397"/>
      <c r="AA10" s="397"/>
      <c r="AB10" s="397"/>
      <c r="AC10" s="397"/>
      <c r="AD10" s="397"/>
      <c r="AE10" s="397"/>
      <c r="AF10" s="397"/>
      <c r="AG10" s="397"/>
      <c r="AH10" s="397"/>
      <c r="AI10" s="397"/>
      <c r="AJ10" s="397"/>
      <c r="AK10" s="397"/>
      <c r="AL10" s="400"/>
      <c r="AM10" s="431" t="s">
        <v>114</v>
      </c>
      <c r="AN10" s="432"/>
      <c r="AO10" s="432"/>
      <c r="AP10" s="432"/>
      <c r="AQ10" s="432"/>
      <c r="AR10" s="432"/>
      <c r="AS10" s="432"/>
      <c r="AT10" s="433"/>
      <c r="AU10" s="434" t="s">
        <v>115</v>
      </c>
      <c r="AV10" s="435"/>
      <c r="AW10" s="435"/>
      <c r="AX10" s="435"/>
      <c r="AY10" s="436" t="s">
        <v>116</v>
      </c>
      <c r="AZ10" s="437"/>
      <c r="BA10" s="437"/>
      <c r="BB10" s="437"/>
      <c r="BC10" s="437"/>
      <c r="BD10" s="437"/>
      <c r="BE10" s="437"/>
      <c r="BF10" s="437"/>
      <c r="BG10" s="437"/>
      <c r="BH10" s="437"/>
      <c r="BI10" s="437"/>
      <c r="BJ10" s="437"/>
      <c r="BK10" s="437"/>
      <c r="BL10" s="437"/>
      <c r="BM10" s="438"/>
      <c r="BN10" s="439">
        <v>42074</v>
      </c>
      <c r="BO10" s="440"/>
      <c r="BP10" s="440"/>
      <c r="BQ10" s="440"/>
      <c r="BR10" s="440"/>
      <c r="BS10" s="440"/>
      <c r="BT10" s="440"/>
      <c r="BU10" s="441"/>
      <c r="BV10" s="439">
        <v>52154</v>
      </c>
      <c r="BW10" s="440"/>
      <c r="BX10" s="440"/>
      <c r="BY10" s="440"/>
      <c r="BZ10" s="440"/>
      <c r="CA10" s="440"/>
      <c r="CB10" s="440"/>
      <c r="CC10" s="441"/>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118</v>
      </c>
      <c r="M11" s="463"/>
      <c r="N11" s="463"/>
      <c r="O11" s="463"/>
      <c r="P11" s="463"/>
      <c r="Q11" s="464"/>
      <c r="R11" s="465" t="s">
        <v>119</v>
      </c>
      <c r="S11" s="466"/>
      <c r="T11" s="466"/>
      <c r="U11" s="466"/>
      <c r="V11" s="467"/>
      <c r="W11" s="396"/>
      <c r="X11" s="397"/>
      <c r="Y11" s="397"/>
      <c r="Z11" s="397"/>
      <c r="AA11" s="397"/>
      <c r="AB11" s="397"/>
      <c r="AC11" s="397"/>
      <c r="AD11" s="397"/>
      <c r="AE11" s="397"/>
      <c r="AF11" s="397"/>
      <c r="AG11" s="397"/>
      <c r="AH11" s="397"/>
      <c r="AI11" s="397"/>
      <c r="AJ11" s="397"/>
      <c r="AK11" s="397"/>
      <c r="AL11" s="400"/>
      <c r="AM11" s="431" t="s">
        <v>120</v>
      </c>
      <c r="AN11" s="432"/>
      <c r="AO11" s="432"/>
      <c r="AP11" s="432"/>
      <c r="AQ11" s="432"/>
      <c r="AR11" s="432"/>
      <c r="AS11" s="432"/>
      <c r="AT11" s="433"/>
      <c r="AU11" s="434" t="s">
        <v>121</v>
      </c>
      <c r="AV11" s="435"/>
      <c r="AW11" s="435"/>
      <c r="AX11" s="435"/>
      <c r="AY11" s="436" t="s">
        <v>122</v>
      </c>
      <c r="AZ11" s="437"/>
      <c r="BA11" s="437"/>
      <c r="BB11" s="437"/>
      <c r="BC11" s="437"/>
      <c r="BD11" s="437"/>
      <c r="BE11" s="437"/>
      <c r="BF11" s="437"/>
      <c r="BG11" s="437"/>
      <c r="BH11" s="437"/>
      <c r="BI11" s="437"/>
      <c r="BJ11" s="437"/>
      <c r="BK11" s="437"/>
      <c r="BL11" s="437"/>
      <c r="BM11" s="438"/>
      <c r="BN11" s="439">
        <v>0</v>
      </c>
      <c r="BO11" s="440"/>
      <c r="BP11" s="440"/>
      <c r="BQ11" s="440"/>
      <c r="BR11" s="440"/>
      <c r="BS11" s="440"/>
      <c r="BT11" s="440"/>
      <c r="BU11" s="441"/>
      <c r="BV11" s="439">
        <v>0</v>
      </c>
      <c r="BW11" s="440"/>
      <c r="BX11" s="440"/>
      <c r="BY11" s="440"/>
      <c r="BZ11" s="440"/>
      <c r="CA11" s="440"/>
      <c r="CB11" s="440"/>
      <c r="CC11" s="441"/>
      <c r="CD11" s="442" t="s">
        <v>123</v>
      </c>
      <c r="CE11" s="443"/>
      <c r="CF11" s="443"/>
      <c r="CG11" s="443"/>
      <c r="CH11" s="443"/>
      <c r="CI11" s="443"/>
      <c r="CJ11" s="443"/>
      <c r="CK11" s="443"/>
      <c r="CL11" s="443"/>
      <c r="CM11" s="443"/>
      <c r="CN11" s="443"/>
      <c r="CO11" s="443"/>
      <c r="CP11" s="443"/>
      <c r="CQ11" s="443"/>
      <c r="CR11" s="443"/>
      <c r="CS11" s="444"/>
      <c r="CT11" s="448" t="s">
        <v>124</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x14ac:dyDescent="0.15">
      <c r="A12" s="166"/>
      <c r="B12" s="468" t="s">
        <v>125</v>
      </c>
      <c r="C12" s="469"/>
      <c r="D12" s="469"/>
      <c r="E12" s="469"/>
      <c r="F12" s="469"/>
      <c r="G12" s="469"/>
      <c r="H12" s="469"/>
      <c r="I12" s="469"/>
      <c r="J12" s="469"/>
      <c r="K12" s="470"/>
      <c r="L12" s="477" t="s">
        <v>126</v>
      </c>
      <c r="M12" s="478"/>
      <c r="N12" s="478"/>
      <c r="O12" s="478"/>
      <c r="P12" s="478"/>
      <c r="Q12" s="479"/>
      <c r="R12" s="480">
        <v>4232</v>
      </c>
      <c r="S12" s="481"/>
      <c r="T12" s="481"/>
      <c r="U12" s="481"/>
      <c r="V12" s="482"/>
      <c r="W12" s="483" t="s">
        <v>1</v>
      </c>
      <c r="X12" s="435"/>
      <c r="Y12" s="435"/>
      <c r="Z12" s="435"/>
      <c r="AA12" s="435"/>
      <c r="AB12" s="484"/>
      <c r="AC12" s="434" t="s">
        <v>127</v>
      </c>
      <c r="AD12" s="435"/>
      <c r="AE12" s="435"/>
      <c r="AF12" s="435"/>
      <c r="AG12" s="484"/>
      <c r="AH12" s="434" t="s">
        <v>128</v>
      </c>
      <c r="AI12" s="435"/>
      <c r="AJ12" s="435"/>
      <c r="AK12" s="435"/>
      <c r="AL12" s="485"/>
      <c r="AM12" s="431" t="s">
        <v>129</v>
      </c>
      <c r="AN12" s="432"/>
      <c r="AO12" s="432"/>
      <c r="AP12" s="432"/>
      <c r="AQ12" s="432"/>
      <c r="AR12" s="432"/>
      <c r="AS12" s="432"/>
      <c r="AT12" s="433"/>
      <c r="AU12" s="434" t="s">
        <v>103</v>
      </c>
      <c r="AV12" s="435"/>
      <c r="AW12" s="435"/>
      <c r="AX12" s="435"/>
      <c r="AY12" s="436" t="s">
        <v>130</v>
      </c>
      <c r="AZ12" s="437"/>
      <c r="BA12" s="437"/>
      <c r="BB12" s="437"/>
      <c r="BC12" s="437"/>
      <c r="BD12" s="437"/>
      <c r="BE12" s="437"/>
      <c r="BF12" s="437"/>
      <c r="BG12" s="437"/>
      <c r="BH12" s="437"/>
      <c r="BI12" s="437"/>
      <c r="BJ12" s="437"/>
      <c r="BK12" s="437"/>
      <c r="BL12" s="437"/>
      <c r="BM12" s="438"/>
      <c r="BN12" s="439">
        <v>248124</v>
      </c>
      <c r="BO12" s="440"/>
      <c r="BP12" s="440"/>
      <c r="BQ12" s="440"/>
      <c r="BR12" s="440"/>
      <c r="BS12" s="440"/>
      <c r="BT12" s="440"/>
      <c r="BU12" s="441"/>
      <c r="BV12" s="439">
        <v>107440</v>
      </c>
      <c r="BW12" s="440"/>
      <c r="BX12" s="440"/>
      <c r="BY12" s="440"/>
      <c r="BZ12" s="440"/>
      <c r="CA12" s="440"/>
      <c r="CB12" s="440"/>
      <c r="CC12" s="441"/>
      <c r="CD12" s="442" t="s">
        <v>131</v>
      </c>
      <c r="CE12" s="443"/>
      <c r="CF12" s="443"/>
      <c r="CG12" s="443"/>
      <c r="CH12" s="443"/>
      <c r="CI12" s="443"/>
      <c r="CJ12" s="443"/>
      <c r="CK12" s="443"/>
      <c r="CL12" s="443"/>
      <c r="CM12" s="443"/>
      <c r="CN12" s="443"/>
      <c r="CO12" s="443"/>
      <c r="CP12" s="443"/>
      <c r="CQ12" s="443"/>
      <c r="CR12" s="443"/>
      <c r="CS12" s="444"/>
      <c r="CT12" s="448" t="s">
        <v>132</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4191</v>
      </c>
      <c r="S13" s="490"/>
      <c r="T13" s="490"/>
      <c r="U13" s="490"/>
      <c r="V13" s="491"/>
      <c r="W13" s="418" t="s">
        <v>134</v>
      </c>
      <c r="X13" s="419"/>
      <c r="Y13" s="419"/>
      <c r="Z13" s="419"/>
      <c r="AA13" s="419"/>
      <c r="AB13" s="409"/>
      <c r="AC13" s="459">
        <v>271</v>
      </c>
      <c r="AD13" s="460"/>
      <c r="AE13" s="460"/>
      <c r="AF13" s="460"/>
      <c r="AG13" s="499"/>
      <c r="AH13" s="459">
        <v>332</v>
      </c>
      <c r="AI13" s="460"/>
      <c r="AJ13" s="460"/>
      <c r="AK13" s="460"/>
      <c r="AL13" s="461"/>
      <c r="AM13" s="431" t="s">
        <v>135</v>
      </c>
      <c r="AN13" s="432"/>
      <c r="AO13" s="432"/>
      <c r="AP13" s="432"/>
      <c r="AQ13" s="432"/>
      <c r="AR13" s="432"/>
      <c r="AS13" s="432"/>
      <c r="AT13" s="433"/>
      <c r="AU13" s="434" t="s">
        <v>121</v>
      </c>
      <c r="AV13" s="435"/>
      <c r="AW13" s="435"/>
      <c r="AX13" s="435"/>
      <c r="AY13" s="436" t="s">
        <v>136</v>
      </c>
      <c r="AZ13" s="437"/>
      <c r="BA13" s="437"/>
      <c r="BB13" s="437"/>
      <c r="BC13" s="437"/>
      <c r="BD13" s="437"/>
      <c r="BE13" s="437"/>
      <c r="BF13" s="437"/>
      <c r="BG13" s="437"/>
      <c r="BH13" s="437"/>
      <c r="BI13" s="437"/>
      <c r="BJ13" s="437"/>
      <c r="BK13" s="437"/>
      <c r="BL13" s="437"/>
      <c r="BM13" s="438"/>
      <c r="BN13" s="439">
        <v>-172768</v>
      </c>
      <c r="BO13" s="440"/>
      <c r="BP13" s="440"/>
      <c r="BQ13" s="440"/>
      <c r="BR13" s="440"/>
      <c r="BS13" s="440"/>
      <c r="BT13" s="440"/>
      <c r="BU13" s="441"/>
      <c r="BV13" s="439">
        <v>-78061</v>
      </c>
      <c r="BW13" s="440"/>
      <c r="BX13" s="440"/>
      <c r="BY13" s="440"/>
      <c r="BZ13" s="440"/>
      <c r="CA13" s="440"/>
      <c r="CB13" s="440"/>
      <c r="CC13" s="441"/>
      <c r="CD13" s="442" t="s">
        <v>137</v>
      </c>
      <c r="CE13" s="443"/>
      <c r="CF13" s="443"/>
      <c r="CG13" s="443"/>
      <c r="CH13" s="443"/>
      <c r="CI13" s="443"/>
      <c r="CJ13" s="443"/>
      <c r="CK13" s="443"/>
      <c r="CL13" s="443"/>
      <c r="CM13" s="443"/>
      <c r="CN13" s="443"/>
      <c r="CO13" s="443"/>
      <c r="CP13" s="443"/>
      <c r="CQ13" s="443"/>
      <c r="CR13" s="443"/>
      <c r="CS13" s="444"/>
      <c r="CT13" s="405">
        <v>9.8000000000000007</v>
      </c>
      <c r="CU13" s="406"/>
      <c r="CV13" s="406"/>
      <c r="CW13" s="406"/>
      <c r="CX13" s="406"/>
      <c r="CY13" s="406"/>
      <c r="CZ13" s="406"/>
      <c r="DA13" s="407"/>
      <c r="DB13" s="405">
        <v>9.5</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4347</v>
      </c>
      <c r="S14" s="490"/>
      <c r="T14" s="490"/>
      <c r="U14" s="490"/>
      <c r="V14" s="491"/>
      <c r="W14" s="398"/>
      <c r="X14" s="399"/>
      <c r="Y14" s="399"/>
      <c r="Z14" s="399"/>
      <c r="AA14" s="399"/>
      <c r="AB14" s="388"/>
      <c r="AC14" s="492">
        <v>14.4</v>
      </c>
      <c r="AD14" s="493"/>
      <c r="AE14" s="493"/>
      <c r="AF14" s="493"/>
      <c r="AG14" s="494"/>
      <c r="AH14" s="492">
        <v>14.9</v>
      </c>
      <c r="AI14" s="493"/>
      <c r="AJ14" s="493"/>
      <c r="AK14" s="493"/>
      <c r="AL14" s="495"/>
      <c r="AM14" s="431"/>
      <c r="AN14" s="432"/>
      <c r="AO14" s="432"/>
      <c r="AP14" s="432"/>
      <c r="AQ14" s="432"/>
      <c r="AR14" s="432"/>
      <c r="AS14" s="432"/>
      <c r="AT14" s="433"/>
      <c r="AU14" s="434"/>
      <c r="AV14" s="435"/>
      <c r="AW14" s="435"/>
      <c r="AX14" s="435"/>
      <c r="AY14" s="436"/>
      <c r="AZ14" s="437"/>
      <c r="BA14" s="437"/>
      <c r="BB14" s="437"/>
      <c r="BC14" s="437"/>
      <c r="BD14" s="437"/>
      <c r="BE14" s="437"/>
      <c r="BF14" s="437"/>
      <c r="BG14" s="437"/>
      <c r="BH14" s="437"/>
      <c r="BI14" s="437"/>
      <c r="BJ14" s="437"/>
      <c r="BK14" s="437"/>
      <c r="BL14" s="437"/>
      <c r="BM14" s="438"/>
      <c r="BN14" s="439"/>
      <c r="BO14" s="440"/>
      <c r="BP14" s="440"/>
      <c r="BQ14" s="440"/>
      <c r="BR14" s="440"/>
      <c r="BS14" s="440"/>
      <c r="BT14" s="440"/>
      <c r="BU14" s="441"/>
      <c r="BV14" s="439"/>
      <c r="BW14" s="440"/>
      <c r="BX14" s="440"/>
      <c r="BY14" s="440"/>
      <c r="BZ14" s="440"/>
      <c r="CA14" s="440"/>
      <c r="CB14" s="440"/>
      <c r="CC14" s="441"/>
      <c r="CD14" s="500" t="s">
        <v>139</v>
      </c>
      <c r="CE14" s="501"/>
      <c r="CF14" s="501"/>
      <c r="CG14" s="501"/>
      <c r="CH14" s="501"/>
      <c r="CI14" s="501"/>
      <c r="CJ14" s="501"/>
      <c r="CK14" s="501"/>
      <c r="CL14" s="501"/>
      <c r="CM14" s="501"/>
      <c r="CN14" s="501"/>
      <c r="CO14" s="501"/>
      <c r="CP14" s="501"/>
      <c r="CQ14" s="501"/>
      <c r="CR14" s="501"/>
      <c r="CS14" s="502"/>
      <c r="CT14" s="503">
        <v>15.9</v>
      </c>
      <c r="CU14" s="504"/>
      <c r="CV14" s="504"/>
      <c r="CW14" s="504"/>
      <c r="CX14" s="504"/>
      <c r="CY14" s="504"/>
      <c r="CZ14" s="504"/>
      <c r="DA14" s="505"/>
      <c r="DB14" s="503">
        <v>6</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133</v>
      </c>
      <c r="N15" s="497"/>
      <c r="O15" s="497"/>
      <c r="P15" s="497"/>
      <c r="Q15" s="498"/>
      <c r="R15" s="489">
        <v>4310</v>
      </c>
      <c r="S15" s="490"/>
      <c r="T15" s="490"/>
      <c r="U15" s="490"/>
      <c r="V15" s="491"/>
      <c r="W15" s="418" t="s">
        <v>140</v>
      </c>
      <c r="X15" s="419"/>
      <c r="Y15" s="419"/>
      <c r="Z15" s="419"/>
      <c r="AA15" s="419"/>
      <c r="AB15" s="409"/>
      <c r="AC15" s="459">
        <v>729</v>
      </c>
      <c r="AD15" s="460"/>
      <c r="AE15" s="460"/>
      <c r="AF15" s="460"/>
      <c r="AG15" s="499"/>
      <c r="AH15" s="459">
        <v>885</v>
      </c>
      <c r="AI15" s="460"/>
      <c r="AJ15" s="460"/>
      <c r="AK15" s="460"/>
      <c r="AL15" s="461"/>
      <c r="AM15" s="431"/>
      <c r="AN15" s="432"/>
      <c r="AO15" s="432"/>
      <c r="AP15" s="432"/>
      <c r="AQ15" s="432"/>
      <c r="AR15" s="432"/>
      <c r="AS15" s="432"/>
      <c r="AT15" s="433"/>
      <c r="AU15" s="434"/>
      <c r="AV15" s="435"/>
      <c r="AW15" s="435"/>
      <c r="AX15" s="435"/>
      <c r="AY15" s="368" t="s">
        <v>141</v>
      </c>
      <c r="AZ15" s="369"/>
      <c r="BA15" s="369"/>
      <c r="BB15" s="369"/>
      <c r="BC15" s="369"/>
      <c r="BD15" s="369"/>
      <c r="BE15" s="369"/>
      <c r="BF15" s="369"/>
      <c r="BG15" s="369"/>
      <c r="BH15" s="369"/>
      <c r="BI15" s="369"/>
      <c r="BJ15" s="369"/>
      <c r="BK15" s="369"/>
      <c r="BL15" s="369"/>
      <c r="BM15" s="370"/>
      <c r="BN15" s="371">
        <v>512650</v>
      </c>
      <c r="BO15" s="372"/>
      <c r="BP15" s="372"/>
      <c r="BQ15" s="372"/>
      <c r="BR15" s="372"/>
      <c r="BS15" s="372"/>
      <c r="BT15" s="372"/>
      <c r="BU15" s="373"/>
      <c r="BV15" s="371">
        <v>399111</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143</v>
      </c>
      <c r="M16" s="509"/>
      <c r="N16" s="509"/>
      <c r="O16" s="509"/>
      <c r="P16" s="509"/>
      <c r="Q16" s="510"/>
      <c r="R16" s="511" t="s">
        <v>144</v>
      </c>
      <c r="S16" s="512"/>
      <c r="T16" s="512"/>
      <c r="U16" s="512"/>
      <c r="V16" s="513"/>
      <c r="W16" s="398"/>
      <c r="X16" s="399"/>
      <c r="Y16" s="399"/>
      <c r="Z16" s="399"/>
      <c r="AA16" s="399"/>
      <c r="AB16" s="388"/>
      <c r="AC16" s="492">
        <v>38.700000000000003</v>
      </c>
      <c r="AD16" s="493"/>
      <c r="AE16" s="493"/>
      <c r="AF16" s="493"/>
      <c r="AG16" s="494"/>
      <c r="AH16" s="492">
        <v>39.700000000000003</v>
      </c>
      <c r="AI16" s="493"/>
      <c r="AJ16" s="493"/>
      <c r="AK16" s="493"/>
      <c r="AL16" s="495"/>
      <c r="AM16" s="431"/>
      <c r="AN16" s="432"/>
      <c r="AO16" s="432"/>
      <c r="AP16" s="432"/>
      <c r="AQ16" s="432"/>
      <c r="AR16" s="432"/>
      <c r="AS16" s="432"/>
      <c r="AT16" s="433"/>
      <c r="AU16" s="434"/>
      <c r="AV16" s="435"/>
      <c r="AW16" s="435"/>
      <c r="AX16" s="435"/>
      <c r="AY16" s="436" t="s">
        <v>145</v>
      </c>
      <c r="AZ16" s="437"/>
      <c r="BA16" s="437"/>
      <c r="BB16" s="437"/>
      <c r="BC16" s="437"/>
      <c r="BD16" s="437"/>
      <c r="BE16" s="437"/>
      <c r="BF16" s="437"/>
      <c r="BG16" s="437"/>
      <c r="BH16" s="437"/>
      <c r="BI16" s="437"/>
      <c r="BJ16" s="437"/>
      <c r="BK16" s="437"/>
      <c r="BL16" s="437"/>
      <c r="BM16" s="438"/>
      <c r="BN16" s="439">
        <v>2112995</v>
      </c>
      <c r="BO16" s="440"/>
      <c r="BP16" s="440"/>
      <c r="BQ16" s="440"/>
      <c r="BR16" s="440"/>
      <c r="BS16" s="440"/>
      <c r="BT16" s="440"/>
      <c r="BU16" s="441"/>
      <c r="BV16" s="439">
        <v>2141115</v>
      </c>
      <c r="BW16" s="440"/>
      <c r="BX16" s="440"/>
      <c r="BY16" s="440"/>
      <c r="BZ16" s="440"/>
      <c r="CA16" s="440"/>
      <c r="CB16" s="440"/>
      <c r="CC16" s="441"/>
      <c r="CD16" s="180"/>
      <c r="CE16" s="517"/>
      <c r="CF16" s="517"/>
      <c r="CG16" s="517"/>
      <c r="CH16" s="517"/>
      <c r="CI16" s="517"/>
      <c r="CJ16" s="517"/>
      <c r="CK16" s="517"/>
      <c r="CL16" s="517"/>
      <c r="CM16" s="517"/>
      <c r="CN16" s="517"/>
      <c r="CO16" s="517"/>
      <c r="CP16" s="517"/>
      <c r="CQ16" s="517"/>
      <c r="CR16" s="517"/>
      <c r="CS16" s="518"/>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4" t="s">
        <v>146</v>
      </c>
      <c r="N17" s="515"/>
      <c r="O17" s="515"/>
      <c r="P17" s="515"/>
      <c r="Q17" s="516"/>
      <c r="R17" s="511" t="s">
        <v>147</v>
      </c>
      <c r="S17" s="512"/>
      <c r="T17" s="512"/>
      <c r="U17" s="512"/>
      <c r="V17" s="513"/>
      <c r="W17" s="418" t="s">
        <v>148</v>
      </c>
      <c r="X17" s="419"/>
      <c r="Y17" s="419"/>
      <c r="Z17" s="419"/>
      <c r="AA17" s="419"/>
      <c r="AB17" s="409"/>
      <c r="AC17" s="459">
        <v>882</v>
      </c>
      <c r="AD17" s="460"/>
      <c r="AE17" s="460"/>
      <c r="AF17" s="460"/>
      <c r="AG17" s="499"/>
      <c r="AH17" s="459">
        <v>1015</v>
      </c>
      <c r="AI17" s="460"/>
      <c r="AJ17" s="460"/>
      <c r="AK17" s="460"/>
      <c r="AL17" s="461"/>
      <c r="AM17" s="431"/>
      <c r="AN17" s="432"/>
      <c r="AO17" s="432"/>
      <c r="AP17" s="432"/>
      <c r="AQ17" s="432"/>
      <c r="AR17" s="432"/>
      <c r="AS17" s="432"/>
      <c r="AT17" s="433"/>
      <c r="AU17" s="434"/>
      <c r="AV17" s="435"/>
      <c r="AW17" s="435"/>
      <c r="AX17" s="435"/>
      <c r="AY17" s="436" t="s">
        <v>149</v>
      </c>
      <c r="AZ17" s="437"/>
      <c r="BA17" s="437"/>
      <c r="BB17" s="437"/>
      <c r="BC17" s="437"/>
      <c r="BD17" s="437"/>
      <c r="BE17" s="437"/>
      <c r="BF17" s="437"/>
      <c r="BG17" s="437"/>
      <c r="BH17" s="437"/>
      <c r="BI17" s="437"/>
      <c r="BJ17" s="437"/>
      <c r="BK17" s="437"/>
      <c r="BL17" s="437"/>
      <c r="BM17" s="438"/>
      <c r="BN17" s="439">
        <v>657891</v>
      </c>
      <c r="BO17" s="440"/>
      <c r="BP17" s="440"/>
      <c r="BQ17" s="440"/>
      <c r="BR17" s="440"/>
      <c r="BS17" s="440"/>
      <c r="BT17" s="440"/>
      <c r="BU17" s="441"/>
      <c r="BV17" s="439">
        <v>499111</v>
      </c>
      <c r="BW17" s="440"/>
      <c r="BX17" s="440"/>
      <c r="BY17" s="440"/>
      <c r="BZ17" s="440"/>
      <c r="CA17" s="440"/>
      <c r="CB17" s="440"/>
      <c r="CC17" s="441"/>
      <c r="CD17" s="180"/>
      <c r="CE17" s="517"/>
      <c r="CF17" s="517"/>
      <c r="CG17" s="517"/>
      <c r="CH17" s="517"/>
      <c r="CI17" s="517"/>
      <c r="CJ17" s="517"/>
      <c r="CK17" s="517"/>
      <c r="CL17" s="517"/>
      <c r="CM17" s="517"/>
      <c r="CN17" s="517"/>
      <c r="CO17" s="517"/>
      <c r="CP17" s="517"/>
      <c r="CQ17" s="517"/>
      <c r="CR17" s="517"/>
      <c r="CS17" s="518"/>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150</v>
      </c>
      <c r="C18" s="451"/>
      <c r="D18" s="451"/>
      <c r="E18" s="520"/>
      <c r="F18" s="520"/>
      <c r="G18" s="520"/>
      <c r="H18" s="520"/>
      <c r="I18" s="520"/>
      <c r="J18" s="520"/>
      <c r="K18" s="520"/>
      <c r="L18" s="521">
        <v>187.28</v>
      </c>
      <c r="M18" s="521"/>
      <c r="N18" s="521"/>
      <c r="O18" s="521"/>
      <c r="P18" s="521"/>
      <c r="Q18" s="521"/>
      <c r="R18" s="522"/>
      <c r="S18" s="522"/>
      <c r="T18" s="522"/>
      <c r="U18" s="522"/>
      <c r="V18" s="523"/>
      <c r="W18" s="420"/>
      <c r="X18" s="421"/>
      <c r="Y18" s="421"/>
      <c r="Z18" s="421"/>
      <c r="AA18" s="421"/>
      <c r="AB18" s="412"/>
      <c r="AC18" s="524">
        <v>46.9</v>
      </c>
      <c r="AD18" s="525"/>
      <c r="AE18" s="525"/>
      <c r="AF18" s="525"/>
      <c r="AG18" s="526"/>
      <c r="AH18" s="524">
        <v>45.5</v>
      </c>
      <c r="AI18" s="525"/>
      <c r="AJ18" s="525"/>
      <c r="AK18" s="525"/>
      <c r="AL18" s="527"/>
      <c r="AM18" s="431"/>
      <c r="AN18" s="432"/>
      <c r="AO18" s="432"/>
      <c r="AP18" s="432"/>
      <c r="AQ18" s="432"/>
      <c r="AR18" s="432"/>
      <c r="AS18" s="432"/>
      <c r="AT18" s="433"/>
      <c r="AU18" s="434"/>
      <c r="AV18" s="435"/>
      <c r="AW18" s="435"/>
      <c r="AX18" s="435"/>
      <c r="AY18" s="436" t="s">
        <v>151</v>
      </c>
      <c r="AZ18" s="437"/>
      <c r="BA18" s="437"/>
      <c r="BB18" s="437"/>
      <c r="BC18" s="437"/>
      <c r="BD18" s="437"/>
      <c r="BE18" s="437"/>
      <c r="BF18" s="437"/>
      <c r="BG18" s="437"/>
      <c r="BH18" s="437"/>
      <c r="BI18" s="437"/>
      <c r="BJ18" s="437"/>
      <c r="BK18" s="437"/>
      <c r="BL18" s="437"/>
      <c r="BM18" s="438"/>
      <c r="BN18" s="439">
        <v>2115156</v>
      </c>
      <c r="BO18" s="440"/>
      <c r="BP18" s="440"/>
      <c r="BQ18" s="440"/>
      <c r="BR18" s="440"/>
      <c r="BS18" s="440"/>
      <c r="BT18" s="440"/>
      <c r="BU18" s="441"/>
      <c r="BV18" s="439">
        <v>2107524</v>
      </c>
      <c r="BW18" s="440"/>
      <c r="BX18" s="440"/>
      <c r="BY18" s="440"/>
      <c r="BZ18" s="440"/>
      <c r="CA18" s="440"/>
      <c r="CB18" s="440"/>
      <c r="CC18" s="441"/>
      <c r="CD18" s="180"/>
      <c r="CE18" s="517"/>
      <c r="CF18" s="517"/>
      <c r="CG18" s="517"/>
      <c r="CH18" s="517"/>
      <c r="CI18" s="517"/>
      <c r="CJ18" s="517"/>
      <c r="CK18" s="517"/>
      <c r="CL18" s="517"/>
      <c r="CM18" s="517"/>
      <c r="CN18" s="517"/>
      <c r="CO18" s="517"/>
      <c r="CP18" s="517"/>
      <c r="CQ18" s="517"/>
      <c r="CR18" s="517"/>
      <c r="CS18" s="518"/>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152</v>
      </c>
      <c r="C19" s="451"/>
      <c r="D19" s="451"/>
      <c r="E19" s="520"/>
      <c r="F19" s="520"/>
      <c r="G19" s="520"/>
      <c r="H19" s="520"/>
      <c r="I19" s="520"/>
      <c r="J19" s="520"/>
      <c r="K19" s="520"/>
      <c r="L19" s="528">
        <v>24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1"/>
      <c r="AN19" s="432"/>
      <c r="AO19" s="432"/>
      <c r="AP19" s="432"/>
      <c r="AQ19" s="432"/>
      <c r="AR19" s="432"/>
      <c r="AS19" s="432"/>
      <c r="AT19" s="433"/>
      <c r="AU19" s="434"/>
      <c r="AV19" s="435"/>
      <c r="AW19" s="435"/>
      <c r="AX19" s="435"/>
      <c r="AY19" s="436" t="s">
        <v>153</v>
      </c>
      <c r="AZ19" s="437"/>
      <c r="BA19" s="437"/>
      <c r="BB19" s="437"/>
      <c r="BC19" s="437"/>
      <c r="BD19" s="437"/>
      <c r="BE19" s="437"/>
      <c r="BF19" s="437"/>
      <c r="BG19" s="437"/>
      <c r="BH19" s="437"/>
      <c r="BI19" s="437"/>
      <c r="BJ19" s="437"/>
      <c r="BK19" s="437"/>
      <c r="BL19" s="437"/>
      <c r="BM19" s="438"/>
      <c r="BN19" s="439">
        <v>2966139</v>
      </c>
      <c r="BO19" s="440"/>
      <c r="BP19" s="440"/>
      <c r="BQ19" s="440"/>
      <c r="BR19" s="440"/>
      <c r="BS19" s="440"/>
      <c r="BT19" s="440"/>
      <c r="BU19" s="441"/>
      <c r="BV19" s="439">
        <v>2824197</v>
      </c>
      <c r="BW19" s="440"/>
      <c r="BX19" s="440"/>
      <c r="BY19" s="440"/>
      <c r="BZ19" s="440"/>
      <c r="CA19" s="440"/>
      <c r="CB19" s="440"/>
      <c r="CC19" s="441"/>
      <c r="CD19" s="180"/>
      <c r="CE19" s="517"/>
      <c r="CF19" s="517"/>
      <c r="CG19" s="517"/>
      <c r="CH19" s="517"/>
      <c r="CI19" s="517"/>
      <c r="CJ19" s="517"/>
      <c r="CK19" s="517"/>
      <c r="CL19" s="517"/>
      <c r="CM19" s="517"/>
      <c r="CN19" s="517"/>
      <c r="CO19" s="517"/>
      <c r="CP19" s="517"/>
      <c r="CQ19" s="517"/>
      <c r="CR19" s="517"/>
      <c r="CS19" s="518"/>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154</v>
      </c>
      <c r="C20" s="451"/>
      <c r="D20" s="451"/>
      <c r="E20" s="520"/>
      <c r="F20" s="520"/>
      <c r="G20" s="520"/>
      <c r="H20" s="520"/>
      <c r="I20" s="520"/>
      <c r="J20" s="520"/>
      <c r="K20" s="520"/>
      <c r="L20" s="528">
        <v>2039</v>
      </c>
      <c r="M20" s="528"/>
      <c r="N20" s="528"/>
      <c r="O20" s="528"/>
      <c r="P20" s="528"/>
      <c r="Q20" s="528"/>
      <c r="R20" s="529"/>
      <c r="S20" s="529"/>
      <c r="T20" s="529"/>
      <c r="U20" s="529"/>
      <c r="V20" s="530"/>
      <c r="W20" s="420"/>
      <c r="X20" s="421"/>
      <c r="Y20" s="421"/>
      <c r="Z20" s="421"/>
      <c r="AA20" s="421"/>
      <c r="AB20" s="421"/>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36"/>
      <c r="AZ20" s="437"/>
      <c r="BA20" s="437"/>
      <c r="BB20" s="437"/>
      <c r="BC20" s="437"/>
      <c r="BD20" s="437"/>
      <c r="BE20" s="437"/>
      <c r="BF20" s="437"/>
      <c r="BG20" s="437"/>
      <c r="BH20" s="437"/>
      <c r="BI20" s="437"/>
      <c r="BJ20" s="437"/>
      <c r="BK20" s="437"/>
      <c r="BL20" s="437"/>
      <c r="BM20" s="438"/>
      <c r="BN20" s="439"/>
      <c r="BO20" s="440"/>
      <c r="BP20" s="440"/>
      <c r="BQ20" s="440"/>
      <c r="BR20" s="440"/>
      <c r="BS20" s="440"/>
      <c r="BT20" s="440"/>
      <c r="BU20" s="441"/>
      <c r="BV20" s="439"/>
      <c r="BW20" s="440"/>
      <c r="BX20" s="440"/>
      <c r="BY20" s="440"/>
      <c r="BZ20" s="440"/>
      <c r="CA20" s="440"/>
      <c r="CB20" s="440"/>
      <c r="CC20" s="441"/>
      <c r="CD20" s="180"/>
      <c r="CE20" s="517"/>
      <c r="CF20" s="517"/>
      <c r="CG20" s="517"/>
      <c r="CH20" s="517"/>
      <c r="CI20" s="517"/>
      <c r="CJ20" s="517"/>
      <c r="CK20" s="517"/>
      <c r="CL20" s="517"/>
      <c r="CM20" s="517"/>
      <c r="CN20" s="517"/>
      <c r="CO20" s="517"/>
      <c r="CP20" s="517"/>
      <c r="CQ20" s="517"/>
      <c r="CR20" s="517"/>
      <c r="CS20" s="518"/>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36"/>
      <c r="AZ21" s="437"/>
      <c r="BA21" s="437"/>
      <c r="BB21" s="437"/>
      <c r="BC21" s="437"/>
      <c r="BD21" s="437"/>
      <c r="BE21" s="437"/>
      <c r="BF21" s="437"/>
      <c r="BG21" s="437"/>
      <c r="BH21" s="437"/>
      <c r="BI21" s="437"/>
      <c r="BJ21" s="437"/>
      <c r="BK21" s="437"/>
      <c r="BL21" s="437"/>
      <c r="BM21" s="438"/>
      <c r="BN21" s="439"/>
      <c r="BO21" s="440"/>
      <c r="BP21" s="440"/>
      <c r="BQ21" s="440"/>
      <c r="BR21" s="440"/>
      <c r="BS21" s="440"/>
      <c r="BT21" s="440"/>
      <c r="BU21" s="441"/>
      <c r="BV21" s="439"/>
      <c r="BW21" s="440"/>
      <c r="BX21" s="440"/>
      <c r="BY21" s="440"/>
      <c r="BZ21" s="440"/>
      <c r="CA21" s="440"/>
      <c r="CB21" s="440"/>
      <c r="CC21" s="441"/>
      <c r="CD21" s="180"/>
      <c r="CE21" s="517"/>
      <c r="CF21" s="517"/>
      <c r="CG21" s="517"/>
      <c r="CH21" s="517"/>
      <c r="CI21" s="517"/>
      <c r="CJ21" s="517"/>
      <c r="CK21" s="517"/>
      <c r="CL21" s="517"/>
      <c r="CM21" s="517"/>
      <c r="CN21" s="517"/>
      <c r="CO21" s="517"/>
      <c r="CP21" s="517"/>
      <c r="CQ21" s="517"/>
      <c r="CR21" s="517"/>
      <c r="CS21" s="518"/>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156</v>
      </c>
      <c r="C22" s="543"/>
      <c r="D22" s="544"/>
      <c r="E22" s="414" t="s">
        <v>1</v>
      </c>
      <c r="F22" s="419"/>
      <c r="G22" s="419"/>
      <c r="H22" s="419"/>
      <c r="I22" s="419"/>
      <c r="J22" s="419"/>
      <c r="K22" s="409"/>
      <c r="L22" s="414" t="s">
        <v>157</v>
      </c>
      <c r="M22" s="419"/>
      <c r="N22" s="419"/>
      <c r="O22" s="419"/>
      <c r="P22" s="409"/>
      <c r="Q22" s="551" t="s">
        <v>158</v>
      </c>
      <c r="R22" s="552"/>
      <c r="S22" s="552"/>
      <c r="T22" s="552"/>
      <c r="U22" s="552"/>
      <c r="V22" s="553"/>
      <c r="W22" s="557" t="s">
        <v>159</v>
      </c>
      <c r="X22" s="543"/>
      <c r="Y22" s="544"/>
      <c r="Z22" s="414" t="s">
        <v>1</v>
      </c>
      <c r="AA22" s="419"/>
      <c r="AB22" s="419"/>
      <c r="AC22" s="419"/>
      <c r="AD22" s="419"/>
      <c r="AE22" s="419"/>
      <c r="AF22" s="419"/>
      <c r="AG22" s="409"/>
      <c r="AH22" s="562" t="s">
        <v>160</v>
      </c>
      <c r="AI22" s="419"/>
      <c r="AJ22" s="419"/>
      <c r="AK22" s="419"/>
      <c r="AL22" s="409"/>
      <c r="AM22" s="562" t="s">
        <v>161</v>
      </c>
      <c r="AN22" s="563"/>
      <c r="AO22" s="563"/>
      <c r="AP22" s="563"/>
      <c r="AQ22" s="563"/>
      <c r="AR22" s="564"/>
      <c r="AS22" s="551" t="s">
        <v>158</v>
      </c>
      <c r="AT22" s="552"/>
      <c r="AU22" s="552"/>
      <c r="AV22" s="552"/>
      <c r="AW22" s="552"/>
      <c r="AX22" s="568"/>
      <c r="AY22" s="570"/>
      <c r="AZ22" s="571"/>
      <c r="BA22" s="571"/>
      <c r="BB22" s="571"/>
      <c r="BC22" s="571"/>
      <c r="BD22" s="571"/>
      <c r="BE22" s="571"/>
      <c r="BF22" s="571"/>
      <c r="BG22" s="571"/>
      <c r="BH22" s="571"/>
      <c r="BI22" s="571"/>
      <c r="BJ22" s="571"/>
      <c r="BK22" s="571"/>
      <c r="BL22" s="571"/>
      <c r="BM22" s="572"/>
      <c r="BN22" s="573"/>
      <c r="BO22" s="574"/>
      <c r="BP22" s="574"/>
      <c r="BQ22" s="574"/>
      <c r="BR22" s="574"/>
      <c r="BS22" s="574"/>
      <c r="BT22" s="574"/>
      <c r="BU22" s="575"/>
      <c r="BV22" s="573"/>
      <c r="BW22" s="574"/>
      <c r="BX22" s="574"/>
      <c r="BY22" s="574"/>
      <c r="BZ22" s="574"/>
      <c r="CA22" s="574"/>
      <c r="CB22" s="574"/>
      <c r="CC22" s="575"/>
      <c r="CD22" s="180"/>
      <c r="CE22" s="517"/>
      <c r="CF22" s="517"/>
      <c r="CG22" s="517"/>
      <c r="CH22" s="517"/>
      <c r="CI22" s="517"/>
      <c r="CJ22" s="517"/>
      <c r="CK22" s="517"/>
      <c r="CL22" s="517"/>
      <c r="CM22" s="517"/>
      <c r="CN22" s="517"/>
      <c r="CO22" s="517"/>
      <c r="CP22" s="517"/>
      <c r="CQ22" s="517"/>
      <c r="CR22" s="517"/>
      <c r="CS22" s="518"/>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65"/>
      <c r="AN23" s="566"/>
      <c r="AO23" s="566"/>
      <c r="AP23" s="566"/>
      <c r="AQ23" s="566"/>
      <c r="AR23" s="567"/>
      <c r="AS23" s="554"/>
      <c r="AT23" s="555"/>
      <c r="AU23" s="555"/>
      <c r="AV23" s="555"/>
      <c r="AW23" s="555"/>
      <c r="AX23" s="569"/>
      <c r="AY23" s="368" t="s">
        <v>162</v>
      </c>
      <c r="AZ23" s="369"/>
      <c r="BA23" s="369"/>
      <c r="BB23" s="369"/>
      <c r="BC23" s="369"/>
      <c r="BD23" s="369"/>
      <c r="BE23" s="369"/>
      <c r="BF23" s="369"/>
      <c r="BG23" s="369"/>
      <c r="BH23" s="369"/>
      <c r="BI23" s="369"/>
      <c r="BJ23" s="369"/>
      <c r="BK23" s="369"/>
      <c r="BL23" s="369"/>
      <c r="BM23" s="370"/>
      <c r="BN23" s="439">
        <v>4864851</v>
      </c>
      <c r="BO23" s="440"/>
      <c r="BP23" s="440"/>
      <c r="BQ23" s="440"/>
      <c r="BR23" s="440"/>
      <c r="BS23" s="440"/>
      <c r="BT23" s="440"/>
      <c r="BU23" s="441"/>
      <c r="BV23" s="439">
        <v>4832242</v>
      </c>
      <c r="BW23" s="440"/>
      <c r="BX23" s="440"/>
      <c r="BY23" s="440"/>
      <c r="BZ23" s="440"/>
      <c r="CA23" s="440"/>
      <c r="CB23" s="440"/>
      <c r="CC23" s="441"/>
      <c r="CD23" s="180"/>
      <c r="CE23" s="517"/>
      <c r="CF23" s="517"/>
      <c r="CG23" s="517"/>
      <c r="CH23" s="517"/>
      <c r="CI23" s="517"/>
      <c r="CJ23" s="517"/>
      <c r="CK23" s="517"/>
      <c r="CL23" s="517"/>
      <c r="CM23" s="517"/>
      <c r="CN23" s="517"/>
      <c r="CO23" s="517"/>
      <c r="CP23" s="517"/>
      <c r="CQ23" s="517"/>
      <c r="CR23" s="517"/>
      <c r="CS23" s="518"/>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163</v>
      </c>
      <c r="F24" s="432"/>
      <c r="G24" s="432"/>
      <c r="H24" s="432"/>
      <c r="I24" s="432"/>
      <c r="J24" s="432"/>
      <c r="K24" s="433"/>
      <c r="L24" s="459">
        <v>1</v>
      </c>
      <c r="M24" s="460"/>
      <c r="N24" s="460"/>
      <c r="O24" s="460"/>
      <c r="P24" s="499"/>
      <c r="Q24" s="459">
        <v>7200</v>
      </c>
      <c r="R24" s="460"/>
      <c r="S24" s="460"/>
      <c r="T24" s="460"/>
      <c r="U24" s="460"/>
      <c r="V24" s="499"/>
      <c r="W24" s="558"/>
      <c r="X24" s="546"/>
      <c r="Y24" s="547"/>
      <c r="Z24" s="458" t="s">
        <v>164</v>
      </c>
      <c r="AA24" s="432"/>
      <c r="AB24" s="432"/>
      <c r="AC24" s="432"/>
      <c r="AD24" s="432"/>
      <c r="AE24" s="432"/>
      <c r="AF24" s="432"/>
      <c r="AG24" s="433"/>
      <c r="AH24" s="459">
        <v>75</v>
      </c>
      <c r="AI24" s="460"/>
      <c r="AJ24" s="460"/>
      <c r="AK24" s="460"/>
      <c r="AL24" s="499"/>
      <c r="AM24" s="459">
        <v>214275</v>
      </c>
      <c r="AN24" s="460"/>
      <c r="AO24" s="460"/>
      <c r="AP24" s="460"/>
      <c r="AQ24" s="460"/>
      <c r="AR24" s="499"/>
      <c r="AS24" s="459">
        <v>2857</v>
      </c>
      <c r="AT24" s="460"/>
      <c r="AU24" s="460"/>
      <c r="AV24" s="460"/>
      <c r="AW24" s="460"/>
      <c r="AX24" s="461"/>
      <c r="AY24" s="570" t="s">
        <v>165</v>
      </c>
      <c r="AZ24" s="571"/>
      <c r="BA24" s="571"/>
      <c r="BB24" s="571"/>
      <c r="BC24" s="571"/>
      <c r="BD24" s="571"/>
      <c r="BE24" s="571"/>
      <c r="BF24" s="571"/>
      <c r="BG24" s="571"/>
      <c r="BH24" s="571"/>
      <c r="BI24" s="571"/>
      <c r="BJ24" s="571"/>
      <c r="BK24" s="571"/>
      <c r="BL24" s="571"/>
      <c r="BM24" s="572"/>
      <c r="BN24" s="439">
        <v>3643175</v>
      </c>
      <c r="BO24" s="440"/>
      <c r="BP24" s="440"/>
      <c r="BQ24" s="440"/>
      <c r="BR24" s="440"/>
      <c r="BS24" s="440"/>
      <c r="BT24" s="440"/>
      <c r="BU24" s="441"/>
      <c r="BV24" s="439">
        <v>3606438</v>
      </c>
      <c r="BW24" s="440"/>
      <c r="BX24" s="440"/>
      <c r="BY24" s="440"/>
      <c r="BZ24" s="440"/>
      <c r="CA24" s="440"/>
      <c r="CB24" s="440"/>
      <c r="CC24" s="441"/>
      <c r="CD24" s="180"/>
      <c r="CE24" s="517"/>
      <c r="CF24" s="517"/>
      <c r="CG24" s="517"/>
      <c r="CH24" s="517"/>
      <c r="CI24" s="517"/>
      <c r="CJ24" s="517"/>
      <c r="CK24" s="517"/>
      <c r="CL24" s="517"/>
      <c r="CM24" s="517"/>
      <c r="CN24" s="517"/>
      <c r="CO24" s="517"/>
      <c r="CP24" s="517"/>
      <c r="CQ24" s="517"/>
      <c r="CR24" s="517"/>
      <c r="CS24" s="518"/>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166</v>
      </c>
      <c r="F25" s="432"/>
      <c r="G25" s="432"/>
      <c r="H25" s="432"/>
      <c r="I25" s="432"/>
      <c r="J25" s="432"/>
      <c r="K25" s="433"/>
      <c r="L25" s="459">
        <v>1</v>
      </c>
      <c r="M25" s="460"/>
      <c r="N25" s="460"/>
      <c r="O25" s="460"/>
      <c r="P25" s="499"/>
      <c r="Q25" s="459">
        <v>6000</v>
      </c>
      <c r="R25" s="460"/>
      <c r="S25" s="460"/>
      <c r="T25" s="460"/>
      <c r="U25" s="460"/>
      <c r="V25" s="499"/>
      <c r="W25" s="558"/>
      <c r="X25" s="546"/>
      <c r="Y25" s="547"/>
      <c r="Z25" s="458" t="s">
        <v>167</v>
      </c>
      <c r="AA25" s="432"/>
      <c r="AB25" s="432"/>
      <c r="AC25" s="432"/>
      <c r="AD25" s="432"/>
      <c r="AE25" s="432"/>
      <c r="AF25" s="432"/>
      <c r="AG25" s="433"/>
      <c r="AH25" s="459" t="s">
        <v>168</v>
      </c>
      <c r="AI25" s="460"/>
      <c r="AJ25" s="460"/>
      <c r="AK25" s="460"/>
      <c r="AL25" s="499"/>
      <c r="AM25" s="459" t="s">
        <v>168</v>
      </c>
      <c r="AN25" s="460"/>
      <c r="AO25" s="460"/>
      <c r="AP25" s="460"/>
      <c r="AQ25" s="460"/>
      <c r="AR25" s="499"/>
      <c r="AS25" s="459" t="s">
        <v>168</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85990</v>
      </c>
      <c r="BO25" s="372"/>
      <c r="BP25" s="372"/>
      <c r="BQ25" s="372"/>
      <c r="BR25" s="372"/>
      <c r="BS25" s="372"/>
      <c r="BT25" s="372"/>
      <c r="BU25" s="373"/>
      <c r="BV25" s="371">
        <v>75820</v>
      </c>
      <c r="BW25" s="372"/>
      <c r="BX25" s="372"/>
      <c r="BY25" s="372"/>
      <c r="BZ25" s="372"/>
      <c r="CA25" s="372"/>
      <c r="CB25" s="372"/>
      <c r="CC25" s="373"/>
      <c r="CD25" s="180"/>
      <c r="CE25" s="517"/>
      <c r="CF25" s="517"/>
      <c r="CG25" s="517"/>
      <c r="CH25" s="517"/>
      <c r="CI25" s="517"/>
      <c r="CJ25" s="517"/>
      <c r="CK25" s="517"/>
      <c r="CL25" s="517"/>
      <c r="CM25" s="517"/>
      <c r="CN25" s="517"/>
      <c r="CO25" s="517"/>
      <c r="CP25" s="517"/>
      <c r="CQ25" s="517"/>
      <c r="CR25" s="517"/>
      <c r="CS25" s="518"/>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170</v>
      </c>
      <c r="F26" s="432"/>
      <c r="G26" s="432"/>
      <c r="H26" s="432"/>
      <c r="I26" s="432"/>
      <c r="J26" s="432"/>
      <c r="K26" s="433"/>
      <c r="L26" s="459">
        <v>1</v>
      </c>
      <c r="M26" s="460"/>
      <c r="N26" s="460"/>
      <c r="O26" s="460"/>
      <c r="P26" s="499"/>
      <c r="Q26" s="459">
        <v>5600</v>
      </c>
      <c r="R26" s="460"/>
      <c r="S26" s="460"/>
      <c r="T26" s="460"/>
      <c r="U26" s="460"/>
      <c r="V26" s="499"/>
      <c r="W26" s="558"/>
      <c r="X26" s="546"/>
      <c r="Y26" s="547"/>
      <c r="Z26" s="458" t="s">
        <v>171</v>
      </c>
      <c r="AA26" s="576"/>
      <c r="AB26" s="576"/>
      <c r="AC26" s="576"/>
      <c r="AD26" s="576"/>
      <c r="AE26" s="576"/>
      <c r="AF26" s="576"/>
      <c r="AG26" s="577"/>
      <c r="AH26" s="459">
        <v>4</v>
      </c>
      <c r="AI26" s="460"/>
      <c r="AJ26" s="460"/>
      <c r="AK26" s="460"/>
      <c r="AL26" s="499"/>
      <c r="AM26" s="459">
        <v>12900</v>
      </c>
      <c r="AN26" s="460"/>
      <c r="AO26" s="460"/>
      <c r="AP26" s="460"/>
      <c r="AQ26" s="460"/>
      <c r="AR26" s="499"/>
      <c r="AS26" s="459">
        <v>3225</v>
      </c>
      <c r="AT26" s="460"/>
      <c r="AU26" s="460"/>
      <c r="AV26" s="460"/>
      <c r="AW26" s="460"/>
      <c r="AX26" s="461"/>
      <c r="AY26" s="442" t="s">
        <v>172</v>
      </c>
      <c r="AZ26" s="443"/>
      <c r="BA26" s="443"/>
      <c r="BB26" s="443"/>
      <c r="BC26" s="443"/>
      <c r="BD26" s="443"/>
      <c r="BE26" s="443"/>
      <c r="BF26" s="443"/>
      <c r="BG26" s="443"/>
      <c r="BH26" s="443"/>
      <c r="BI26" s="443"/>
      <c r="BJ26" s="443"/>
      <c r="BK26" s="443"/>
      <c r="BL26" s="443"/>
      <c r="BM26" s="444"/>
      <c r="BN26" s="439" t="s">
        <v>132</v>
      </c>
      <c r="BO26" s="440"/>
      <c r="BP26" s="440"/>
      <c r="BQ26" s="440"/>
      <c r="BR26" s="440"/>
      <c r="BS26" s="440"/>
      <c r="BT26" s="440"/>
      <c r="BU26" s="441"/>
      <c r="BV26" s="439" t="s">
        <v>124</v>
      </c>
      <c r="BW26" s="440"/>
      <c r="BX26" s="440"/>
      <c r="BY26" s="440"/>
      <c r="BZ26" s="440"/>
      <c r="CA26" s="440"/>
      <c r="CB26" s="440"/>
      <c r="CC26" s="441"/>
      <c r="CD26" s="180"/>
      <c r="CE26" s="517"/>
      <c r="CF26" s="517"/>
      <c r="CG26" s="517"/>
      <c r="CH26" s="517"/>
      <c r="CI26" s="517"/>
      <c r="CJ26" s="517"/>
      <c r="CK26" s="517"/>
      <c r="CL26" s="517"/>
      <c r="CM26" s="517"/>
      <c r="CN26" s="517"/>
      <c r="CO26" s="517"/>
      <c r="CP26" s="517"/>
      <c r="CQ26" s="517"/>
      <c r="CR26" s="517"/>
      <c r="CS26" s="518"/>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173</v>
      </c>
      <c r="F27" s="432"/>
      <c r="G27" s="432"/>
      <c r="H27" s="432"/>
      <c r="I27" s="432"/>
      <c r="J27" s="432"/>
      <c r="K27" s="433"/>
      <c r="L27" s="459">
        <v>1</v>
      </c>
      <c r="M27" s="460"/>
      <c r="N27" s="460"/>
      <c r="O27" s="460"/>
      <c r="P27" s="499"/>
      <c r="Q27" s="459">
        <v>2780</v>
      </c>
      <c r="R27" s="460"/>
      <c r="S27" s="460"/>
      <c r="T27" s="460"/>
      <c r="U27" s="460"/>
      <c r="V27" s="499"/>
      <c r="W27" s="558"/>
      <c r="X27" s="546"/>
      <c r="Y27" s="547"/>
      <c r="Z27" s="458" t="s">
        <v>174</v>
      </c>
      <c r="AA27" s="432"/>
      <c r="AB27" s="432"/>
      <c r="AC27" s="432"/>
      <c r="AD27" s="432"/>
      <c r="AE27" s="432"/>
      <c r="AF27" s="432"/>
      <c r="AG27" s="433"/>
      <c r="AH27" s="459" t="s">
        <v>132</v>
      </c>
      <c r="AI27" s="460"/>
      <c r="AJ27" s="460"/>
      <c r="AK27" s="460"/>
      <c r="AL27" s="499"/>
      <c r="AM27" s="459" t="s">
        <v>124</v>
      </c>
      <c r="AN27" s="460"/>
      <c r="AO27" s="460"/>
      <c r="AP27" s="460"/>
      <c r="AQ27" s="460"/>
      <c r="AR27" s="499"/>
      <c r="AS27" s="459" t="s">
        <v>168</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73" t="s">
        <v>124</v>
      </c>
      <c r="BO27" s="574"/>
      <c r="BP27" s="574"/>
      <c r="BQ27" s="574"/>
      <c r="BR27" s="574"/>
      <c r="BS27" s="574"/>
      <c r="BT27" s="574"/>
      <c r="BU27" s="575"/>
      <c r="BV27" s="573">
        <v>76969</v>
      </c>
      <c r="BW27" s="574"/>
      <c r="BX27" s="574"/>
      <c r="BY27" s="574"/>
      <c r="BZ27" s="574"/>
      <c r="CA27" s="574"/>
      <c r="CB27" s="574"/>
      <c r="CC27" s="575"/>
      <c r="CD27" s="182"/>
      <c r="CE27" s="517"/>
      <c r="CF27" s="517"/>
      <c r="CG27" s="517"/>
      <c r="CH27" s="517"/>
      <c r="CI27" s="517"/>
      <c r="CJ27" s="517"/>
      <c r="CK27" s="517"/>
      <c r="CL27" s="517"/>
      <c r="CM27" s="517"/>
      <c r="CN27" s="517"/>
      <c r="CO27" s="517"/>
      <c r="CP27" s="517"/>
      <c r="CQ27" s="517"/>
      <c r="CR27" s="517"/>
      <c r="CS27" s="518"/>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176</v>
      </c>
      <c r="F28" s="432"/>
      <c r="G28" s="432"/>
      <c r="H28" s="432"/>
      <c r="I28" s="432"/>
      <c r="J28" s="432"/>
      <c r="K28" s="433"/>
      <c r="L28" s="459">
        <v>1</v>
      </c>
      <c r="M28" s="460"/>
      <c r="N28" s="460"/>
      <c r="O28" s="460"/>
      <c r="P28" s="499"/>
      <c r="Q28" s="459">
        <v>2220</v>
      </c>
      <c r="R28" s="460"/>
      <c r="S28" s="460"/>
      <c r="T28" s="460"/>
      <c r="U28" s="460"/>
      <c r="V28" s="499"/>
      <c r="W28" s="558"/>
      <c r="X28" s="546"/>
      <c r="Y28" s="547"/>
      <c r="Z28" s="458" t="s">
        <v>177</v>
      </c>
      <c r="AA28" s="432"/>
      <c r="AB28" s="432"/>
      <c r="AC28" s="432"/>
      <c r="AD28" s="432"/>
      <c r="AE28" s="432"/>
      <c r="AF28" s="432"/>
      <c r="AG28" s="433"/>
      <c r="AH28" s="459" t="s">
        <v>168</v>
      </c>
      <c r="AI28" s="460"/>
      <c r="AJ28" s="460"/>
      <c r="AK28" s="460"/>
      <c r="AL28" s="499"/>
      <c r="AM28" s="459" t="s">
        <v>132</v>
      </c>
      <c r="AN28" s="460"/>
      <c r="AO28" s="460"/>
      <c r="AP28" s="460"/>
      <c r="AQ28" s="460"/>
      <c r="AR28" s="499"/>
      <c r="AS28" s="459" t="s">
        <v>168</v>
      </c>
      <c r="AT28" s="460"/>
      <c r="AU28" s="460"/>
      <c r="AV28" s="460"/>
      <c r="AW28" s="460"/>
      <c r="AX28" s="461"/>
      <c r="AY28" s="584" t="s">
        <v>178</v>
      </c>
      <c r="AZ28" s="585"/>
      <c r="BA28" s="585"/>
      <c r="BB28" s="586"/>
      <c r="BC28" s="368" t="s">
        <v>41</v>
      </c>
      <c r="BD28" s="369"/>
      <c r="BE28" s="369"/>
      <c r="BF28" s="369"/>
      <c r="BG28" s="369"/>
      <c r="BH28" s="369"/>
      <c r="BI28" s="369"/>
      <c r="BJ28" s="369"/>
      <c r="BK28" s="369"/>
      <c r="BL28" s="369"/>
      <c r="BM28" s="370"/>
      <c r="BN28" s="371">
        <v>1507471</v>
      </c>
      <c r="BO28" s="372"/>
      <c r="BP28" s="372"/>
      <c r="BQ28" s="372"/>
      <c r="BR28" s="372"/>
      <c r="BS28" s="372"/>
      <c r="BT28" s="372"/>
      <c r="BU28" s="373"/>
      <c r="BV28" s="371">
        <v>1713521</v>
      </c>
      <c r="BW28" s="372"/>
      <c r="BX28" s="372"/>
      <c r="BY28" s="372"/>
      <c r="BZ28" s="372"/>
      <c r="CA28" s="372"/>
      <c r="CB28" s="372"/>
      <c r="CC28" s="373"/>
      <c r="CD28" s="180"/>
      <c r="CE28" s="517"/>
      <c r="CF28" s="517"/>
      <c r="CG28" s="517"/>
      <c r="CH28" s="517"/>
      <c r="CI28" s="517"/>
      <c r="CJ28" s="517"/>
      <c r="CK28" s="517"/>
      <c r="CL28" s="517"/>
      <c r="CM28" s="517"/>
      <c r="CN28" s="517"/>
      <c r="CO28" s="517"/>
      <c r="CP28" s="517"/>
      <c r="CQ28" s="517"/>
      <c r="CR28" s="517"/>
      <c r="CS28" s="518"/>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179</v>
      </c>
      <c r="F29" s="432"/>
      <c r="G29" s="432"/>
      <c r="H29" s="432"/>
      <c r="I29" s="432"/>
      <c r="J29" s="432"/>
      <c r="K29" s="433"/>
      <c r="L29" s="459">
        <v>8</v>
      </c>
      <c r="M29" s="460"/>
      <c r="N29" s="460"/>
      <c r="O29" s="460"/>
      <c r="P29" s="499"/>
      <c r="Q29" s="459">
        <v>1870</v>
      </c>
      <c r="R29" s="460"/>
      <c r="S29" s="460"/>
      <c r="T29" s="460"/>
      <c r="U29" s="460"/>
      <c r="V29" s="499"/>
      <c r="W29" s="559"/>
      <c r="X29" s="560"/>
      <c r="Y29" s="561"/>
      <c r="Z29" s="458" t="s">
        <v>180</v>
      </c>
      <c r="AA29" s="432"/>
      <c r="AB29" s="432"/>
      <c r="AC29" s="432"/>
      <c r="AD29" s="432"/>
      <c r="AE29" s="432"/>
      <c r="AF29" s="432"/>
      <c r="AG29" s="433"/>
      <c r="AH29" s="459">
        <v>75</v>
      </c>
      <c r="AI29" s="460"/>
      <c r="AJ29" s="460"/>
      <c r="AK29" s="460"/>
      <c r="AL29" s="499"/>
      <c r="AM29" s="459">
        <v>214275</v>
      </c>
      <c r="AN29" s="460"/>
      <c r="AO29" s="460"/>
      <c r="AP29" s="460"/>
      <c r="AQ29" s="460"/>
      <c r="AR29" s="499"/>
      <c r="AS29" s="459">
        <v>2857</v>
      </c>
      <c r="AT29" s="460"/>
      <c r="AU29" s="460"/>
      <c r="AV29" s="460"/>
      <c r="AW29" s="460"/>
      <c r="AX29" s="461"/>
      <c r="AY29" s="587"/>
      <c r="AZ29" s="588"/>
      <c r="BA29" s="588"/>
      <c r="BB29" s="589"/>
      <c r="BC29" s="436" t="s">
        <v>181</v>
      </c>
      <c r="BD29" s="437"/>
      <c r="BE29" s="437"/>
      <c r="BF29" s="437"/>
      <c r="BG29" s="437"/>
      <c r="BH29" s="437"/>
      <c r="BI29" s="437"/>
      <c r="BJ29" s="437"/>
      <c r="BK29" s="437"/>
      <c r="BL29" s="437"/>
      <c r="BM29" s="438"/>
      <c r="BN29" s="439">
        <v>2881</v>
      </c>
      <c r="BO29" s="440"/>
      <c r="BP29" s="440"/>
      <c r="BQ29" s="440"/>
      <c r="BR29" s="440"/>
      <c r="BS29" s="440"/>
      <c r="BT29" s="440"/>
      <c r="BU29" s="441"/>
      <c r="BV29" s="439">
        <v>2877</v>
      </c>
      <c r="BW29" s="440"/>
      <c r="BX29" s="440"/>
      <c r="BY29" s="440"/>
      <c r="BZ29" s="440"/>
      <c r="CA29" s="440"/>
      <c r="CB29" s="440"/>
      <c r="CC29" s="441"/>
      <c r="CD29" s="182"/>
      <c r="CE29" s="517"/>
      <c r="CF29" s="517"/>
      <c r="CG29" s="517"/>
      <c r="CH29" s="517"/>
      <c r="CI29" s="517"/>
      <c r="CJ29" s="517"/>
      <c r="CK29" s="517"/>
      <c r="CL29" s="517"/>
      <c r="CM29" s="517"/>
      <c r="CN29" s="517"/>
      <c r="CO29" s="517"/>
      <c r="CP29" s="517"/>
      <c r="CQ29" s="517"/>
      <c r="CR29" s="517"/>
      <c r="CS29" s="518"/>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78"/>
      <c r="M30" s="579"/>
      <c r="N30" s="579"/>
      <c r="O30" s="579"/>
      <c r="P30" s="580"/>
      <c r="Q30" s="578"/>
      <c r="R30" s="579"/>
      <c r="S30" s="579"/>
      <c r="T30" s="579"/>
      <c r="U30" s="579"/>
      <c r="V30" s="580"/>
      <c r="W30" s="581" t="s">
        <v>182</v>
      </c>
      <c r="X30" s="582"/>
      <c r="Y30" s="582"/>
      <c r="Z30" s="582"/>
      <c r="AA30" s="582"/>
      <c r="AB30" s="582"/>
      <c r="AC30" s="582"/>
      <c r="AD30" s="582"/>
      <c r="AE30" s="582"/>
      <c r="AF30" s="582"/>
      <c r="AG30" s="583"/>
      <c r="AH30" s="524">
        <v>95.6</v>
      </c>
      <c r="AI30" s="525"/>
      <c r="AJ30" s="525"/>
      <c r="AK30" s="525"/>
      <c r="AL30" s="525"/>
      <c r="AM30" s="525"/>
      <c r="AN30" s="525"/>
      <c r="AO30" s="525"/>
      <c r="AP30" s="525"/>
      <c r="AQ30" s="525"/>
      <c r="AR30" s="525"/>
      <c r="AS30" s="525"/>
      <c r="AT30" s="525"/>
      <c r="AU30" s="525"/>
      <c r="AV30" s="525"/>
      <c r="AW30" s="525"/>
      <c r="AX30" s="527"/>
      <c r="AY30" s="590"/>
      <c r="AZ30" s="591"/>
      <c r="BA30" s="591"/>
      <c r="BB30" s="592"/>
      <c r="BC30" s="570" t="s">
        <v>43</v>
      </c>
      <c r="BD30" s="571"/>
      <c r="BE30" s="571"/>
      <c r="BF30" s="571"/>
      <c r="BG30" s="571"/>
      <c r="BH30" s="571"/>
      <c r="BI30" s="571"/>
      <c r="BJ30" s="571"/>
      <c r="BK30" s="571"/>
      <c r="BL30" s="571"/>
      <c r="BM30" s="572"/>
      <c r="BN30" s="573">
        <v>378083</v>
      </c>
      <c r="BO30" s="574"/>
      <c r="BP30" s="574"/>
      <c r="BQ30" s="574"/>
      <c r="BR30" s="574"/>
      <c r="BS30" s="574"/>
      <c r="BT30" s="574"/>
      <c r="BU30" s="575"/>
      <c r="BV30" s="573">
        <v>297554</v>
      </c>
      <c r="BW30" s="574"/>
      <c r="BX30" s="574"/>
      <c r="BY30" s="574"/>
      <c r="BZ30" s="574"/>
      <c r="CA30" s="574"/>
      <c r="CB30" s="574"/>
      <c r="CC30" s="575"/>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26" t="s">
        <v>189</v>
      </c>
      <c r="D33" s="426"/>
      <c r="E33" s="397" t="s">
        <v>190</v>
      </c>
      <c r="F33" s="397"/>
      <c r="G33" s="397"/>
      <c r="H33" s="397"/>
      <c r="I33" s="397"/>
      <c r="J33" s="397"/>
      <c r="K33" s="397"/>
      <c r="L33" s="397"/>
      <c r="M33" s="397"/>
      <c r="N33" s="397"/>
      <c r="O33" s="397"/>
      <c r="P33" s="397"/>
      <c r="Q33" s="397"/>
      <c r="R33" s="397"/>
      <c r="S33" s="397"/>
      <c r="T33" s="195"/>
      <c r="U33" s="426" t="s">
        <v>191</v>
      </c>
      <c r="V33" s="426"/>
      <c r="W33" s="397" t="s">
        <v>190</v>
      </c>
      <c r="X33" s="397"/>
      <c r="Y33" s="397"/>
      <c r="Z33" s="397"/>
      <c r="AA33" s="397"/>
      <c r="AB33" s="397"/>
      <c r="AC33" s="397"/>
      <c r="AD33" s="397"/>
      <c r="AE33" s="397"/>
      <c r="AF33" s="397"/>
      <c r="AG33" s="397"/>
      <c r="AH33" s="397"/>
      <c r="AI33" s="397"/>
      <c r="AJ33" s="397"/>
      <c r="AK33" s="397"/>
      <c r="AL33" s="195"/>
      <c r="AM33" s="426" t="s">
        <v>189</v>
      </c>
      <c r="AN33" s="426"/>
      <c r="AO33" s="397" t="s">
        <v>192</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26" t="s">
        <v>193</v>
      </c>
      <c r="BX33" s="426"/>
      <c r="BY33" s="397" t="s">
        <v>195</v>
      </c>
      <c r="BZ33" s="397"/>
      <c r="CA33" s="397"/>
      <c r="CB33" s="397"/>
      <c r="CC33" s="397"/>
      <c r="CD33" s="397"/>
      <c r="CE33" s="397"/>
      <c r="CF33" s="397"/>
      <c r="CG33" s="397"/>
      <c r="CH33" s="397"/>
      <c r="CI33" s="397"/>
      <c r="CJ33" s="397"/>
      <c r="CK33" s="397"/>
      <c r="CL33" s="397"/>
      <c r="CM33" s="397"/>
      <c r="CN33" s="195"/>
      <c r="CO33" s="426" t="s">
        <v>189</v>
      </c>
      <c r="CP33" s="426"/>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福島町水道事業会計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福島町浄化槽整備特別会計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渡島西部広域事務組合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渡島廃棄物処理広域連合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渡島・檜山地方税滞納整理機構</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8CMSGJ/8TtQZU1oflFvqxLQqMeTK++4bNaaGveDciwRAfIH7vGTCcakD6IHKodWEhWTrTr7uGA8c3OHbVSQTw==" saltValue="u1GKdiObsZZ6IMptKP/X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86" t="s">
        <v>560</v>
      </c>
      <c r="D34" s="1186"/>
      <c r="E34" s="1187"/>
      <c r="F34" s="32">
        <v>11.6</v>
      </c>
      <c r="G34" s="33">
        <v>13.6</v>
      </c>
      <c r="H34" s="33">
        <v>14.56</v>
      </c>
      <c r="I34" s="33">
        <v>17.45</v>
      </c>
      <c r="J34" s="34">
        <v>19.079999999999998</v>
      </c>
      <c r="K34" s="22"/>
      <c r="L34" s="22"/>
      <c r="M34" s="22"/>
      <c r="N34" s="22"/>
      <c r="O34" s="22"/>
      <c r="P34" s="22"/>
    </row>
    <row r="35" spans="1:16" ht="39" customHeight="1" x14ac:dyDescent="0.15">
      <c r="A35" s="22"/>
      <c r="B35" s="35"/>
      <c r="C35" s="1180" t="s">
        <v>561</v>
      </c>
      <c r="D35" s="1181"/>
      <c r="E35" s="1182"/>
      <c r="F35" s="36">
        <v>2.34</v>
      </c>
      <c r="G35" s="37">
        <v>3.45</v>
      </c>
      <c r="H35" s="37">
        <v>4.03</v>
      </c>
      <c r="I35" s="37">
        <v>3.22</v>
      </c>
      <c r="J35" s="38">
        <v>4.62</v>
      </c>
      <c r="K35" s="22"/>
      <c r="L35" s="22"/>
      <c r="M35" s="22"/>
      <c r="N35" s="22"/>
      <c r="O35" s="22"/>
      <c r="P35" s="22"/>
    </row>
    <row r="36" spans="1:16" ht="39" customHeight="1" x14ac:dyDescent="0.15">
      <c r="A36" s="22"/>
      <c r="B36" s="35"/>
      <c r="C36" s="1180" t="s">
        <v>562</v>
      </c>
      <c r="D36" s="1181"/>
      <c r="E36" s="1182"/>
      <c r="F36" s="36">
        <v>2.39</v>
      </c>
      <c r="G36" s="37">
        <v>4.46</v>
      </c>
      <c r="H36" s="37">
        <v>2.34</v>
      </c>
      <c r="I36" s="37">
        <v>2.98</v>
      </c>
      <c r="J36" s="38">
        <v>4.0999999999999996</v>
      </c>
      <c r="K36" s="22"/>
      <c r="L36" s="22"/>
      <c r="M36" s="22"/>
      <c r="N36" s="22"/>
      <c r="O36" s="22"/>
      <c r="P36" s="22"/>
    </row>
    <row r="37" spans="1:16" ht="39" customHeight="1" x14ac:dyDescent="0.15">
      <c r="A37" s="22"/>
      <c r="B37" s="35"/>
      <c r="C37" s="1180" t="s">
        <v>563</v>
      </c>
      <c r="D37" s="1181"/>
      <c r="E37" s="1182"/>
      <c r="F37" s="36">
        <v>1.57</v>
      </c>
      <c r="G37" s="37">
        <v>1.39</v>
      </c>
      <c r="H37" s="37">
        <v>0.69</v>
      </c>
      <c r="I37" s="37">
        <v>1.23</v>
      </c>
      <c r="J37" s="38">
        <v>2.0499999999999998</v>
      </c>
      <c r="K37" s="22"/>
      <c r="L37" s="22"/>
      <c r="M37" s="22"/>
      <c r="N37" s="22"/>
      <c r="O37" s="22"/>
      <c r="P37" s="22"/>
    </row>
    <row r="38" spans="1:16" ht="39" customHeight="1" x14ac:dyDescent="0.15">
      <c r="A38" s="22"/>
      <c r="B38" s="35"/>
      <c r="C38" s="1180" t="s">
        <v>564</v>
      </c>
      <c r="D38" s="1181"/>
      <c r="E38" s="1182"/>
      <c r="F38" s="36">
        <v>0</v>
      </c>
      <c r="G38" s="37">
        <v>0.02</v>
      </c>
      <c r="H38" s="37">
        <v>0</v>
      </c>
      <c r="I38" s="37">
        <v>0.01</v>
      </c>
      <c r="J38" s="38">
        <v>0</v>
      </c>
      <c r="K38" s="22"/>
      <c r="L38" s="22"/>
      <c r="M38" s="22"/>
      <c r="N38" s="22"/>
      <c r="O38" s="22"/>
      <c r="P38" s="22"/>
    </row>
    <row r="39" spans="1:16" ht="39" customHeight="1" x14ac:dyDescent="0.15">
      <c r="A39" s="22"/>
      <c r="B39" s="35"/>
      <c r="C39" s="1180" t="s">
        <v>565</v>
      </c>
      <c r="D39" s="1181"/>
      <c r="E39" s="1182"/>
      <c r="F39" s="36">
        <v>0</v>
      </c>
      <c r="G39" s="37">
        <v>0</v>
      </c>
      <c r="H39" s="37">
        <v>0</v>
      </c>
      <c r="I39" s="37">
        <v>0</v>
      </c>
      <c r="J39" s="38">
        <v>0</v>
      </c>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566</v>
      </c>
      <c r="D42" s="1181"/>
      <c r="E42" s="1182"/>
      <c r="F42" s="36" t="s">
        <v>509</v>
      </c>
      <c r="G42" s="37" t="s">
        <v>509</v>
      </c>
      <c r="H42" s="37" t="s">
        <v>509</v>
      </c>
      <c r="I42" s="37" t="s">
        <v>509</v>
      </c>
      <c r="J42" s="38" t="s">
        <v>509</v>
      </c>
      <c r="K42" s="22"/>
      <c r="L42" s="22"/>
      <c r="M42" s="22"/>
      <c r="N42" s="22"/>
      <c r="O42" s="22"/>
      <c r="P42" s="22"/>
    </row>
    <row r="43" spans="1:16" ht="39" customHeight="1" thickBot="1" x14ac:dyDescent="0.2">
      <c r="A43" s="22"/>
      <c r="B43" s="40"/>
      <c r="C43" s="1183" t="s">
        <v>567</v>
      </c>
      <c r="D43" s="1184"/>
      <c r="E43" s="1185"/>
      <c r="F43" s="41" t="s">
        <v>509</v>
      </c>
      <c r="G43" s="42" t="s">
        <v>509</v>
      </c>
      <c r="H43" s="42" t="s">
        <v>509</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JJFQMkbjXCXEP/hRX7sV78DzPq7oOnfMcXCx07LHCnSa6wb64kCsghapd8cGZUi6cfZbYeFJSHvT9r0uk0QaA==" saltValue="nm1g7UrMdWog22qIslM2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25"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566</v>
      </c>
      <c r="L45" s="60">
        <v>546</v>
      </c>
      <c r="M45" s="60">
        <v>552</v>
      </c>
      <c r="N45" s="60">
        <v>579</v>
      </c>
      <c r="O45" s="61">
        <v>530</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509</v>
      </c>
      <c r="L46" s="64" t="s">
        <v>509</v>
      </c>
      <c r="M46" s="64" t="s">
        <v>509</v>
      </c>
      <c r="N46" s="64" t="s">
        <v>509</v>
      </c>
      <c r="O46" s="65" t="s">
        <v>509</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509</v>
      </c>
      <c r="L47" s="64" t="s">
        <v>509</v>
      </c>
      <c r="M47" s="64" t="s">
        <v>509</v>
      </c>
      <c r="N47" s="64" t="s">
        <v>509</v>
      </c>
      <c r="O47" s="65" t="s">
        <v>509</v>
      </c>
      <c r="P47" s="48"/>
      <c r="Q47" s="48"/>
      <c r="R47" s="48"/>
      <c r="S47" s="48"/>
      <c r="T47" s="48"/>
      <c r="U47" s="48"/>
    </row>
    <row r="48" spans="1:21" ht="30.75" customHeight="1" x14ac:dyDescent="0.15">
      <c r="A48" s="48"/>
      <c r="B48" s="1198"/>
      <c r="C48" s="1199"/>
      <c r="D48" s="62"/>
      <c r="E48" s="1190" t="s">
        <v>14</v>
      </c>
      <c r="F48" s="1190"/>
      <c r="G48" s="1190"/>
      <c r="H48" s="1190"/>
      <c r="I48" s="1190"/>
      <c r="J48" s="1191"/>
      <c r="K48" s="63">
        <v>0</v>
      </c>
      <c r="L48" s="64">
        <v>1</v>
      </c>
      <c r="M48" s="64">
        <v>2</v>
      </c>
      <c r="N48" s="64">
        <v>3</v>
      </c>
      <c r="O48" s="65">
        <v>4</v>
      </c>
      <c r="P48" s="48"/>
      <c r="Q48" s="48"/>
      <c r="R48" s="48"/>
      <c r="S48" s="48"/>
      <c r="T48" s="48"/>
      <c r="U48" s="48"/>
    </row>
    <row r="49" spans="1:21" ht="30.75" customHeight="1" x14ac:dyDescent="0.15">
      <c r="A49" s="48"/>
      <c r="B49" s="1198"/>
      <c r="C49" s="1199"/>
      <c r="D49" s="62"/>
      <c r="E49" s="1190" t="s">
        <v>15</v>
      </c>
      <c r="F49" s="1190"/>
      <c r="G49" s="1190"/>
      <c r="H49" s="1190"/>
      <c r="I49" s="1190"/>
      <c r="J49" s="1191"/>
      <c r="K49" s="63">
        <v>114</v>
      </c>
      <c r="L49" s="64">
        <v>77</v>
      </c>
      <c r="M49" s="64">
        <v>70</v>
      </c>
      <c r="N49" s="64">
        <v>84</v>
      </c>
      <c r="O49" s="65">
        <v>83</v>
      </c>
      <c r="P49" s="48"/>
      <c r="Q49" s="48"/>
      <c r="R49" s="48"/>
      <c r="S49" s="48"/>
      <c r="T49" s="48"/>
      <c r="U49" s="48"/>
    </row>
    <row r="50" spans="1:21" ht="30.75" customHeight="1" x14ac:dyDescent="0.15">
      <c r="A50" s="48"/>
      <c r="B50" s="1198"/>
      <c r="C50" s="1199"/>
      <c r="D50" s="62"/>
      <c r="E50" s="1190" t="s">
        <v>16</v>
      </c>
      <c r="F50" s="1190"/>
      <c r="G50" s="1190"/>
      <c r="H50" s="1190"/>
      <c r="I50" s="1190"/>
      <c r="J50" s="1191"/>
      <c r="K50" s="63">
        <v>1</v>
      </c>
      <c r="L50" s="64">
        <v>1</v>
      </c>
      <c r="M50" s="64">
        <v>1</v>
      </c>
      <c r="N50" s="64">
        <v>1</v>
      </c>
      <c r="O50" s="65">
        <v>1</v>
      </c>
      <c r="P50" s="48"/>
      <c r="Q50" s="48"/>
      <c r="R50" s="48"/>
      <c r="S50" s="48"/>
      <c r="T50" s="48"/>
      <c r="U50" s="48"/>
    </row>
    <row r="51" spans="1:21" ht="30.75" customHeight="1" x14ac:dyDescent="0.15">
      <c r="A51" s="48"/>
      <c r="B51" s="1200"/>
      <c r="C51" s="1201"/>
      <c r="D51" s="66"/>
      <c r="E51" s="1190" t="s">
        <v>17</v>
      </c>
      <c r="F51" s="1190"/>
      <c r="G51" s="1190"/>
      <c r="H51" s="1190"/>
      <c r="I51" s="1190"/>
      <c r="J51" s="1191"/>
      <c r="K51" s="63">
        <v>0</v>
      </c>
      <c r="L51" s="64">
        <v>0</v>
      </c>
      <c r="M51" s="64">
        <v>0</v>
      </c>
      <c r="N51" s="64">
        <v>0</v>
      </c>
      <c r="O51" s="65">
        <v>0</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485</v>
      </c>
      <c r="L52" s="64">
        <v>458</v>
      </c>
      <c r="M52" s="64">
        <v>459</v>
      </c>
      <c r="N52" s="64">
        <v>443</v>
      </c>
      <c r="O52" s="65">
        <v>423</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196</v>
      </c>
      <c r="L53" s="69">
        <v>167</v>
      </c>
      <c r="M53" s="69">
        <v>166</v>
      </c>
      <c r="N53" s="69">
        <v>224</v>
      </c>
      <c r="O53" s="70">
        <v>195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M4eIdHimo5v3k9C6hPXR9T1wgZwqh4ef1KBjz+XD9fqyXtp9swCexA7+qivWzgN2Ppouzn6X6RuKk8aWoYDuA==" saltValue="yMZvsvt4iNWuwUOlacFcS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25"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552</v>
      </c>
      <c r="J40" s="79" t="s">
        <v>553</v>
      </c>
      <c r="K40" s="79" t="s">
        <v>554</v>
      </c>
      <c r="L40" s="79" t="s">
        <v>555</v>
      </c>
      <c r="M40" s="80" t="s">
        <v>556</v>
      </c>
    </row>
    <row r="41" spans="2:13" ht="27.75" customHeight="1" x14ac:dyDescent="0.15">
      <c r="B41" s="1204" t="s">
        <v>23</v>
      </c>
      <c r="C41" s="1205"/>
      <c r="D41" s="81"/>
      <c r="E41" s="1210" t="s">
        <v>24</v>
      </c>
      <c r="F41" s="1210"/>
      <c r="G41" s="1210"/>
      <c r="H41" s="1211"/>
      <c r="I41" s="82">
        <v>4141</v>
      </c>
      <c r="J41" s="83">
        <v>4443</v>
      </c>
      <c r="K41" s="83">
        <v>4774</v>
      </c>
      <c r="L41" s="83">
        <v>4832</v>
      </c>
      <c r="M41" s="84">
        <v>4865</v>
      </c>
    </row>
    <row r="42" spans="2:13" ht="27.75" customHeight="1" x14ac:dyDescent="0.15">
      <c r="B42" s="1206"/>
      <c r="C42" s="1207"/>
      <c r="D42" s="85"/>
      <c r="E42" s="1212" t="s">
        <v>25</v>
      </c>
      <c r="F42" s="1212"/>
      <c r="G42" s="1212"/>
      <c r="H42" s="1213"/>
      <c r="I42" s="86">
        <v>105</v>
      </c>
      <c r="J42" s="87">
        <v>65</v>
      </c>
      <c r="K42" s="87">
        <v>60</v>
      </c>
      <c r="L42" s="87">
        <v>75</v>
      </c>
      <c r="M42" s="88">
        <v>85</v>
      </c>
    </row>
    <row r="43" spans="2:13" ht="27.75" customHeight="1" x14ac:dyDescent="0.15">
      <c r="B43" s="1206"/>
      <c r="C43" s="1207"/>
      <c r="D43" s="85"/>
      <c r="E43" s="1212" t="s">
        <v>26</v>
      </c>
      <c r="F43" s="1212"/>
      <c r="G43" s="1212"/>
      <c r="H43" s="1213"/>
      <c r="I43" s="86">
        <v>1</v>
      </c>
      <c r="J43" s="87">
        <v>1</v>
      </c>
      <c r="K43" s="87">
        <v>1</v>
      </c>
      <c r="L43" s="87">
        <v>110</v>
      </c>
      <c r="M43" s="88">
        <v>120</v>
      </c>
    </row>
    <row r="44" spans="2:13" ht="27.75" customHeight="1" x14ac:dyDescent="0.15">
      <c r="B44" s="1206"/>
      <c r="C44" s="1207"/>
      <c r="D44" s="85"/>
      <c r="E44" s="1212" t="s">
        <v>27</v>
      </c>
      <c r="F44" s="1212"/>
      <c r="G44" s="1212"/>
      <c r="H44" s="1213"/>
      <c r="I44" s="86">
        <v>943</v>
      </c>
      <c r="J44" s="87">
        <v>864</v>
      </c>
      <c r="K44" s="87">
        <v>798</v>
      </c>
      <c r="L44" s="87">
        <v>720</v>
      </c>
      <c r="M44" s="88">
        <v>661</v>
      </c>
    </row>
    <row r="45" spans="2:13" ht="27.75" customHeight="1" x14ac:dyDescent="0.15">
      <c r="B45" s="1206"/>
      <c r="C45" s="1207"/>
      <c r="D45" s="85"/>
      <c r="E45" s="1212" t="s">
        <v>28</v>
      </c>
      <c r="F45" s="1212"/>
      <c r="G45" s="1212"/>
      <c r="H45" s="1213"/>
      <c r="I45" s="86">
        <v>972</v>
      </c>
      <c r="J45" s="87">
        <v>685</v>
      </c>
      <c r="K45" s="87">
        <v>852</v>
      </c>
      <c r="L45" s="87">
        <v>889</v>
      </c>
      <c r="M45" s="88">
        <v>814</v>
      </c>
    </row>
    <row r="46" spans="2:13" ht="27.75" customHeight="1" x14ac:dyDescent="0.15">
      <c r="B46" s="1206"/>
      <c r="C46" s="1207"/>
      <c r="D46" s="89"/>
      <c r="E46" s="1212" t="s">
        <v>29</v>
      </c>
      <c r="F46" s="1212"/>
      <c r="G46" s="1212"/>
      <c r="H46" s="1213"/>
      <c r="I46" s="86" t="s">
        <v>509</v>
      </c>
      <c r="J46" s="87" t="s">
        <v>509</v>
      </c>
      <c r="K46" s="87" t="s">
        <v>509</v>
      </c>
      <c r="L46" s="87" t="s">
        <v>509</v>
      </c>
      <c r="M46" s="88" t="s">
        <v>509</v>
      </c>
    </row>
    <row r="47" spans="2:13" ht="27.75" customHeight="1" x14ac:dyDescent="0.15">
      <c r="B47" s="1206"/>
      <c r="C47" s="1207"/>
      <c r="D47" s="90"/>
      <c r="E47" s="1214" t="s">
        <v>30</v>
      </c>
      <c r="F47" s="1215"/>
      <c r="G47" s="1215"/>
      <c r="H47" s="1216"/>
      <c r="I47" s="86" t="s">
        <v>509</v>
      </c>
      <c r="J47" s="87" t="s">
        <v>509</v>
      </c>
      <c r="K47" s="87" t="s">
        <v>509</v>
      </c>
      <c r="L47" s="87" t="s">
        <v>509</v>
      </c>
      <c r="M47" s="88" t="s">
        <v>509</v>
      </c>
    </row>
    <row r="48" spans="2:13" ht="27.75" customHeight="1" x14ac:dyDescent="0.15">
      <c r="B48" s="1206"/>
      <c r="C48" s="1207"/>
      <c r="D48" s="85"/>
      <c r="E48" s="1212" t="s">
        <v>31</v>
      </c>
      <c r="F48" s="1212"/>
      <c r="G48" s="1212"/>
      <c r="H48" s="1213"/>
      <c r="I48" s="86" t="s">
        <v>509</v>
      </c>
      <c r="J48" s="87" t="s">
        <v>509</v>
      </c>
      <c r="K48" s="87" t="s">
        <v>509</v>
      </c>
      <c r="L48" s="87" t="s">
        <v>509</v>
      </c>
      <c r="M48" s="88" t="s">
        <v>509</v>
      </c>
    </row>
    <row r="49" spans="2:13" ht="27.75" customHeight="1" x14ac:dyDescent="0.15">
      <c r="B49" s="1208"/>
      <c r="C49" s="1209"/>
      <c r="D49" s="85"/>
      <c r="E49" s="1212" t="s">
        <v>32</v>
      </c>
      <c r="F49" s="1212"/>
      <c r="G49" s="1212"/>
      <c r="H49" s="1213"/>
      <c r="I49" s="86" t="s">
        <v>509</v>
      </c>
      <c r="J49" s="87" t="s">
        <v>509</v>
      </c>
      <c r="K49" s="87" t="s">
        <v>509</v>
      </c>
      <c r="L49" s="87" t="s">
        <v>509</v>
      </c>
      <c r="M49" s="88" t="s">
        <v>509</v>
      </c>
    </row>
    <row r="50" spans="2:13" ht="27.75" customHeight="1" x14ac:dyDescent="0.15">
      <c r="B50" s="1217" t="s">
        <v>33</v>
      </c>
      <c r="C50" s="1218"/>
      <c r="D50" s="91"/>
      <c r="E50" s="1212" t="s">
        <v>34</v>
      </c>
      <c r="F50" s="1212"/>
      <c r="G50" s="1212"/>
      <c r="H50" s="1213"/>
      <c r="I50" s="86">
        <v>2112</v>
      </c>
      <c r="J50" s="87">
        <v>2087</v>
      </c>
      <c r="K50" s="87">
        <v>2108</v>
      </c>
      <c r="L50" s="87">
        <v>2030</v>
      </c>
      <c r="M50" s="88">
        <v>1844</v>
      </c>
    </row>
    <row r="51" spans="2:13" ht="27.75" customHeight="1" x14ac:dyDescent="0.15">
      <c r="B51" s="1206"/>
      <c r="C51" s="1207"/>
      <c r="D51" s="85"/>
      <c r="E51" s="1212" t="s">
        <v>35</v>
      </c>
      <c r="F51" s="1212"/>
      <c r="G51" s="1212"/>
      <c r="H51" s="1213"/>
      <c r="I51" s="86">
        <v>725</v>
      </c>
      <c r="J51" s="87">
        <v>632</v>
      </c>
      <c r="K51" s="87">
        <v>547</v>
      </c>
      <c r="L51" s="87">
        <v>457</v>
      </c>
      <c r="M51" s="88">
        <v>403</v>
      </c>
    </row>
    <row r="52" spans="2:13" ht="27.75" customHeight="1" x14ac:dyDescent="0.15">
      <c r="B52" s="1208"/>
      <c r="C52" s="1209"/>
      <c r="D52" s="85"/>
      <c r="E52" s="1212" t="s">
        <v>36</v>
      </c>
      <c r="F52" s="1212"/>
      <c r="G52" s="1212"/>
      <c r="H52" s="1213"/>
      <c r="I52" s="86">
        <v>3699</v>
      </c>
      <c r="J52" s="87">
        <v>3699</v>
      </c>
      <c r="K52" s="87">
        <v>3944</v>
      </c>
      <c r="L52" s="87">
        <v>4022</v>
      </c>
      <c r="M52" s="88">
        <v>3984</v>
      </c>
    </row>
    <row r="53" spans="2:13" ht="27.75" customHeight="1" thickBot="1" x14ac:dyDescent="0.2">
      <c r="B53" s="1219" t="s">
        <v>37</v>
      </c>
      <c r="C53" s="1220"/>
      <c r="D53" s="92"/>
      <c r="E53" s="1221" t="s">
        <v>38</v>
      </c>
      <c r="F53" s="1221"/>
      <c r="G53" s="1221"/>
      <c r="H53" s="1222"/>
      <c r="I53" s="93">
        <v>-374</v>
      </c>
      <c r="J53" s="94">
        <v>-360</v>
      </c>
      <c r="K53" s="94">
        <v>-114</v>
      </c>
      <c r="L53" s="94">
        <v>118</v>
      </c>
      <c r="M53" s="95">
        <v>313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wbDyxd4kKv7VMo/LMDqnE2cVHZNCCqNGeiTIDGJhEkd01cLFqndmtEwls3kAh0ghPqHmrcgcgANX1lUR6Fgmg==" saltValue="kDXkyBBo7OkzAqUEra8L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46" zoomScale="60" zoomScaleNormal="60" zoomScaleSheetLayoutView="100" workbookViewId="0">
      <selection activeCell="I53" sqref="I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31" t="s">
        <v>41</v>
      </c>
      <c r="D55" s="1231"/>
      <c r="E55" s="1232"/>
      <c r="F55" s="107">
        <v>1769</v>
      </c>
      <c r="G55" s="107">
        <v>1714</v>
      </c>
      <c r="H55" s="108">
        <v>1507</v>
      </c>
    </row>
    <row r="56" spans="2:8" ht="52.5" customHeight="1" x14ac:dyDescent="0.15">
      <c r="B56" s="109"/>
      <c r="C56" s="1233" t="s">
        <v>42</v>
      </c>
      <c r="D56" s="1233"/>
      <c r="E56" s="1234"/>
      <c r="F56" s="110">
        <v>15</v>
      </c>
      <c r="G56" s="110">
        <v>3</v>
      </c>
      <c r="H56" s="111">
        <v>3</v>
      </c>
    </row>
    <row r="57" spans="2:8" ht="53.25" customHeight="1" x14ac:dyDescent="0.15">
      <c r="B57" s="109"/>
      <c r="C57" s="1235" t="s">
        <v>43</v>
      </c>
      <c r="D57" s="1235"/>
      <c r="E57" s="1236"/>
      <c r="F57" s="112">
        <v>279</v>
      </c>
      <c r="G57" s="112">
        <v>298</v>
      </c>
      <c r="H57" s="113">
        <v>378</v>
      </c>
    </row>
    <row r="58" spans="2:8" ht="45.75" customHeight="1" x14ac:dyDescent="0.15">
      <c r="B58" s="114"/>
      <c r="C58" s="1223" t="s">
        <v>44</v>
      </c>
      <c r="D58" s="1224"/>
      <c r="E58" s="1225"/>
      <c r="F58" s="115"/>
      <c r="G58" s="115"/>
      <c r="H58" s="116"/>
    </row>
    <row r="59" spans="2:8" ht="45.75" customHeight="1" x14ac:dyDescent="0.15">
      <c r="B59" s="114"/>
      <c r="C59" s="1223" t="s">
        <v>44</v>
      </c>
      <c r="D59" s="1224"/>
      <c r="E59" s="1225"/>
      <c r="F59" s="115"/>
      <c r="G59" s="115"/>
      <c r="H59" s="116"/>
    </row>
    <row r="60" spans="2:8" ht="45.75" customHeight="1" x14ac:dyDescent="0.15">
      <c r="B60" s="114"/>
      <c r="C60" s="1223" t="s">
        <v>44</v>
      </c>
      <c r="D60" s="1224"/>
      <c r="E60" s="1225"/>
      <c r="F60" s="115"/>
      <c r="G60" s="115"/>
      <c r="H60" s="116"/>
    </row>
    <row r="61" spans="2:8" ht="45.75" customHeight="1" x14ac:dyDescent="0.15">
      <c r="B61" s="114"/>
      <c r="C61" s="1223" t="s">
        <v>44</v>
      </c>
      <c r="D61" s="1224"/>
      <c r="E61" s="1225"/>
      <c r="F61" s="115"/>
      <c r="G61" s="115"/>
      <c r="H61" s="116"/>
    </row>
    <row r="62" spans="2:8" ht="45.75" customHeight="1" thickBot="1" x14ac:dyDescent="0.2">
      <c r="B62" s="117"/>
      <c r="C62" s="1226" t="s">
        <v>44</v>
      </c>
      <c r="D62" s="1227"/>
      <c r="E62" s="1228"/>
      <c r="F62" s="118"/>
      <c r="G62" s="118"/>
      <c r="H62" s="119"/>
    </row>
    <row r="63" spans="2:8" ht="52.5" customHeight="1" thickBot="1" x14ac:dyDescent="0.2">
      <c r="B63" s="120"/>
      <c r="C63" s="1229" t="s">
        <v>45</v>
      </c>
      <c r="D63" s="1229"/>
      <c r="E63" s="1230"/>
      <c r="F63" s="121">
        <v>2063</v>
      </c>
      <c r="G63" s="121">
        <v>2014</v>
      </c>
      <c r="H63" s="122">
        <v>1888</v>
      </c>
    </row>
    <row r="64" spans="2:8" ht="15" customHeight="1" x14ac:dyDescent="0.15"/>
    <row r="65" ht="0" hidden="1" customHeight="1" x14ac:dyDescent="0.15"/>
    <row r="66" ht="0" hidden="1" customHeight="1" x14ac:dyDescent="0.15"/>
  </sheetData>
  <sheetProtection algorithmName="SHA-512" hashValue="V5Xq30rkH4nMPpj+UUEqzymRfsiWWAwENEJzuZBoLOW5xLNl95u/nAUBpgRhSUzf9wLgLb+qQRi/mDiIhhuReQ==" saltValue="6wayp6H2dtp2UFpJm70U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40" zoomScale="85" zoomScaleNormal="85" zoomScaleSheetLayoutView="55" workbookViewId="0">
      <selection activeCell="AN65" sqref="AN65:DC69"/>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584</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580</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583</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578</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552</v>
      </c>
      <c r="BQ50" s="1247"/>
      <c r="BR50" s="1247"/>
      <c r="BS50" s="1247"/>
      <c r="BT50" s="1247"/>
      <c r="BU50" s="1247"/>
      <c r="BV50" s="1247"/>
      <c r="BW50" s="1247"/>
      <c r="BX50" s="1247" t="s">
        <v>553</v>
      </c>
      <c r="BY50" s="1247"/>
      <c r="BZ50" s="1247"/>
      <c r="CA50" s="1247"/>
      <c r="CB50" s="1247"/>
      <c r="CC50" s="1247"/>
      <c r="CD50" s="1247"/>
      <c r="CE50" s="1247"/>
      <c r="CF50" s="1247" t="s">
        <v>554</v>
      </c>
      <c r="CG50" s="1247"/>
      <c r="CH50" s="1247"/>
      <c r="CI50" s="1247"/>
      <c r="CJ50" s="1247"/>
      <c r="CK50" s="1247"/>
      <c r="CL50" s="1247"/>
      <c r="CM50" s="1247"/>
      <c r="CN50" s="1247" t="s">
        <v>555</v>
      </c>
      <c r="CO50" s="1247"/>
      <c r="CP50" s="1247"/>
      <c r="CQ50" s="1247"/>
      <c r="CR50" s="1247"/>
      <c r="CS50" s="1247"/>
      <c r="CT50" s="1247"/>
      <c r="CU50" s="1247"/>
      <c r="CV50" s="1247" t="s">
        <v>556</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577</v>
      </c>
      <c r="AO51" s="1246"/>
      <c r="AP51" s="1246"/>
      <c r="AQ51" s="1246"/>
      <c r="AR51" s="1246"/>
      <c r="AS51" s="1246"/>
      <c r="AT51" s="1246"/>
      <c r="AU51" s="1246"/>
      <c r="AV51" s="1246"/>
      <c r="AW51" s="1246"/>
      <c r="AX51" s="1246"/>
      <c r="AY51" s="1246"/>
      <c r="AZ51" s="1246"/>
      <c r="BA51" s="1246"/>
      <c r="BB51" s="1246" t="s">
        <v>575</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c r="CG51" s="1245"/>
      <c r="CH51" s="1245"/>
      <c r="CI51" s="1245"/>
      <c r="CJ51" s="1245"/>
      <c r="CK51" s="1245"/>
      <c r="CL51" s="1245"/>
      <c r="CM51" s="1245"/>
      <c r="CN51" s="1245">
        <v>6</v>
      </c>
      <c r="CO51" s="1245"/>
      <c r="CP51" s="1245"/>
      <c r="CQ51" s="1245"/>
      <c r="CR51" s="1245"/>
      <c r="CS51" s="1245"/>
      <c r="CT51" s="1245"/>
      <c r="CU51" s="1245"/>
      <c r="CV51" s="1245">
        <v>15.9</v>
      </c>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582</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61.4</v>
      </c>
      <c r="CG53" s="1245"/>
      <c r="CH53" s="1245"/>
      <c r="CI53" s="1245"/>
      <c r="CJ53" s="1245"/>
      <c r="CK53" s="1245"/>
      <c r="CL53" s="1245"/>
      <c r="CM53" s="1245"/>
      <c r="CN53" s="1245">
        <v>63</v>
      </c>
      <c r="CO53" s="1245"/>
      <c r="CP53" s="1245"/>
      <c r="CQ53" s="1245"/>
      <c r="CR53" s="1245"/>
      <c r="CS53" s="1245"/>
      <c r="CT53" s="1245"/>
      <c r="CU53" s="1245"/>
      <c r="CV53" s="1245">
        <v>63.3</v>
      </c>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576</v>
      </c>
      <c r="AO55" s="1247"/>
      <c r="AP55" s="1247"/>
      <c r="AQ55" s="1247"/>
      <c r="AR55" s="1247"/>
      <c r="AS55" s="1247"/>
      <c r="AT55" s="1247"/>
      <c r="AU55" s="1247"/>
      <c r="AV55" s="1247"/>
      <c r="AW55" s="1247"/>
      <c r="AX55" s="1247"/>
      <c r="AY55" s="1247"/>
      <c r="AZ55" s="1247"/>
      <c r="BA55" s="1247"/>
      <c r="BB55" s="1246" t="s">
        <v>575</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0</v>
      </c>
      <c r="CG55" s="1245"/>
      <c r="CH55" s="1245"/>
      <c r="CI55" s="1245"/>
      <c r="CJ55" s="1245"/>
      <c r="CK55" s="1245"/>
      <c r="CL55" s="1245"/>
      <c r="CM55" s="1245"/>
      <c r="CN55" s="1245">
        <v>0</v>
      </c>
      <c r="CO55" s="1245"/>
      <c r="CP55" s="1245"/>
      <c r="CQ55" s="1245"/>
      <c r="CR55" s="1245"/>
      <c r="CS55" s="1245"/>
      <c r="CT55" s="1245"/>
      <c r="CU55" s="1245"/>
      <c r="CV55" s="1245">
        <v>0</v>
      </c>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582</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55.8</v>
      </c>
      <c r="CG57" s="1245"/>
      <c r="CH57" s="1245"/>
      <c r="CI57" s="1245"/>
      <c r="CJ57" s="1245"/>
      <c r="CK57" s="1245"/>
      <c r="CL57" s="1245"/>
      <c r="CM57" s="1245"/>
      <c r="CN57" s="1245">
        <v>57.5</v>
      </c>
      <c r="CO57" s="1245"/>
      <c r="CP57" s="1245"/>
      <c r="CQ57" s="1245"/>
      <c r="CR57" s="1245"/>
      <c r="CS57" s="1245"/>
      <c r="CT57" s="1245"/>
      <c r="CU57" s="1245"/>
      <c r="CV57" s="1245">
        <v>58.5</v>
      </c>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581</v>
      </c>
    </row>
    <row r="64" spans="1:109" ht="13.5" x14ac:dyDescent="0.15">
      <c r="B64" s="1238"/>
      <c r="G64" s="1275"/>
      <c r="I64" s="1277"/>
      <c r="J64" s="1277"/>
      <c r="K64" s="1277"/>
      <c r="L64" s="1277"/>
      <c r="M64" s="1277"/>
      <c r="N64" s="1276"/>
      <c r="AM64" s="1275"/>
      <c r="AN64" s="1275" t="s">
        <v>580</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579</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578</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552</v>
      </c>
      <c r="BQ72" s="1247"/>
      <c r="BR72" s="1247"/>
      <c r="BS72" s="1247"/>
      <c r="BT72" s="1247"/>
      <c r="BU72" s="1247"/>
      <c r="BV72" s="1247"/>
      <c r="BW72" s="1247"/>
      <c r="BX72" s="1247" t="s">
        <v>553</v>
      </c>
      <c r="BY72" s="1247"/>
      <c r="BZ72" s="1247"/>
      <c r="CA72" s="1247"/>
      <c r="CB72" s="1247"/>
      <c r="CC72" s="1247"/>
      <c r="CD72" s="1247"/>
      <c r="CE72" s="1247"/>
      <c r="CF72" s="1247" t="s">
        <v>554</v>
      </c>
      <c r="CG72" s="1247"/>
      <c r="CH72" s="1247"/>
      <c r="CI72" s="1247"/>
      <c r="CJ72" s="1247"/>
      <c r="CK72" s="1247"/>
      <c r="CL72" s="1247"/>
      <c r="CM72" s="1247"/>
      <c r="CN72" s="1247" t="s">
        <v>555</v>
      </c>
      <c r="CO72" s="1247"/>
      <c r="CP72" s="1247"/>
      <c r="CQ72" s="1247"/>
      <c r="CR72" s="1247"/>
      <c r="CS72" s="1247"/>
      <c r="CT72" s="1247"/>
      <c r="CU72" s="1247"/>
      <c r="CV72" s="1247" t="s">
        <v>556</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577</v>
      </c>
      <c r="AO73" s="1246"/>
      <c r="AP73" s="1246"/>
      <c r="AQ73" s="1246"/>
      <c r="AR73" s="1246"/>
      <c r="AS73" s="1246"/>
      <c r="AT73" s="1246"/>
      <c r="AU73" s="1246"/>
      <c r="AV73" s="1246"/>
      <c r="AW73" s="1246"/>
      <c r="AX73" s="1246"/>
      <c r="AY73" s="1246"/>
      <c r="AZ73" s="1246"/>
      <c r="BA73" s="1246"/>
      <c r="BB73" s="1246" t="s">
        <v>575</v>
      </c>
      <c r="BC73" s="1246"/>
      <c r="BD73" s="1246"/>
      <c r="BE73" s="1246"/>
      <c r="BF73" s="1246"/>
      <c r="BG73" s="1246"/>
      <c r="BH73" s="1246"/>
      <c r="BI73" s="1246"/>
      <c r="BJ73" s="1246"/>
      <c r="BK73" s="1246"/>
      <c r="BL73" s="1246"/>
      <c r="BM73" s="1246"/>
      <c r="BN73" s="1246"/>
      <c r="BO73" s="1246"/>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v>6</v>
      </c>
      <c r="CO73" s="1245"/>
      <c r="CP73" s="1245"/>
      <c r="CQ73" s="1245"/>
      <c r="CR73" s="1245"/>
      <c r="CS73" s="1245"/>
      <c r="CT73" s="1245"/>
      <c r="CU73" s="1245"/>
      <c r="CV73" s="1245">
        <v>15.9</v>
      </c>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574</v>
      </c>
      <c r="BC75" s="1246"/>
      <c r="BD75" s="1246"/>
      <c r="BE75" s="1246"/>
      <c r="BF75" s="1246"/>
      <c r="BG75" s="1246"/>
      <c r="BH75" s="1246"/>
      <c r="BI75" s="1246"/>
      <c r="BJ75" s="1246"/>
      <c r="BK75" s="1246"/>
      <c r="BL75" s="1246"/>
      <c r="BM75" s="1246"/>
      <c r="BN75" s="1246"/>
      <c r="BO75" s="1246"/>
      <c r="BP75" s="1245">
        <v>9.5</v>
      </c>
      <c r="BQ75" s="1245"/>
      <c r="BR75" s="1245"/>
      <c r="BS75" s="1245"/>
      <c r="BT75" s="1245"/>
      <c r="BU75" s="1245"/>
      <c r="BV75" s="1245"/>
      <c r="BW75" s="1245"/>
      <c r="BX75" s="1245">
        <v>9.1999999999999993</v>
      </c>
      <c r="BY75" s="1245"/>
      <c r="BZ75" s="1245"/>
      <c r="CA75" s="1245"/>
      <c r="CB75" s="1245"/>
      <c r="CC75" s="1245"/>
      <c r="CD75" s="1245"/>
      <c r="CE75" s="1245"/>
      <c r="CF75" s="1245">
        <v>9</v>
      </c>
      <c r="CG75" s="1245"/>
      <c r="CH75" s="1245"/>
      <c r="CI75" s="1245"/>
      <c r="CJ75" s="1245"/>
      <c r="CK75" s="1245"/>
      <c r="CL75" s="1245"/>
      <c r="CM75" s="1245"/>
      <c r="CN75" s="1245">
        <v>9.5</v>
      </c>
      <c r="CO75" s="1245"/>
      <c r="CP75" s="1245"/>
      <c r="CQ75" s="1245"/>
      <c r="CR75" s="1245"/>
      <c r="CS75" s="1245"/>
      <c r="CT75" s="1245"/>
      <c r="CU75" s="1245"/>
      <c r="CV75" s="1245">
        <v>9.8000000000000007</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576</v>
      </c>
      <c r="AO77" s="1247"/>
      <c r="AP77" s="1247"/>
      <c r="AQ77" s="1247"/>
      <c r="AR77" s="1247"/>
      <c r="AS77" s="1247"/>
      <c r="AT77" s="1247"/>
      <c r="AU77" s="1247"/>
      <c r="AV77" s="1247"/>
      <c r="AW77" s="1247"/>
      <c r="AX77" s="1247"/>
      <c r="AY77" s="1247"/>
      <c r="AZ77" s="1247"/>
      <c r="BA77" s="1247"/>
      <c r="BB77" s="1246" t="s">
        <v>575</v>
      </c>
      <c r="BC77" s="1246"/>
      <c r="BD77" s="1246"/>
      <c r="BE77" s="1246"/>
      <c r="BF77" s="1246"/>
      <c r="BG77" s="1246"/>
      <c r="BH77" s="1246"/>
      <c r="BI77" s="1246"/>
      <c r="BJ77" s="1246"/>
      <c r="BK77" s="1246"/>
      <c r="BL77" s="1246"/>
      <c r="BM77" s="1246"/>
      <c r="BN77" s="1246"/>
      <c r="BO77" s="1246"/>
      <c r="BP77" s="1245">
        <v>12.9</v>
      </c>
      <c r="BQ77" s="1245"/>
      <c r="BR77" s="1245"/>
      <c r="BS77" s="1245"/>
      <c r="BT77" s="1245"/>
      <c r="BU77" s="1245"/>
      <c r="BV77" s="1245"/>
      <c r="BW77" s="1245"/>
      <c r="BX77" s="1245">
        <v>22.6</v>
      </c>
      <c r="BY77" s="1245"/>
      <c r="BZ77" s="1245"/>
      <c r="CA77" s="1245"/>
      <c r="CB77" s="1245"/>
      <c r="CC77" s="1245"/>
      <c r="CD77" s="1245"/>
      <c r="CE77" s="1245"/>
      <c r="CF77" s="1245">
        <v>0</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574</v>
      </c>
      <c r="BC79" s="1246"/>
      <c r="BD79" s="1246"/>
      <c r="BE79" s="1246"/>
      <c r="BF79" s="1246"/>
      <c r="BG79" s="1246"/>
      <c r="BH79" s="1246"/>
      <c r="BI79" s="1246"/>
      <c r="BJ79" s="1246"/>
      <c r="BK79" s="1246"/>
      <c r="BL79" s="1246"/>
      <c r="BM79" s="1246"/>
      <c r="BN79" s="1246"/>
      <c r="BO79" s="1246"/>
      <c r="BP79" s="1245">
        <v>10</v>
      </c>
      <c r="BQ79" s="1245"/>
      <c r="BR79" s="1245"/>
      <c r="BS79" s="1245"/>
      <c r="BT79" s="1245"/>
      <c r="BU79" s="1245"/>
      <c r="BV79" s="1245"/>
      <c r="BW79" s="1245"/>
      <c r="BX79" s="1245">
        <v>9.5</v>
      </c>
      <c r="BY79" s="1245"/>
      <c r="BZ79" s="1245"/>
      <c r="CA79" s="1245"/>
      <c r="CB79" s="1245"/>
      <c r="CC79" s="1245"/>
      <c r="CD79" s="1245"/>
      <c r="CE79" s="1245"/>
      <c r="CF79" s="1245">
        <v>7.2</v>
      </c>
      <c r="CG79" s="1245"/>
      <c r="CH79" s="1245"/>
      <c r="CI79" s="1245"/>
      <c r="CJ79" s="1245"/>
      <c r="CK79" s="1245"/>
      <c r="CL79" s="1245"/>
      <c r="CM79" s="1245"/>
      <c r="CN79" s="1245">
        <v>6</v>
      </c>
      <c r="CO79" s="1245"/>
      <c r="CP79" s="1245"/>
      <c r="CQ79" s="1245"/>
      <c r="CR79" s="1245"/>
      <c r="CS79" s="1245"/>
      <c r="CT79" s="1245"/>
      <c r="CU79" s="1245"/>
      <c r="CV79" s="1245">
        <v>5.6</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V7k4wMFHd4PdKuN3QrWRoqxoqJH2EJeZiLFx2CILEOFfz92QBOCBWXrehRjeCHTBCFFOfz86TZFIu4xLpUhQ==" saltValue="uAFB63CTImtQPJa6aijbh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os19+9mfoVwBU1bfWijoWCI8Yx0Z5PwOHXFJ2A1eAVpghBVuOvmgdn8PZ13omePD7FbGvzjRsmA4XMfvoc11A==" saltValue="ZsX9CzgUO/WyfizizEe8/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85" zoomScaleNormal="85" zoomScaleSheetLayoutView="55"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cwEU+kE5STGNI80vrcOT5dbzmUhwzh1MEaXnoHwoiGoW5GVwUeQt8jNfDJXRUxLXHlO+M6UCeFR5Fn3DujRcg==" saltValue="2LOkbiHSOcBkmrDyfGGXU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549</v>
      </c>
      <c r="G2" s="136"/>
      <c r="H2" s="137"/>
    </row>
    <row r="3" spans="1:8" x14ac:dyDescent="0.15">
      <c r="A3" s="133" t="s">
        <v>542</v>
      </c>
      <c r="B3" s="138"/>
      <c r="C3" s="139"/>
      <c r="D3" s="140">
        <v>98030</v>
      </c>
      <c r="E3" s="141"/>
      <c r="F3" s="142">
        <v>118223</v>
      </c>
      <c r="G3" s="143"/>
      <c r="H3" s="144"/>
    </row>
    <row r="4" spans="1:8" x14ac:dyDescent="0.15">
      <c r="A4" s="145"/>
      <c r="B4" s="146"/>
      <c r="C4" s="147"/>
      <c r="D4" s="148">
        <v>38794</v>
      </c>
      <c r="E4" s="149"/>
      <c r="F4" s="150">
        <v>57106</v>
      </c>
      <c r="G4" s="151"/>
      <c r="H4" s="152"/>
    </row>
    <row r="5" spans="1:8" x14ac:dyDescent="0.15">
      <c r="A5" s="133" t="s">
        <v>544</v>
      </c>
      <c r="B5" s="138"/>
      <c r="C5" s="139"/>
      <c r="D5" s="140">
        <v>174782</v>
      </c>
      <c r="E5" s="141"/>
      <c r="F5" s="142">
        <v>128485</v>
      </c>
      <c r="G5" s="143"/>
      <c r="H5" s="144"/>
    </row>
    <row r="6" spans="1:8" x14ac:dyDescent="0.15">
      <c r="A6" s="145"/>
      <c r="B6" s="146"/>
      <c r="C6" s="147"/>
      <c r="D6" s="148">
        <v>147409</v>
      </c>
      <c r="E6" s="149"/>
      <c r="F6" s="150">
        <v>62765</v>
      </c>
      <c r="G6" s="151"/>
      <c r="H6" s="152"/>
    </row>
    <row r="7" spans="1:8" x14ac:dyDescent="0.15">
      <c r="A7" s="133" t="s">
        <v>545</v>
      </c>
      <c r="B7" s="138"/>
      <c r="C7" s="139"/>
      <c r="D7" s="140">
        <v>195169</v>
      </c>
      <c r="E7" s="141"/>
      <c r="F7" s="142">
        <v>245039</v>
      </c>
      <c r="G7" s="143"/>
      <c r="H7" s="144"/>
    </row>
    <row r="8" spans="1:8" x14ac:dyDescent="0.15">
      <c r="A8" s="145"/>
      <c r="B8" s="146"/>
      <c r="C8" s="147"/>
      <c r="D8" s="148">
        <v>188469</v>
      </c>
      <c r="E8" s="149"/>
      <c r="F8" s="150">
        <v>108922</v>
      </c>
      <c r="G8" s="151"/>
      <c r="H8" s="152"/>
    </row>
    <row r="9" spans="1:8" x14ac:dyDescent="0.15">
      <c r="A9" s="133" t="s">
        <v>546</v>
      </c>
      <c r="B9" s="138"/>
      <c r="C9" s="139"/>
      <c r="D9" s="140">
        <v>160720</v>
      </c>
      <c r="E9" s="141"/>
      <c r="F9" s="142">
        <v>237994</v>
      </c>
      <c r="G9" s="143"/>
      <c r="H9" s="144"/>
    </row>
    <row r="10" spans="1:8" x14ac:dyDescent="0.15">
      <c r="A10" s="145"/>
      <c r="B10" s="146"/>
      <c r="C10" s="147"/>
      <c r="D10" s="148">
        <v>85594</v>
      </c>
      <c r="E10" s="149"/>
      <c r="F10" s="150">
        <v>110361</v>
      </c>
      <c r="G10" s="151"/>
      <c r="H10" s="152"/>
    </row>
    <row r="11" spans="1:8" x14ac:dyDescent="0.15">
      <c r="A11" s="133" t="s">
        <v>547</v>
      </c>
      <c r="B11" s="138"/>
      <c r="C11" s="139"/>
      <c r="D11" s="140">
        <v>203079</v>
      </c>
      <c r="E11" s="141"/>
      <c r="F11" s="142">
        <v>267911</v>
      </c>
      <c r="G11" s="143"/>
      <c r="H11" s="144"/>
    </row>
    <row r="12" spans="1:8" x14ac:dyDescent="0.15">
      <c r="A12" s="145"/>
      <c r="B12" s="146"/>
      <c r="C12" s="153"/>
      <c r="D12" s="148">
        <v>70442</v>
      </c>
      <c r="E12" s="149"/>
      <c r="F12" s="150">
        <v>106425</v>
      </c>
      <c r="G12" s="151"/>
      <c r="H12" s="152"/>
    </row>
    <row r="13" spans="1:8" x14ac:dyDescent="0.15">
      <c r="A13" s="133"/>
      <c r="B13" s="138"/>
      <c r="C13" s="154"/>
      <c r="D13" s="155">
        <v>166356</v>
      </c>
      <c r="E13" s="156"/>
      <c r="F13" s="157">
        <v>199530</v>
      </c>
      <c r="G13" s="158"/>
      <c r="H13" s="144"/>
    </row>
    <row r="14" spans="1:8" x14ac:dyDescent="0.15">
      <c r="A14" s="145"/>
      <c r="B14" s="146"/>
      <c r="C14" s="147"/>
      <c r="D14" s="148">
        <v>106142</v>
      </c>
      <c r="E14" s="149"/>
      <c r="F14" s="150">
        <v>89116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2.34</v>
      </c>
      <c r="C19" s="159">
        <f>ROUND(VALUE(SUBSTITUTE(実質収支比率等に係る経年分析!G$48,"▲","-")),2)</f>
        <v>3.46</v>
      </c>
      <c r="D19" s="159">
        <f>ROUND(VALUE(SUBSTITUTE(実質収支比率等に係る経年分析!H$48,"▲","-")),2)</f>
        <v>4.04</v>
      </c>
      <c r="E19" s="159">
        <f>ROUND(VALUE(SUBSTITUTE(実質収支比率等に係る経年分析!I$48,"▲","-")),2)</f>
        <v>3.23</v>
      </c>
      <c r="F19" s="159">
        <f>ROUND(VALUE(SUBSTITUTE(実質収支比率等に係る経年分析!J$48,"▲","-")),2)</f>
        <v>4.63</v>
      </c>
    </row>
    <row r="20" spans="1:11" x14ac:dyDescent="0.15">
      <c r="A20" s="159" t="s">
        <v>49</v>
      </c>
      <c r="B20" s="159">
        <f>ROUND(VALUE(SUBSTITUTE(実質収支比率等に係る経年分析!F$47,"▲","-")),2)</f>
        <v>70.12</v>
      </c>
      <c r="C20" s="159">
        <f>ROUND(VALUE(SUBSTITUTE(実質収支比率等に係る経年分析!G$47,"▲","-")),2)</f>
        <v>74.459999999999994</v>
      </c>
      <c r="D20" s="159">
        <f>ROUND(VALUE(SUBSTITUTE(実質収支比率等に係る経年分析!H$47,"▲","-")),2)</f>
        <v>72.92</v>
      </c>
      <c r="E20" s="159">
        <f>ROUND(VALUE(SUBSTITUTE(実質収支比率等に係る経年分析!I$47,"▲","-")),2)</f>
        <v>73.540000000000006</v>
      </c>
      <c r="F20" s="159">
        <f>ROUND(VALUE(SUBSTITUTE(実質収支比率等に係る経年分析!J$47,"▲","-")),2)</f>
        <v>64.36</v>
      </c>
    </row>
    <row r="21" spans="1:11" x14ac:dyDescent="0.15">
      <c r="A21" s="159" t="s">
        <v>50</v>
      </c>
      <c r="B21" s="159">
        <f>IF(ISNUMBER(VALUE(SUBSTITUTE(実質収支比率等に係る経年分析!F$49,"▲","-"))),ROUND(VALUE(SUBSTITUTE(実質収支比率等に係る経年分析!F$49,"▲","-")),2),NA())</f>
        <v>-6.26</v>
      </c>
      <c r="C21" s="159">
        <f>IF(ISNUMBER(VALUE(SUBSTITUTE(実質収支比率等に係る経年分析!G$49,"▲","-"))),ROUND(VALUE(SUBSTITUTE(実質収支比率等に係る経年分析!G$49,"▲","-")),2),NA())</f>
        <v>2.8</v>
      </c>
      <c r="D21" s="159">
        <f>IF(ISNUMBER(VALUE(SUBSTITUTE(実質収支比率等に係る経年分析!H$49,"▲","-"))),ROUND(VALUE(SUBSTITUTE(実質収支比率等に係る経年分析!H$49,"▲","-")),2),NA())</f>
        <v>3.19</v>
      </c>
      <c r="E21" s="159">
        <f>IF(ISNUMBER(VALUE(SUBSTITUTE(実質収支比率等に係る経年分析!I$49,"▲","-"))),ROUND(VALUE(SUBSTITUTE(実質収支比率等に係る経年分析!I$49,"▲","-")),2),NA())</f>
        <v>-3.35</v>
      </c>
      <c r="F21" s="159">
        <f>IF(ISNUMBER(VALUE(SUBSTITUTE(実質収支比率等に係る経年分析!J$49,"▲","-"))),ROUND(VALUE(SUBSTITUTE(実質収支比率等に係る経年分析!J$49,"▲","-")),2),NA())</f>
        <v>-7.38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福島町浄化槽整備特別会計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1.57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1.39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2.0499999999999998</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2.39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4.46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2.34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4.0999999999999996</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2.34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4.03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3.22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4.62</v>
      </c>
    </row>
    <row r="36" spans="1:16" x14ac:dyDescent="0.15">
      <c r="A36" s="160" t="str">
        <f>IF(連結実質赤字比率に係る赤字・黒字の構成分析!C$34="",NA(),連結実質赤字比率に係る赤字・黒字の構成分析!C$34)</f>
        <v>福島町水道事業会計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14.56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17.45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19.079999999999998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485</v>
      </c>
      <c r="E42" s="161"/>
      <c r="F42" s="161"/>
      <c r="G42" s="161">
        <f>'実質公債費比率（分子）の構造'!L$52</f>
        <v>458</v>
      </c>
      <c r="H42" s="161"/>
      <c r="I42" s="161"/>
      <c r="J42" s="161">
        <f>'実質公債費比率（分子）の構造'!M$52</f>
        <v>459</v>
      </c>
      <c r="K42" s="161"/>
      <c r="L42" s="161"/>
      <c r="M42" s="161">
        <f>'実質公債費比率（分子）の構造'!N$52</f>
        <v>443</v>
      </c>
      <c r="N42" s="161"/>
      <c r="O42" s="161"/>
      <c r="P42" s="161">
        <f>'実質公債費比率（分子）の構造'!O$52</f>
        <v>423</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1</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15">
      <c r="A45" s="161" t="s">
        <v>60</v>
      </c>
      <c r="B45" s="161">
        <f>'実質公債費比率（分子）の構造'!K$49</f>
        <v>114</v>
      </c>
      <c r="C45" s="161"/>
      <c r="D45" s="161"/>
      <c r="E45" s="161">
        <f>'実質公債費比率（分子）の構造'!L$49</f>
        <v>77</v>
      </c>
      <c r="F45" s="161"/>
      <c r="G45" s="161"/>
      <c r="H45" s="161">
        <f>'実質公債費比率（分子）の構造'!M$49</f>
        <v>70</v>
      </c>
      <c r="I45" s="161"/>
      <c r="J45" s="161"/>
      <c r="K45" s="161">
        <f>'実質公債費比率（分子）の構造'!N$49</f>
        <v>84</v>
      </c>
      <c r="L45" s="161"/>
      <c r="M45" s="161"/>
      <c r="N45" s="161">
        <f>'実質公債費比率（分子）の構造'!O$49</f>
        <v>83</v>
      </c>
      <c r="O45" s="161"/>
      <c r="P45" s="161"/>
    </row>
    <row r="46" spans="1:16" x14ac:dyDescent="0.15">
      <c r="A46" s="161" t="s">
        <v>61</v>
      </c>
      <c r="B46" s="161">
        <f>'実質公債費比率（分子）の構造'!K$48</f>
        <v>0</v>
      </c>
      <c r="C46" s="161"/>
      <c r="D46" s="161"/>
      <c r="E46" s="161">
        <f>'実質公債費比率（分子）の構造'!L$48</f>
        <v>1</v>
      </c>
      <c r="F46" s="161"/>
      <c r="G46" s="161"/>
      <c r="H46" s="161">
        <f>'実質公債費比率（分子）の構造'!M$48</f>
        <v>2</v>
      </c>
      <c r="I46" s="161"/>
      <c r="J46" s="161"/>
      <c r="K46" s="161">
        <f>'実質公債費比率（分子）の構造'!N$48</f>
        <v>3</v>
      </c>
      <c r="L46" s="161"/>
      <c r="M46" s="161"/>
      <c r="N46" s="161">
        <f>'実質公債費比率（分子）の構造'!O$48</f>
        <v>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566</v>
      </c>
      <c r="C49" s="161"/>
      <c r="D49" s="161"/>
      <c r="E49" s="161">
        <f>'実質公債費比率（分子）の構造'!L$45</f>
        <v>546</v>
      </c>
      <c r="F49" s="161"/>
      <c r="G49" s="161"/>
      <c r="H49" s="161">
        <f>'実質公債費比率（分子）の構造'!M$45</f>
        <v>552</v>
      </c>
      <c r="I49" s="161"/>
      <c r="J49" s="161"/>
      <c r="K49" s="161">
        <f>'実質公債費比率（分子）の構造'!N$45</f>
        <v>579</v>
      </c>
      <c r="L49" s="161"/>
      <c r="M49" s="161"/>
      <c r="N49" s="161">
        <f>'実質公債費比率（分子）の構造'!O$45</f>
        <v>530</v>
      </c>
      <c r="O49" s="161"/>
      <c r="P49" s="161"/>
    </row>
    <row r="50" spans="1:16" x14ac:dyDescent="0.15">
      <c r="A50" s="161" t="s">
        <v>65</v>
      </c>
      <c r="B50" s="161" t="e">
        <f>NA()</f>
        <v>#N/A</v>
      </c>
      <c r="C50" s="161">
        <f>IF(ISNUMBER('実質公債費比率（分子）の構造'!K$53),'実質公債費比率（分子）の構造'!K$53,NA())</f>
        <v>196</v>
      </c>
      <c r="D50" s="161" t="e">
        <f>NA()</f>
        <v>#N/A</v>
      </c>
      <c r="E50" s="161" t="e">
        <f>NA()</f>
        <v>#N/A</v>
      </c>
      <c r="F50" s="161">
        <f>IF(ISNUMBER('実質公債費比率（分子）の構造'!L$53),'実質公債費比率（分子）の構造'!L$53,NA())</f>
        <v>167</v>
      </c>
      <c r="G50" s="161" t="e">
        <f>NA()</f>
        <v>#N/A</v>
      </c>
      <c r="H50" s="161" t="e">
        <f>NA()</f>
        <v>#N/A</v>
      </c>
      <c r="I50" s="161">
        <f>IF(ISNUMBER('実質公債費比率（分子）の構造'!M$53),'実質公債費比率（分子）の構造'!M$53,NA())</f>
        <v>166</v>
      </c>
      <c r="J50" s="161" t="e">
        <f>NA()</f>
        <v>#N/A</v>
      </c>
      <c r="K50" s="161" t="e">
        <f>NA()</f>
        <v>#N/A</v>
      </c>
      <c r="L50" s="161">
        <f>IF(ISNUMBER('実質公債費比率（分子）の構造'!N$53),'実質公債費比率（分子）の構造'!N$53,NA())</f>
        <v>224</v>
      </c>
      <c r="M50" s="161" t="e">
        <f>NA()</f>
        <v>#N/A</v>
      </c>
      <c r="N50" s="161" t="e">
        <f>NA()</f>
        <v>#N/A</v>
      </c>
      <c r="O50" s="161">
        <f>IF(ISNUMBER('実質公債費比率（分子）の構造'!O$53),'実質公債費比率（分子）の構造'!O$53,NA())</f>
        <v>195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36</v>
      </c>
      <c r="B56" s="160"/>
      <c r="C56" s="160"/>
      <c r="D56" s="160">
        <f>'将来負担比率（分子）の構造'!I$52</f>
        <v>3699</v>
      </c>
      <c r="E56" s="160"/>
      <c r="F56" s="160"/>
      <c r="G56" s="160">
        <f>'将来負担比率（分子）の構造'!J$52</f>
        <v>3699</v>
      </c>
      <c r="H56" s="160"/>
      <c r="I56" s="160"/>
      <c r="J56" s="160">
        <f>'将来負担比率（分子）の構造'!K$52</f>
        <v>3944</v>
      </c>
      <c r="K56" s="160"/>
      <c r="L56" s="160"/>
      <c r="M56" s="160">
        <f>'将来負担比率（分子）の構造'!L$52</f>
        <v>4022</v>
      </c>
      <c r="N56" s="160"/>
      <c r="O56" s="160"/>
      <c r="P56" s="160">
        <f>'将来負担比率（分子）の構造'!M$52</f>
        <v>3984</v>
      </c>
    </row>
    <row r="57" spans="1:16" x14ac:dyDescent="0.15">
      <c r="A57" s="160" t="s">
        <v>35</v>
      </c>
      <c r="B57" s="160"/>
      <c r="C57" s="160"/>
      <c r="D57" s="160">
        <f>'将来負担比率（分子）の構造'!I$51</f>
        <v>725</v>
      </c>
      <c r="E57" s="160"/>
      <c r="F57" s="160"/>
      <c r="G57" s="160">
        <f>'将来負担比率（分子）の構造'!J$51</f>
        <v>632</v>
      </c>
      <c r="H57" s="160"/>
      <c r="I57" s="160"/>
      <c r="J57" s="160">
        <f>'将来負担比率（分子）の構造'!K$51</f>
        <v>547</v>
      </c>
      <c r="K57" s="160"/>
      <c r="L57" s="160"/>
      <c r="M57" s="160">
        <f>'将来負担比率（分子）の構造'!L$51</f>
        <v>457</v>
      </c>
      <c r="N57" s="160"/>
      <c r="O57" s="160"/>
      <c r="P57" s="160">
        <f>'将来負担比率（分子）の構造'!M$51</f>
        <v>403</v>
      </c>
    </row>
    <row r="58" spans="1:16" x14ac:dyDescent="0.15">
      <c r="A58" s="160" t="s">
        <v>34</v>
      </c>
      <c r="B58" s="160"/>
      <c r="C58" s="160"/>
      <c r="D58" s="160">
        <f>'将来負担比率（分子）の構造'!I$50</f>
        <v>2112</v>
      </c>
      <c r="E58" s="160"/>
      <c r="F58" s="160"/>
      <c r="G58" s="160">
        <f>'将来負担比率（分子）の構造'!J$50</f>
        <v>2087</v>
      </c>
      <c r="H58" s="160"/>
      <c r="I58" s="160"/>
      <c r="J58" s="160">
        <f>'将来負担比率（分子）の構造'!K$50</f>
        <v>2108</v>
      </c>
      <c r="K58" s="160"/>
      <c r="L58" s="160"/>
      <c r="M58" s="160">
        <f>'将来負担比率（分子）の構造'!L$50</f>
        <v>2030</v>
      </c>
      <c r="N58" s="160"/>
      <c r="O58" s="160"/>
      <c r="P58" s="160">
        <f>'将来負担比率（分子）の構造'!M$50</f>
        <v>1844</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972</v>
      </c>
      <c r="C62" s="160"/>
      <c r="D62" s="160"/>
      <c r="E62" s="160">
        <f>'将来負担比率（分子）の構造'!J$45</f>
        <v>685</v>
      </c>
      <c r="F62" s="160"/>
      <c r="G62" s="160"/>
      <c r="H62" s="160">
        <f>'将来負担比率（分子）の構造'!K$45</f>
        <v>852</v>
      </c>
      <c r="I62" s="160"/>
      <c r="J62" s="160"/>
      <c r="K62" s="160">
        <f>'将来負担比率（分子）の構造'!L$45</f>
        <v>889</v>
      </c>
      <c r="L62" s="160"/>
      <c r="M62" s="160"/>
      <c r="N62" s="160">
        <f>'将来負担比率（分子）の構造'!M$45</f>
        <v>814</v>
      </c>
      <c r="O62" s="160"/>
      <c r="P62" s="160"/>
    </row>
    <row r="63" spans="1:16" x14ac:dyDescent="0.15">
      <c r="A63" s="160" t="s">
        <v>27</v>
      </c>
      <c r="B63" s="160">
        <f>'将来負担比率（分子）の構造'!I$44</f>
        <v>943</v>
      </c>
      <c r="C63" s="160"/>
      <c r="D63" s="160"/>
      <c r="E63" s="160">
        <f>'将来負担比率（分子）の構造'!J$44</f>
        <v>864</v>
      </c>
      <c r="F63" s="160"/>
      <c r="G63" s="160"/>
      <c r="H63" s="160">
        <f>'将来負担比率（分子）の構造'!K$44</f>
        <v>798</v>
      </c>
      <c r="I63" s="160"/>
      <c r="J63" s="160"/>
      <c r="K63" s="160">
        <f>'将来負担比率（分子）の構造'!L$44</f>
        <v>720</v>
      </c>
      <c r="L63" s="160"/>
      <c r="M63" s="160"/>
      <c r="N63" s="160">
        <f>'将来負担比率（分子）の構造'!M$44</f>
        <v>661</v>
      </c>
      <c r="O63" s="160"/>
      <c r="P63" s="160"/>
    </row>
    <row r="64" spans="1:16" x14ac:dyDescent="0.15">
      <c r="A64" s="160" t="s">
        <v>26</v>
      </c>
      <c r="B64" s="160">
        <f>'将来負担比率（分子）の構造'!I$43</f>
        <v>1</v>
      </c>
      <c r="C64" s="160"/>
      <c r="D64" s="160"/>
      <c r="E64" s="160">
        <f>'将来負担比率（分子）の構造'!J$43</f>
        <v>1</v>
      </c>
      <c r="F64" s="160"/>
      <c r="G64" s="160"/>
      <c r="H64" s="160">
        <f>'将来負担比率（分子）の構造'!K$43</f>
        <v>1</v>
      </c>
      <c r="I64" s="160"/>
      <c r="J64" s="160"/>
      <c r="K64" s="160">
        <f>'将来負担比率（分子）の構造'!L$43</f>
        <v>110</v>
      </c>
      <c r="L64" s="160"/>
      <c r="M64" s="160"/>
      <c r="N64" s="160">
        <f>'将来負担比率（分子）の構造'!M$43</f>
        <v>120</v>
      </c>
      <c r="O64" s="160"/>
      <c r="P64" s="160"/>
    </row>
    <row r="65" spans="1:16" x14ac:dyDescent="0.15">
      <c r="A65" s="160" t="s">
        <v>25</v>
      </c>
      <c r="B65" s="160">
        <f>'将来負担比率（分子）の構造'!I$42</f>
        <v>105</v>
      </c>
      <c r="C65" s="160"/>
      <c r="D65" s="160"/>
      <c r="E65" s="160">
        <f>'将来負担比率（分子）の構造'!J$42</f>
        <v>65</v>
      </c>
      <c r="F65" s="160"/>
      <c r="G65" s="160"/>
      <c r="H65" s="160">
        <f>'将来負担比率（分子）の構造'!K$42</f>
        <v>60</v>
      </c>
      <c r="I65" s="160"/>
      <c r="J65" s="160"/>
      <c r="K65" s="160">
        <f>'将来負担比率（分子）の構造'!L$42</f>
        <v>75</v>
      </c>
      <c r="L65" s="160"/>
      <c r="M65" s="160"/>
      <c r="N65" s="160">
        <f>'将来負担比率（分子）の構造'!M$42</f>
        <v>85</v>
      </c>
      <c r="O65" s="160"/>
      <c r="P65" s="160"/>
    </row>
    <row r="66" spans="1:16" x14ac:dyDescent="0.15">
      <c r="A66" s="160" t="s">
        <v>24</v>
      </c>
      <c r="B66" s="160">
        <f>'将来負担比率（分子）の構造'!I$41</f>
        <v>4141</v>
      </c>
      <c r="C66" s="160"/>
      <c r="D66" s="160"/>
      <c r="E66" s="160">
        <f>'将来負担比率（分子）の構造'!J$41</f>
        <v>4443</v>
      </c>
      <c r="F66" s="160"/>
      <c r="G66" s="160"/>
      <c r="H66" s="160">
        <f>'将来負担比率（分子）の構造'!K$41</f>
        <v>4774</v>
      </c>
      <c r="I66" s="160"/>
      <c r="J66" s="160"/>
      <c r="K66" s="160">
        <f>'将来負担比率（分子）の構造'!L$41</f>
        <v>4832</v>
      </c>
      <c r="L66" s="160"/>
      <c r="M66" s="160"/>
      <c r="N66" s="160">
        <f>'将来負担比率（分子）の構造'!M$41</f>
        <v>4865</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118</v>
      </c>
      <c r="M67" s="160" t="e">
        <f>NA()</f>
        <v>#N/A</v>
      </c>
      <c r="N67" s="160" t="e">
        <f>NA()</f>
        <v>#N/A</v>
      </c>
      <c r="O67" s="160">
        <f>IF(ISNUMBER('将来負担比率（分子）の構造'!M$53), IF('将来負担比率（分子）の構造'!M$53 &lt; 0, 0, '将来負担比率（分子）の構造'!M$53), NA())</f>
        <v>313</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1769</v>
      </c>
      <c r="C72" s="164">
        <f>基金残高に係る経年分析!G55</f>
        <v>1714</v>
      </c>
      <c r="D72" s="164">
        <f>基金残高に係る経年分析!H55</f>
        <v>1507</v>
      </c>
    </row>
    <row r="73" spans="1:16" x14ac:dyDescent="0.15">
      <c r="A73" s="163" t="s">
        <v>72</v>
      </c>
      <c r="B73" s="164">
        <f>基金残高に係る経年分析!F56</f>
        <v>15</v>
      </c>
      <c r="C73" s="164">
        <f>基金残高に係る経年分析!G56</f>
        <v>3</v>
      </c>
      <c r="D73" s="164">
        <f>基金残高に係る経年分析!H56</f>
        <v>3</v>
      </c>
    </row>
    <row r="74" spans="1:16" x14ac:dyDescent="0.15">
      <c r="A74" s="163" t="s">
        <v>73</v>
      </c>
      <c r="B74" s="164">
        <f>基金残高に係る経年分析!F57</f>
        <v>279</v>
      </c>
      <c r="C74" s="164">
        <f>基金残高に係る経年分析!G57</f>
        <v>298</v>
      </c>
      <c r="D74" s="164">
        <f>基金残高に係る経年分析!H57</f>
        <v>378</v>
      </c>
    </row>
  </sheetData>
  <sheetProtection algorithmName="SHA-512" hashValue="M4tyAN5WjtASyfdx+oX5RPH48PspjwMzjF1RKNe8st8x/i0+dFISyQCS9tjeFwyDRkHCmQKa8Bu6w2hF6gJVLw==" saltValue="WceZpoZdLhOl37VGsVuz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BK13"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220</v>
      </c>
      <c r="C5" s="608"/>
      <c r="D5" s="608"/>
      <c r="E5" s="608"/>
      <c r="F5" s="608"/>
      <c r="G5" s="608"/>
      <c r="H5" s="608"/>
      <c r="I5" s="608"/>
      <c r="J5" s="608"/>
      <c r="K5" s="608"/>
      <c r="L5" s="608"/>
      <c r="M5" s="608"/>
      <c r="N5" s="608"/>
      <c r="O5" s="608"/>
      <c r="P5" s="608"/>
      <c r="Q5" s="609"/>
      <c r="R5" s="610">
        <v>543953</v>
      </c>
      <c r="S5" s="611"/>
      <c r="T5" s="611"/>
      <c r="U5" s="611"/>
      <c r="V5" s="611"/>
      <c r="W5" s="611"/>
      <c r="X5" s="611"/>
      <c r="Y5" s="612"/>
      <c r="Z5" s="613">
        <v>12.4</v>
      </c>
      <c r="AA5" s="613"/>
      <c r="AB5" s="613"/>
      <c r="AC5" s="613"/>
      <c r="AD5" s="614">
        <v>543953</v>
      </c>
      <c r="AE5" s="614"/>
      <c r="AF5" s="614"/>
      <c r="AG5" s="614"/>
      <c r="AH5" s="614"/>
      <c r="AI5" s="614"/>
      <c r="AJ5" s="614"/>
      <c r="AK5" s="614"/>
      <c r="AL5" s="615">
        <v>23.9</v>
      </c>
      <c r="AM5" s="616"/>
      <c r="AN5" s="616"/>
      <c r="AO5" s="617"/>
      <c r="AP5" s="607" t="s">
        <v>221</v>
      </c>
      <c r="AQ5" s="608"/>
      <c r="AR5" s="608"/>
      <c r="AS5" s="608"/>
      <c r="AT5" s="608"/>
      <c r="AU5" s="608"/>
      <c r="AV5" s="608"/>
      <c r="AW5" s="608"/>
      <c r="AX5" s="608"/>
      <c r="AY5" s="608"/>
      <c r="AZ5" s="608"/>
      <c r="BA5" s="608"/>
      <c r="BB5" s="608"/>
      <c r="BC5" s="608"/>
      <c r="BD5" s="608"/>
      <c r="BE5" s="608"/>
      <c r="BF5" s="609"/>
      <c r="BG5" s="621">
        <v>535135</v>
      </c>
      <c r="BH5" s="622"/>
      <c r="BI5" s="622"/>
      <c r="BJ5" s="622"/>
      <c r="BK5" s="622"/>
      <c r="BL5" s="622"/>
      <c r="BM5" s="622"/>
      <c r="BN5" s="623"/>
      <c r="BO5" s="624">
        <v>98.4</v>
      </c>
      <c r="BP5" s="624"/>
      <c r="BQ5" s="624"/>
      <c r="BR5" s="624"/>
      <c r="BS5" s="625">
        <v>4432</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x14ac:dyDescent="0.15">
      <c r="B6" s="618" t="s">
        <v>225</v>
      </c>
      <c r="C6" s="619"/>
      <c r="D6" s="619"/>
      <c r="E6" s="619"/>
      <c r="F6" s="619"/>
      <c r="G6" s="619"/>
      <c r="H6" s="619"/>
      <c r="I6" s="619"/>
      <c r="J6" s="619"/>
      <c r="K6" s="619"/>
      <c r="L6" s="619"/>
      <c r="M6" s="619"/>
      <c r="N6" s="619"/>
      <c r="O6" s="619"/>
      <c r="P6" s="619"/>
      <c r="Q6" s="620"/>
      <c r="R6" s="621">
        <v>26040</v>
      </c>
      <c r="S6" s="622"/>
      <c r="T6" s="622"/>
      <c r="U6" s="622"/>
      <c r="V6" s="622"/>
      <c r="W6" s="622"/>
      <c r="X6" s="622"/>
      <c r="Y6" s="623"/>
      <c r="Z6" s="624">
        <v>0.6</v>
      </c>
      <c r="AA6" s="624"/>
      <c r="AB6" s="624"/>
      <c r="AC6" s="624"/>
      <c r="AD6" s="625">
        <v>26040</v>
      </c>
      <c r="AE6" s="625"/>
      <c r="AF6" s="625"/>
      <c r="AG6" s="625"/>
      <c r="AH6" s="625"/>
      <c r="AI6" s="625"/>
      <c r="AJ6" s="625"/>
      <c r="AK6" s="625"/>
      <c r="AL6" s="626">
        <v>1.1000000000000001</v>
      </c>
      <c r="AM6" s="627"/>
      <c r="AN6" s="627"/>
      <c r="AO6" s="628"/>
      <c r="AP6" s="618" t="s">
        <v>226</v>
      </c>
      <c r="AQ6" s="619"/>
      <c r="AR6" s="619"/>
      <c r="AS6" s="619"/>
      <c r="AT6" s="619"/>
      <c r="AU6" s="619"/>
      <c r="AV6" s="619"/>
      <c r="AW6" s="619"/>
      <c r="AX6" s="619"/>
      <c r="AY6" s="619"/>
      <c r="AZ6" s="619"/>
      <c r="BA6" s="619"/>
      <c r="BB6" s="619"/>
      <c r="BC6" s="619"/>
      <c r="BD6" s="619"/>
      <c r="BE6" s="619"/>
      <c r="BF6" s="620"/>
      <c r="BG6" s="621">
        <v>535135</v>
      </c>
      <c r="BH6" s="622"/>
      <c r="BI6" s="622"/>
      <c r="BJ6" s="622"/>
      <c r="BK6" s="622"/>
      <c r="BL6" s="622"/>
      <c r="BM6" s="622"/>
      <c r="BN6" s="623"/>
      <c r="BO6" s="624">
        <v>98.4</v>
      </c>
      <c r="BP6" s="624"/>
      <c r="BQ6" s="624"/>
      <c r="BR6" s="624"/>
      <c r="BS6" s="625">
        <v>4432</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78099</v>
      </c>
      <c r="CS6" s="622"/>
      <c r="CT6" s="622"/>
      <c r="CU6" s="622"/>
      <c r="CV6" s="622"/>
      <c r="CW6" s="622"/>
      <c r="CX6" s="622"/>
      <c r="CY6" s="623"/>
      <c r="CZ6" s="615">
        <v>1.8</v>
      </c>
      <c r="DA6" s="616"/>
      <c r="DB6" s="616"/>
      <c r="DC6" s="635"/>
      <c r="DD6" s="630">
        <v>4335</v>
      </c>
      <c r="DE6" s="622"/>
      <c r="DF6" s="622"/>
      <c r="DG6" s="622"/>
      <c r="DH6" s="622"/>
      <c r="DI6" s="622"/>
      <c r="DJ6" s="622"/>
      <c r="DK6" s="622"/>
      <c r="DL6" s="622"/>
      <c r="DM6" s="622"/>
      <c r="DN6" s="622"/>
      <c r="DO6" s="622"/>
      <c r="DP6" s="623"/>
      <c r="DQ6" s="630">
        <v>77817</v>
      </c>
      <c r="DR6" s="622"/>
      <c r="DS6" s="622"/>
      <c r="DT6" s="622"/>
      <c r="DU6" s="622"/>
      <c r="DV6" s="622"/>
      <c r="DW6" s="622"/>
      <c r="DX6" s="622"/>
      <c r="DY6" s="622"/>
      <c r="DZ6" s="622"/>
      <c r="EA6" s="622"/>
      <c r="EB6" s="622"/>
      <c r="EC6" s="631"/>
    </row>
    <row r="7" spans="2:143" ht="11.25" customHeight="1" x14ac:dyDescent="0.15">
      <c r="B7" s="618" t="s">
        <v>228</v>
      </c>
      <c r="C7" s="619"/>
      <c r="D7" s="619"/>
      <c r="E7" s="619"/>
      <c r="F7" s="619"/>
      <c r="G7" s="619"/>
      <c r="H7" s="619"/>
      <c r="I7" s="619"/>
      <c r="J7" s="619"/>
      <c r="K7" s="619"/>
      <c r="L7" s="619"/>
      <c r="M7" s="619"/>
      <c r="N7" s="619"/>
      <c r="O7" s="619"/>
      <c r="P7" s="619"/>
      <c r="Q7" s="620"/>
      <c r="R7" s="621">
        <v>633</v>
      </c>
      <c r="S7" s="622"/>
      <c r="T7" s="622"/>
      <c r="U7" s="622"/>
      <c r="V7" s="622"/>
      <c r="W7" s="622"/>
      <c r="X7" s="622"/>
      <c r="Y7" s="623"/>
      <c r="Z7" s="624">
        <v>0</v>
      </c>
      <c r="AA7" s="624"/>
      <c r="AB7" s="624"/>
      <c r="AC7" s="624"/>
      <c r="AD7" s="625">
        <v>633</v>
      </c>
      <c r="AE7" s="625"/>
      <c r="AF7" s="625"/>
      <c r="AG7" s="625"/>
      <c r="AH7" s="625"/>
      <c r="AI7" s="625"/>
      <c r="AJ7" s="625"/>
      <c r="AK7" s="625"/>
      <c r="AL7" s="626">
        <v>0</v>
      </c>
      <c r="AM7" s="627"/>
      <c r="AN7" s="627"/>
      <c r="AO7" s="628"/>
      <c r="AP7" s="618" t="s">
        <v>229</v>
      </c>
      <c r="AQ7" s="619"/>
      <c r="AR7" s="619"/>
      <c r="AS7" s="619"/>
      <c r="AT7" s="619"/>
      <c r="AU7" s="619"/>
      <c r="AV7" s="619"/>
      <c r="AW7" s="619"/>
      <c r="AX7" s="619"/>
      <c r="AY7" s="619"/>
      <c r="AZ7" s="619"/>
      <c r="BA7" s="619"/>
      <c r="BB7" s="619"/>
      <c r="BC7" s="619"/>
      <c r="BD7" s="619"/>
      <c r="BE7" s="619"/>
      <c r="BF7" s="620"/>
      <c r="BG7" s="621">
        <v>165020</v>
      </c>
      <c r="BH7" s="622"/>
      <c r="BI7" s="622"/>
      <c r="BJ7" s="622"/>
      <c r="BK7" s="622"/>
      <c r="BL7" s="622"/>
      <c r="BM7" s="622"/>
      <c r="BN7" s="623"/>
      <c r="BO7" s="624">
        <v>30.3</v>
      </c>
      <c r="BP7" s="624"/>
      <c r="BQ7" s="624"/>
      <c r="BR7" s="624"/>
      <c r="BS7" s="625">
        <v>4432</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870345</v>
      </c>
      <c r="CS7" s="622"/>
      <c r="CT7" s="622"/>
      <c r="CU7" s="622"/>
      <c r="CV7" s="622"/>
      <c r="CW7" s="622"/>
      <c r="CX7" s="622"/>
      <c r="CY7" s="623"/>
      <c r="CZ7" s="624">
        <v>20.399999999999999</v>
      </c>
      <c r="DA7" s="624"/>
      <c r="DB7" s="624"/>
      <c r="DC7" s="624"/>
      <c r="DD7" s="630">
        <v>28709</v>
      </c>
      <c r="DE7" s="622"/>
      <c r="DF7" s="622"/>
      <c r="DG7" s="622"/>
      <c r="DH7" s="622"/>
      <c r="DI7" s="622"/>
      <c r="DJ7" s="622"/>
      <c r="DK7" s="622"/>
      <c r="DL7" s="622"/>
      <c r="DM7" s="622"/>
      <c r="DN7" s="622"/>
      <c r="DO7" s="622"/>
      <c r="DP7" s="623"/>
      <c r="DQ7" s="630">
        <v>662062</v>
      </c>
      <c r="DR7" s="622"/>
      <c r="DS7" s="622"/>
      <c r="DT7" s="622"/>
      <c r="DU7" s="622"/>
      <c r="DV7" s="622"/>
      <c r="DW7" s="622"/>
      <c r="DX7" s="622"/>
      <c r="DY7" s="622"/>
      <c r="DZ7" s="622"/>
      <c r="EA7" s="622"/>
      <c r="EB7" s="622"/>
      <c r="EC7" s="631"/>
    </row>
    <row r="8" spans="2:143" ht="11.25" customHeight="1" x14ac:dyDescent="0.15">
      <c r="B8" s="618" t="s">
        <v>231</v>
      </c>
      <c r="C8" s="619"/>
      <c r="D8" s="619"/>
      <c r="E8" s="619"/>
      <c r="F8" s="619"/>
      <c r="G8" s="619"/>
      <c r="H8" s="619"/>
      <c r="I8" s="619"/>
      <c r="J8" s="619"/>
      <c r="K8" s="619"/>
      <c r="L8" s="619"/>
      <c r="M8" s="619"/>
      <c r="N8" s="619"/>
      <c r="O8" s="619"/>
      <c r="P8" s="619"/>
      <c r="Q8" s="620"/>
      <c r="R8" s="621">
        <v>903</v>
      </c>
      <c r="S8" s="622"/>
      <c r="T8" s="622"/>
      <c r="U8" s="622"/>
      <c r="V8" s="622"/>
      <c r="W8" s="622"/>
      <c r="X8" s="622"/>
      <c r="Y8" s="623"/>
      <c r="Z8" s="624">
        <v>0</v>
      </c>
      <c r="AA8" s="624"/>
      <c r="AB8" s="624"/>
      <c r="AC8" s="624"/>
      <c r="AD8" s="625">
        <v>903</v>
      </c>
      <c r="AE8" s="625"/>
      <c r="AF8" s="625"/>
      <c r="AG8" s="625"/>
      <c r="AH8" s="625"/>
      <c r="AI8" s="625"/>
      <c r="AJ8" s="625"/>
      <c r="AK8" s="625"/>
      <c r="AL8" s="626">
        <v>0</v>
      </c>
      <c r="AM8" s="627"/>
      <c r="AN8" s="627"/>
      <c r="AO8" s="628"/>
      <c r="AP8" s="618" t="s">
        <v>232</v>
      </c>
      <c r="AQ8" s="619"/>
      <c r="AR8" s="619"/>
      <c r="AS8" s="619"/>
      <c r="AT8" s="619"/>
      <c r="AU8" s="619"/>
      <c r="AV8" s="619"/>
      <c r="AW8" s="619"/>
      <c r="AX8" s="619"/>
      <c r="AY8" s="619"/>
      <c r="AZ8" s="619"/>
      <c r="BA8" s="619"/>
      <c r="BB8" s="619"/>
      <c r="BC8" s="619"/>
      <c r="BD8" s="619"/>
      <c r="BE8" s="619"/>
      <c r="BF8" s="620"/>
      <c r="BG8" s="621">
        <v>5747</v>
      </c>
      <c r="BH8" s="622"/>
      <c r="BI8" s="622"/>
      <c r="BJ8" s="622"/>
      <c r="BK8" s="622"/>
      <c r="BL8" s="622"/>
      <c r="BM8" s="622"/>
      <c r="BN8" s="623"/>
      <c r="BO8" s="624">
        <v>1.1000000000000001</v>
      </c>
      <c r="BP8" s="624"/>
      <c r="BQ8" s="624"/>
      <c r="BR8" s="624"/>
      <c r="BS8" s="630" t="s">
        <v>233</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654248</v>
      </c>
      <c r="CS8" s="622"/>
      <c r="CT8" s="622"/>
      <c r="CU8" s="622"/>
      <c r="CV8" s="622"/>
      <c r="CW8" s="622"/>
      <c r="CX8" s="622"/>
      <c r="CY8" s="623"/>
      <c r="CZ8" s="624">
        <v>15.4</v>
      </c>
      <c r="DA8" s="624"/>
      <c r="DB8" s="624"/>
      <c r="DC8" s="624"/>
      <c r="DD8" s="630">
        <v>9013</v>
      </c>
      <c r="DE8" s="622"/>
      <c r="DF8" s="622"/>
      <c r="DG8" s="622"/>
      <c r="DH8" s="622"/>
      <c r="DI8" s="622"/>
      <c r="DJ8" s="622"/>
      <c r="DK8" s="622"/>
      <c r="DL8" s="622"/>
      <c r="DM8" s="622"/>
      <c r="DN8" s="622"/>
      <c r="DO8" s="622"/>
      <c r="DP8" s="623"/>
      <c r="DQ8" s="630">
        <v>391324</v>
      </c>
      <c r="DR8" s="622"/>
      <c r="DS8" s="622"/>
      <c r="DT8" s="622"/>
      <c r="DU8" s="622"/>
      <c r="DV8" s="622"/>
      <c r="DW8" s="622"/>
      <c r="DX8" s="622"/>
      <c r="DY8" s="622"/>
      <c r="DZ8" s="622"/>
      <c r="EA8" s="622"/>
      <c r="EB8" s="622"/>
      <c r="EC8" s="631"/>
    </row>
    <row r="9" spans="2:143" ht="11.25" customHeight="1" x14ac:dyDescent="0.15">
      <c r="B9" s="618" t="s">
        <v>235</v>
      </c>
      <c r="C9" s="619"/>
      <c r="D9" s="619"/>
      <c r="E9" s="619"/>
      <c r="F9" s="619"/>
      <c r="G9" s="619"/>
      <c r="H9" s="619"/>
      <c r="I9" s="619"/>
      <c r="J9" s="619"/>
      <c r="K9" s="619"/>
      <c r="L9" s="619"/>
      <c r="M9" s="619"/>
      <c r="N9" s="619"/>
      <c r="O9" s="619"/>
      <c r="P9" s="619"/>
      <c r="Q9" s="620"/>
      <c r="R9" s="621">
        <v>918</v>
      </c>
      <c r="S9" s="622"/>
      <c r="T9" s="622"/>
      <c r="U9" s="622"/>
      <c r="V9" s="622"/>
      <c r="W9" s="622"/>
      <c r="X9" s="622"/>
      <c r="Y9" s="623"/>
      <c r="Z9" s="624">
        <v>0</v>
      </c>
      <c r="AA9" s="624"/>
      <c r="AB9" s="624"/>
      <c r="AC9" s="624"/>
      <c r="AD9" s="625">
        <v>918</v>
      </c>
      <c r="AE9" s="625"/>
      <c r="AF9" s="625"/>
      <c r="AG9" s="625"/>
      <c r="AH9" s="625"/>
      <c r="AI9" s="625"/>
      <c r="AJ9" s="625"/>
      <c r="AK9" s="625"/>
      <c r="AL9" s="626">
        <v>0</v>
      </c>
      <c r="AM9" s="627"/>
      <c r="AN9" s="627"/>
      <c r="AO9" s="628"/>
      <c r="AP9" s="618" t="s">
        <v>236</v>
      </c>
      <c r="AQ9" s="619"/>
      <c r="AR9" s="619"/>
      <c r="AS9" s="619"/>
      <c r="AT9" s="619"/>
      <c r="AU9" s="619"/>
      <c r="AV9" s="619"/>
      <c r="AW9" s="619"/>
      <c r="AX9" s="619"/>
      <c r="AY9" s="619"/>
      <c r="AZ9" s="619"/>
      <c r="BA9" s="619"/>
      <c r="BB9" s="619"/>
      <c r="BC9" s="619"/>
      <c r="BD9" s="619"/>
      <c r="BE9" s="619"/>
      <c r="BF9" s="620"/>
      <c r="BG9" s="621">
        <v>134502</v>
      </c>
      <c r="BH9" s="622"/>
      <c r="BI9" s="622"/>
      <c r="BJ9" s="622"/>
      <c r="BK9" s="622"/>
      <c r="BL9" s="622"/>
      <c r="BM9" s="622"/>
      <c r="BN9" s="623"/>
      <c r="BO9" s="624">
        <v>24.7</v>
      </c>
      <c r="BP9" s="624"/>
      <c r="BQ9" s="624"/>
      <c r="BR9" s="624"/>
      <c r="BS9" s="630" t="s">
        <v>233</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415576</v>
      </c>
      <c r="CS9" s="622"/>
      <c r="CT9" s="622"/>
      <c r="CU9" s="622"/>
      <c r="CV9" s="622"/>
      <c r="CW9" s="622"/>
      <c r="CX9" s="622"/>
      <c r="CY9" s="623"/>
      <c r="CZ9" s="624">
        <v>9.8000000000000007</v>
      </c>
      <c r="DA9" s="624"/>
      <c r="DB9" s="624"/>
      <c r="DC9" s="624"/>
      <c r="DD9" s="630">
        <v>1256</v>
      </c>
      <c r="DE9" s="622"/>
      <c r="DF9" s="622"/>
      <c r="DG9" s="622"/>
      <c r="DH9" s="622"/>
      <c r="DI9" s="622"/>
      <c r="DJ9" s="622"/>
      <c r="DK9" s="622"/>
      <c r="DL9" s="622"/>
      <c r="DM9" s="622"/>
      <c r="DN9" s="622"/>
      <c r="DO9" s="622"/>
      <c r="DP9" s="623"/>
      <c r="DQ9" s="630">
        <v>374980</v>
      </c>
      <c r="DR9" s="622"/>
      <c r="DS9" s="622"/>
      <c r="DT9" s="622"/>
      <c r="DU9" s="622"/>
      <c r="DV9" s="622"/>
      <c r="DW9" s="622"/>
      <c r="DX9" s="622"/>
      <c r="DY9" s="622"/>
      <c r="DZ9" s="622"/>
      <c r="EA9" s="622"/>
      <c r="EB9" s="622"/>
      <c r="EC9" s="631"/>
    </row>
    <row r="10" spans="2:143" ht="11.25" customHeight="1" x14ac:dyDescent="0.15">
      <c r="B10" s="618" t="s">
        <v>238</v>
      </c>
      <c r="C10" s="619"/>
      <c r="D10" s="619"/>
      <c r="E10" s="619"/>
      <c r="F10" s="619"/>
      <c r="G10" s="619"/>
      <c r="H10" s="619"/>
      <c r="I10" s="619"/>
      <c r="J10" s="619"/>
      <c r="K10" s="619"/>
      <c r="L10" s="619"/>
      <c r="M10" s="619"/>
      <c r="N10" s="619"/>
      <c r="O10" s="619"/>
      <c r="P10" s="619"/>
      <c r="Q10" s="620"/>
      <c r="R10" s="621" t="s">
        <v>233</v>
      </c>
      <c r="S10" s="622"/>
      <c r="T10" s="622"/>
      <c r="U10" s="622"/>
      <c r="V10" s="622"/>
      <c r="W10" s="622"/>
      <c r="X10" s="622"/>
      <c r="Y10" s="623"/>
      <c r="Z10" s="624" t="s">
        <v>233</v>
      </c>
      <c r="AA10" s="624"/>
      <c r="AB10" s="624"/>
      <c r="AC10" s="624"/>
      <c r="AD10" s="625" t="s">
        <v>239</v>
      </c>
      <c r="AE10" s="625"/>
      <c r="AF10" s="625"/>
      <c r="AG10" s="625"/>
      <c r="AH10" s="625"/>
      <c r="AI10" s="625"/>
      <c r="AJ10" s="625"/>
      <c r="AK10" s="625"/>
      <c r="AL10" s="626" t="s">
        <v>239</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15125</v>
      </c>
      <c r="BH10" s="622"/>
      <c r="BI10" s="622"/>
      <c r="BJ10" s="622"/>
      <c r="BK10" s="622"/>
      <c r="BL10" s="622"/>
      <c r="BM10" s="622"/>
      <c r="BN10" s="623"/>
      <c r="BO10" s="624">
        <v>2.8</v>
      </c>
      <c r="BP10" s="624"/>
      <c r="BQ10" s="624"/>
      <c r="BR10" s="624"/>
      <c r="BS10" s="630">
        <v>2520</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4500</v>
      </c>
      <c r="CS10" s="622"/>
      <c r="CT10" s="622"/>
      <c r="CU10" s="622"/>
      <c r="CV10" s="622"/>
      <c r="CW10" s="622"/>
      <c r="CX10" s="622"/>
      <c r="CY10" s="623"/>
      <c r="CZ10" s="624">
        <v>0.1</v>
      </c>
      <c r="DA10" s="624"/>
      <c r="DB10" s="624"/>
      <c r="DC10" s="624"/>
      <c r="DD10" s="630" t="s">
        <v>233</v>
      </c>
      <c r="DE10" s="622"/>
      <c r="DF10" s="622"/>
      <c r="DG10" s="622"/>
      <c r="DH10" s="622"/>
      <c r="DI10" s="622"/>
      <c r="DJ10" s="622"/>
      <c r="DK10" s="622"/>
      <c r="DL10" s="622"/>
      <c r="DM10" s="622"/>
      <c r="DN10" s="622"/>
      <c r="DO10" s="622"/>
      <c r="DP10" s="623"/>
      <c r="DQ10" s="630">
        <v>4500</v>
      </c>
      <c r="DR10" s="622"/>
      <c r="DS10" s="622"/>
      <c r="DT10" s="622"/>
      <c r="DU10" s="622"/>
      <c r="DV10" s="622"/>
      <c r="DW10" s="622"/>
      <c r="DX10" s="622"/>
      <c r="DY10" s="622"/>
      <c r="DZ10" s="622"/>
      <c r="EA10" s="622"/>
      <c r="EB10" s="622"/>
      <c r="EC10" s="631"/>
    </row>
    <row r="11" spans="2:143" ht="11.25" customHeight="1" x14ac:dyDescent="0.15">
      <c r="B11" s="618" t="s">
        <v>242</v>
      </c>
      <c r="C11" s="619"/>
      <c r="D11" s="619"/>
      <c r="E11" s="619"/>
      <c r="F11" s="619"/>
      <c r="G11" s="619"/>
      <c r="H11" s="619"/>
      <c r="I11" s="619"/>
      <c r="J11" s="619"/>
      <c r="K11" s="619"/>
      <c r="L11" s="619"/>
      <c r="M11" s="619"/>
      <c r="N11" s="619"/>
      <c r="O11" s="619"/>
      <c r="P11" s="619"/>
      <c r="Q11" s="620"/>
      <c r="R11" s="621" t="s">
        <v>239</v>
      </c>
      <c r="S11" s="622"/>
      <c r="T11" s="622"/>
      <c r="U11" s="622"/>
      <c r="V11" s="622"/>
      <c r="W11" s="622"/>
      <c r="X11" s="622"/>
      <c r="Y11" s="623"/>
      <c r="Z11" s="624" t="s">
        <v>233</v>
      </c>
      <c r="AA11" s="624"/>
      <c r="AB11" s="624"/>
      <c r="AC11" s="624"/>
      <c r="AD11" s="625" t="s">
        <v>233</v>
      </c>
      <c r="AE11" s="625"/>
      <c r="AF11" s="625"/>
      <c r="AG11" s="625"/>
      <c r="AH11" s="625"/>
      <c r="AI11" s="625"/>
      <c r="AJ11" s="625"/>
      <c r="AK11" s="625"/>
      <c r="AL11" s="626" t="s">
        <v>233</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9646</v>
      </c>
      <c r="BH11" s="622"/>
      <c r="BI11" s="622"/>
      <c r="BJ11" s="622"/>
      <c r="BK11" s="622"/>
      <c r="BL11" s="622"/>
      <c r="BM11" s="622"/>
      <c r="BN11" s="623"/>
      <c r="BO11" s="624">
        <v>1.8</v>
      </c>
      <c r="BP11" s="624"/>
      <c r="BQ11" s="624"/>
      <c r="BR11" s="624"/>
      <c r="BS11" s="630">
        <v>1912</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518438</v>
      </c>
      <c r="CS11" s="622"/>
      <c r="CT11" s="622"/>
      <c r="CU11" s="622"/>
      <c r="CV11" s="622"/>
      <c r="CW11" s="622"/>
      <c r="CX11" s="622"/>
      <c r="CY11" s="623"/>
      <c r="CZ11" s="624">
        <v>12.2</v>
      </c>
      <c r="DA11" s="624"/>
      <c r="DB11" s="624"/>
      <c r="DC11" s="624"/>
      <c r="DD11" s="630">
        <v>390061</v>
      </c>
      <c r="DE11" s="622"/>
      <c r="DF11" s="622"/>
      <c r="DG11" s="622"/>
      <c r="DH11" s="622"/>
      <c r="DI11" s="622"/>
      <c r="DJ11" s="622"/>
      <c r="DK11" s="622"/>
      <c r="DL11" s="622"/>
      <c r="DM11" s="622"/>
      <c r="DN11" s="622"/>
      <c r="DO11" s="622"/>
      <c r="DP11" s="623"/>
      <c r="DQ11" s="630">
        <v>118680</v>
      </c>
      <c r="DR11" s="622"/>
      <c r="DS11" s="622"/>
      <c r="DT11" s="622"/>
      <c r="DU11" s="622"/>
      <c r="DV11" s="622"/>
      <c r="DW11" s="622"/>
      <c r="DX11" s="622"/>
      <c r="DY11" s="622"/>
      <c r="DZ11" s="622"/>
      <c r="EA11" s="622"/>
      <c r="EB11" s="622"/>
      <c r="EC11" s="631"/>
    </row>
    <row r="12" spans="2:143" ht="11.25" customHeight="1" x14ac:dyDescent="0.15">
      <c r="B12" s="618" t="s">
        <v>245</v>
      </c>
      <c r="C12" s="619"/>
      <c r="D12" s="619"/>
      <c r="E12" s="619"/>
      <c r="F12" s="619"/>
      <c r="G12" s="619"/>
      <c r="H12" s="619"/>
      <c r="I12" s="619"/>
      <c r="J12" s="619"/>
      <c r="K12" s="619"/>
      <c r="L12" s="619"/>
      <c r="M12" s="619"/>
      <c r="N12" s="619"/>
      <c r="O12" s="619"/>
      <c r="P12" s="619"/>
      <c r="Q12" s="620"/>
      <c r="R12" s="621">
        <v>85291</v>
      </c>
      <c r="S12" s="622"/>
      <c r="T12" s="622"/>
      <c r="U12" s="622"/>
      <c r="V12" s="622"/>
      <c r="W12" s="622"/>
      <c r="X12" s="622"/>
      <c r="Y12" s="623"/>
      <c r="Z12" s="624">
        <v>2</v>
      </c>
      <c r="AA12" s="624"/>
      <c r="AB12" s="624"/>
      <c r="AC12" s="624"/>
      <c r="AD12" s="625">
        <v>85291</v>
      </c>
      <c r="AE12" s="625"/>
      <c r="AF12" s="625"/>
      <c r="AG12" s="625"/>
      <c r="AH12" s="625"/>
      <c r="AI12" s="625"/>
      <c r="AJ12" s="625"/>
      <c r="AK12" s="625"/>
      <c r="AL12" s="626">
        <v>3.8</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325526</v>
      </c>
      <c r="BH12" s="622"/>
      <c r="BI12" s="622"/>
      <c r="BJ12" s="622"/>
      <c r="BK12" s="622"/>
      <c r="BL12" s="622"/>
      <c r="BM12" s="622"/>
      <c r="BN12" s="623"/>
      <c r="BO12" s="624">
        <v>59.8</v>
      </c>
      <c r="BP12" s="624"/>
      <c r="BQ12" s="624"/>
      <c r="BR12" s="624"/>
      <c r="BS12" s="630" t="s">
        <v>233</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138444</v>
      </c>
      <c r="CS12" s="622"/>
      <c r="CT12" s="622"/>
      <c r="CU12" s="622"/>
      <c r="CV12" s="622"/>
      <c r="CW12" s="622"/>
      <c r="CX12" s="622"/>
      <c r="CY12" s="623"/>
      <c r="CZ12" s="624">
        <v>3.3</v>
      </c>
      <c r="DA12" s="624"/>
      <c r="DB12" s="624"/>
      <c r="DC12" s="624"/>
      <c r="DD12" s="630">
        <v>58494</v>
      </c>
      <c r="DE12" s="622"/>
      <c r="DF12" s="622"/>
      <c r="DG12" s="622"/>
      <c r="DH12" s="622"/>
      <c r="DI12" s="622"/>
      <c r="DJ12" s="622"/>
      <c r="DK12" s="622"/>
      <c r="DL12" s="622"/>
      <c r="DM12" s="622"/>
      <c r="DN12" s="622"/>
      <c r="DO12" s="622"/>
      <c r="DP12" s="623"/>
      <c r="DQ12" s="630">
        <v>61717</v>
      </c>
      <c r="DR12" s="622"/>
      <c r="DS12" s="622"/>
      <c r="DT12" s="622"/>
      <c r="DU12" s="622"/>
      <c r="DV12" s="622"/>
      <c r="DW12" s="622"/>
      <c r="DX12" s="622"/>
      <c r="DY12" s="622"/>
      <c r="DZ12" s="622"/>
      <c r="EA12" s="622"/>
      <c r="EB12" s="622"/>
      <c r="EC12" s="631"/>
    </row>
    <row r="13" spans="2:143" ht="11.25" customHeight="1" x14ac:dyDescent="0.15">
      <c r="B13" s="618" t="s">
        <v>248</v>
      </c>
      <c r="C13" s="619"/>
      <c r="D13" s="619"/>
      <c r="E13" s="619"/>
      <c r="F13" s="619"/>
      <c r="G13" s="619"/>
      <c r="H13" s="619"/>
      <c r="I13" s="619"/>
      <c r="J13" s="619"/>
      <c r="K13" s="619"/>
      <c r="L13" s="619"/>
      <c r="M13" s="619"/>
      <c r="N13" s="619"/>
      <c r="O13" s="619"/>
      <c r="P13" s="619"/>
      <c r="Q13" s="620"/>
      <c r="R13" s="621" t="s">
        <v>233</v>
      </c>
      <c r="S13" s="622"/>
      <c r="T13" s="622"/>
      <c r="U13" s="622"/>
      <c r="V13" s="622"/>
      <c r="W13" s="622"/>
      <c r="X13" s="622"/>
      <c r="Y13" s="623"/>
      <c r="Z13" s="624" t="s">
        <v>233</v>
      </c>
      <c r="AA13" s="624"/>
      <c r="AB13" s="624"/>
      <c r="AC13" s="624"/>
      <c r="AD13" s="625" t="s">
        <v>239</v>
      </c>
      <c r="AE13" s="625"/>
      <c r="AF13" s="625"/>
      <c r="AG13" s="625"/>
      <c r="AH13" s="625"/>
      <c r="AI13" s="625"/>
      <c r="AJ13" s="625"/>
      <c r="AK13" s="625"/>
      <c r="AL13" s="626" t="s">
        <v>233</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322482</v>
      </c>
      <c r="BH13" s="622"/>
      <c r="BI13" s="622"/>
      <c r="BJ13" s="622"/>
      <c r="BK13" s="622"/>
      <c r="BL13" s="622"/>
      <c r="BM13" s="622"/>
      <c r="BN13" s="623"/>
      <c r="BO13" s="624">
        <v>59.3</v>
      </c>
      <c r="BP13" s="624"/>
      <c r="BQ13" s="624"/>
      <c r="BR13" s="624"/>
      <c r="BS13" s="630" t="s">
        <v>239</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491008</v>
      </c>
      <c r="CS13" s="622"/>
      <c r="CT13" s="622"/>
      <c r="CU13" s="622"/>
      <c r="CV13" s="622"/>
      <c r="CW13" s="622"/>
      <c r="CX13" s="622"/>
      <c r="CY13" s="623"/>
      <c r="CZ13" s="624">
        <v>11.5</v>
      </c>
      <c r="DA13" s="624"/>
      <c r="DB13" s="624"/>
      <c r="DC13" s="624"/>
      <c r="DD13" s="630">
        <v>309290</v>
      </c>
      <c r="DE13" s="622"/>
      <c r="DF13" s="622"/>
      <c r="DG13" s="622"/>
      <c r="DH13" s="622"/>
      <c r="DI13" s="622"/>
      <c r="DJ13" s="622"/>
      <c r="DK13" s="622"/>
      <c r="DL13" s="622"/>
      <c r="DM13" s="622"/>
      <c r="DN13" s="622"/>
      <c r="DO13" s="622"/>
      <c r="DP13" s="623"/>
      <c r="DQ13" s="630">
        <v>208227</v>
      </c>
      <c r="DR13" s="622"/>
      <c r="DS13" s="622"/>
      <c r="DT13" s="622"/>
      <c r="DU13" s="622"/>
      <c r="DV13" s="622"/>
      <c r="DW13" s="622"/>
      <c r="DX13" s="622"/>
      <c r="DY13" s="622"/>
      <c r="DZ13" s="622"/>
      <c r="EA13" s="622"/>
      <c r="EB13" s="622"/>
      <c r="EC13" s="631"/>
    </row>
    <row r="14" spans="2:143" ht="11.25" customHeight="1" x14ac:dyDescent="0.15">
      <c r="B14" s="618" t="s">
        <v>251</v>
      </c>
      <c r="C14" s="619"/>
      <c r="D14" s="619"/>
      <c r="E14" s="619"/>
      <c r="F14" s="619"/>
      <c r="G14" s="619"/>
      <c r="H14" s="619"/>
      <c r="I14" s="619"/>
      <c r="J14" s="619"/>
      <c r="K14" s="619"/>
      <c r="L14" s="619"/>
      <c r="M14" s="619"/>
      <c r="N14" s="619"/>
      <c r="O14" s="619"/>
      <c r="P14" s="619"/>
      <c r="Q14" s="620"/>
      <c r="R14" s="621" t="s">
        <v>239</v>
      </c>
      <c r="S14" s="622"/>
      <c r="T14" s="622"/>
      <c r="U14" s="622"/>
      <c r="V14" s="622"/>
      <c r="W14" s="622"/>
      <c r="X14" s="622"/>
      <c r="Y14" s="623"/>
      <c r="Z14" s="624" t="s">
        <v>233</v>
      </c>
      <c r="AA14" s="624"/>
      <c r="AB14" s="624"/>
      <c r="AC14" s="624"/>
      <c r="AD14" s="625" t="s">
        <v>239</v>
      </c>
      <c r="AE14" s="625"/>
      <c r="AF14" s="625"/>
      <c r="AG14" s="625"/>
      <c r="AH14" s="625"/>
      <c r="AI14" s="625"/>
      <c r="AJ14" s="625"/>
      <c r="AK14" s="625"/>
      <c r="AL14" s="626" t="s">
        <v>233</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8397</v>
      </c>
      <c r="BH14" s="622"/>
      <c r="BI14" s="622"/>
      <c r="BJ14" s="622"/>
      <c r="BK14" s="622"/>
      <c r="BL14" s="622"/>
      <c r="BM14" s="622"/>
      <c r="BN14" s="623"/>
      <c r="BO14" s="624">
        <v>1.5</v>
      </c>
      <c r="BP14" s="624"/>
      <c r="BQ14" s="624"/>
      <c r="BR14" s="624"/>
      <c r="BS14" s="630" t="s">
        <v>233</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214125</v>
      </c>
      <c r="CS14" s="622"/>
      <c r="CT14" s="622"/>
      <c r="CU14" s="622"/>
      <c r="CV14" s="622"/>
      <c r="CW14" s="622"/>
      <c r="CX14" s="622"/>
      <c r="CY14" s="623"/>
      <c r="CZ14" s="624">
        <v>5</v>
      </c>
      <c r="DA14" s="624"/>
      <c r="DB14" s="624"/>
      <c r="DC14" s="624"/>
      <c r="DD14" s="630" t="s">
        <v>233</v>
      </c>
      <c r="DE14" s="622"/>
      <c r="DF14" s="622"/>
      <c r="DG14" s="622"/>
      <c r="DH14" s="622"/>
      <c r="DI14" s="622"/>
      <c r="DJ14" s="622"/>
      <c r="DK14" s="622"/>
      <c r="DL14" s="622"/>
      <c r="DM14" s="622"/>
      <c r="DN14" s="622"/>
      <c r="DO14" s="622"/>
      <c r="DP14" s="623"/>
      <c r="DQ14" s="630">
        <v>202080</v>
      </c>
      <c r="DR14" s="622"/>
      <c r="DS14" s="622"/>
      <c r="DT14" s="622"/>
      <c r="DU14" s="622"/>
      <c r="DV14" s="622"/>
      <c r="DW14" s="622"/>
      <c r="DX14" s="622"/>
      <c r="DY14" s="622"/>
      <c r="DZ14" s="622"/>
      <c r="EA14" s="622"/>
      <c r="EB14" s="622"/>
      <c r="EC14" s="631"/>
    </row>
    <row r="15" spans="2:143" ht="11.25" customHeight="1" x14ac:dyDescent="0.15">
      <c r="B15" s="618" t="s">
        <v>254</v>
      </c>
      <c r="C15" s="619"/>
      <c r="D15" s="619"/>
      <c r="E15" s="619"/>
      <c r="F15" s="619"/>
      <c r="G15" s="619"/>
      <c r="H15" s="619"/>
      <c r="I15" s="619"/>
      <c r="J15" s="619"/>
      <c r="K15" s="619"/>
      <c r="L15" s="619"/>
      <c r="M15" s="619"/>
      <c r="N15" s="619"/>
      <c r="O15" s="619"/>
      <c r="P15" s="619"/>
      <c r="Q15" s="620"/>
      <c r="R15" s="621">
        <v>6651</v>
      </c>
      <c r="S15" s="622"/>
      <c r="T15" s="622"/>
      <c r="U15" s="622"/>
      <c r="V15" s="622"/>
      <c r="W15" s="622"/>
      <c r="X15" s="622"/>
      <c r="Y15" s="623"/>
      <c r="Z15" s="624">
        <v>0.2</v>
      </c>
      <c r="AA15" s="624"/>
      <c r="AB15" s="624"/>
      <c r="AC15" s="624"/>
      <c r="AD15" s="625">
        <v>6651</v>
      </c>
      <c r="AE15" s="625"/>
      <c r="AF15" s="625"/>
      <c r="AG15" s="625"/>
      <c r="AH15" s="625"/>
      <c r="AI15" s="625"/>
      <c r="AJ15" s="625"/>
      <c r="AK15" s="625"/>
      <c r="AL15" s="626">
        <v>0.3</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36192</v>
      </c>
      <c r="BH15" s="622"/>
      <c r="BI15" s="622"/>
      <c r="BJ15" s="622"/>
      <c r="BK15" s="622"/>
      <c r="BL15" s="622"/>
      <c r="BM15" s="622"/>
      <c r="BN15" s="623"/>
      <c r="BO15" s="624">
        <v>6.7</v>
      </c>
      <c r="BP15" s="624"/>
      <c r="BQ15" s="624"/>
      <c r="BR15" s="624"/>
      <c r="BS15" s="630" t="s">
        <v>239</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342334</v>
      </c>
      <c r="CS15" s="622"/>
      <c r="CT15" s="622"/>
      <c r="CU15" s="622"/>
      <c r="CV15" s="622"/>
      <c r="CW15" s="622"/>
      <c r="CX15" s="622"/>
      <c r="CY15" s="623"/>
      <c r="CZ15" s="624">
        <v>8</v>
      </c>
      <c r="DA15" s="624"/>
      <c r="DB15" s="624"/>
      <c r="DC15" s="624"/>
      <c r="DD15" s="630">
        <v>58273</v>
      </c>
      <c r="DE15" s="622"/>
      <c r="DF15" s="622"/>
      <c r="DG15" s="622"/>
      <c r="DH15" s="622"/>
      <c r="DI15" s="622"/>
      <c r="DJ15" s="622"/>
      <c r="DK15" s="622"/>
      <c r="DL15" s="622"/>
      <c r="DM15" s="622"/>
      <c r="DN15" s="622"/>
      <c r="DO15" s="622"/>
      <c r="DP15" s="623"/>
      <c r="DQ15" s="630">
        <v>263609</v>
      </c>
      <c r="DR15" s="622"/>
      <c r="DS15" s="622"/>
      <c r="DT15" s="622"/>
      <c r="DU15" s="622"/>
      <c r="DV15" s="622"/>
      <c r="DW15" s="622"/>
      <c r="DX15" s="622"/>
      <c r="DY15" s="622"/>
      <c r="DZ15" s="622"/>
      <c r="EA15" s="622"/>
      <c r="EB15" s="622"/>
      <c r="EC15" s="631"/>
    </row>
    <row r="16" spans="2:143" ht="11.25" customHeight="1" x14ac:dyDescent="0.15">
      <c r="B16" s="618" t="s">
        <v>257</v>
      </c>
      <c r="C16" s="619"/>
      <c r="D16" s="619"/>
      <c r="E16" s="619"/>
      <c r="F16" s="619"/>
      <c r="G16" s="619"/>
      <c r="H16" s="619"/>
      <c r="I16" s="619"/>
      <c r="J16" s="619"/>
      <c r="K16" s="619"/>
      <c r="L16" s="619"/>
      <c r="M16" s="619"/>
      <c r="N16" s="619"/>
      <c r="O16" s="619"/>
      <c r="P16" s="619"/>
      <c r="Q16" s="620"/>
      <c r="R16" s="621" t="s">
        <v>233</v>
      </c>
      <c r="S16" s="622"/>
      <c r="T16" s="622"/>
      <c r="U16" s="622"/>
      <c r="V16" s="622"/>
      <c r="W16" s="622"/>
      <c r="X16" s="622"/>
      <c r="Y16" s="623"/>
      <c r="Z16" s="624" t="s">
        <v>233</v>
      </c>
      <c r="AA16" s="624"/>
      <c r="AB16" s="624"/>
      <c r="AC16" s="624"/>
      <c r="AD16" s="625" t="s">
        <v>233</v>
      </c>
      <c r="AE16" s="625"/>
      <c r="AF16" s="625"/>
      <c r="AG16" s="625"/>
      <c r="AH16" s="625"/>
      <c r="AI16" s="625"/>
      <c r="AJ16" s="625"/>
      <c r="AK16" s="625"/>
      <c r="AL16" s="626" t="s">
        <v>233</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233</v>
      </c>
      <c r="BH16" s="622"/>
      <c r="BI16" s="622"/>
      <c r="BJ16" s="622"/>
      <c r="BK16" s="622"/>
      <c r="BL16" s="622"/>
      <c r="BM16" s="622"/>
      <c r="BN16" s="623"/>
      <c r="BO16" s="624" t="s">
        <v>233</v>
      </c>
      <c r="BP16" s="624"/>
      <c r="BQ16" s="624"/>
      <c r="BR16" s="624"/>
      <c r="BS16" s="630" t="s">
        <v>233</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t="s">
        <v>233</v>
      </c>
      <c r="CS16" s="622"/>
      <c r="CT16" s="622"/>
      <c r="CU16" s="622"/>
      <c r="CV16" s="622"/>
      <c r="CW16" s="622"/>
      <c r="CX16" s="622"/>
      <c r="CY16" s="623"/>
      <c r="CZ16" s="624" t="s">
        <v>233</v>
      </c>
      <c r="DA16" s="624"/>
      <c r="DB16" s="624"/>
      <c r="DC16" s="624"/>
      <c r="DD16" s="630" t="s">
        <v>233</v>
      </c>
      <c r="DE16" s="622"/>
      <c r="DF16" s="622"/>
      <c r="DG16" s="622"/>
      <c r="DH16" s="622"/>
      <c r="DI16" s="622"/>
      <c r="DJ16" s="622"/>
      <c r="DK16" s="622"/>
      <c r="DL16" s="622"/>
      <c r="DM16" s="622"/>
      <c r="DN16" s="622"/>
      <c r="DO16" s="622"/>
      <c r="DP16" s="623"/>
      <c r="DQ16" s="630" t="s">
        <v>233</v>
      </c>
      <c r="DR16" s="622"/>
      <c r="DS16" s="622"/>
      <c r="DT16" s="622"/>
      <c r="DU16" s="622"/>
      <c r="DV16" s="622"/>
      <c r="DW16" s="622"/>
      <c r="DX16" s="622"/>
      <c r="DY16" s="622"/>
      <c r="DZ16" s="622"/>
      <c r="EA16" s="622"/>
      <c r="EB16" s="622"/>
      <c r="EC16" s="631"/>
    </row>
    <row r="17" spans="2:133" ht="11.25" customHeight="1" x14ac:dyDescent="0.15">
      <c r="B17" s="618" t="s">
        <v>260</v>
      </c>
      <c r="C17" s="619"/>
      <c r="D17" s="619"/>
      <c r="E17" s="619"/>
      <c r="F17" s="619"/>
      <c r="G17" s="619"/>
      <c r="H17" s="619"/>
      <c r="I17" s="619"/>
      <c r="J17" s="619"/>
      <c r="K17" s="619"/>
      <c r="L17" s="619"/>
      <c r="M17" s="619"/>
      <c r="N17" s="619"/>
      <c r="O17" s="619"/>
      <c r="P17" s="619"/>
      <c r="Q17" s="620"/>
      <c r="R17" s="621">
        <v>312</v>
      </c>
      <c r="S17" s="622"/>
      <c r="T17" s="622"/>
      <c r="U17" s="622"/>
      <c r="V17" s="622"/>
      <c r="W17" s="622"/>
      <c r="X17" s="622"/>
      <c r="Y17" s="623"/>
      <c r="Z17" s="624">
        <v>0</v>
      </c>
      <c r="AA17" s="624"/>
      <c r="AB17" s="624"/>
      <c r="AC17" s="624"/>
      <c r="AD17" s="625">
        <v>312</v>
      </c>
      <c r="AE17" s="625"/>
      <c r="AF17" s="625"/>
      <c r="AG17" s="625"/>
      <c r="AH17" s="625"/>
      <c r="AI17" s="625"/>
      <c r="AJ17" s="625"/>
      <c r="AK17" s="625"/>
      <c r="AL17" s="626">
        <v>0</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24" t="s">
        <v>239</v>
      </c>
      <c r="BP17" s="624"/>
      <c r="BQ17" s="624"/>
      <c r="BR17" s="624"/>
      <c r="BS17" s="630" t="s">
        <v>233</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531147</v>
      </c>
      <c r="CS17" s="622"/>
      <c r="CT17" s="622"/>
      <c r="CU17" s="622"/>
      <c r="CV17" s="622"/>
      <c r="CW17" s="622"/>
      <c r="CX17" s="622"/>
      <c r="CY17" s="623"/>
      <c r="CZ17" s="624">
        <v>12.5</v>
      </c>
      <c r="DA17" s="624"/>
      <c r="DB17" s="624"/>
      <c r="DC17" s="624"/>
      <c r="DD17" s="630" t="s">
        <v>239</v>
      </c>
      <c r="DE17" s="622"/>
      <c r="DF17" s="622"/>
      <c r="DG17" s="622"/>
      <c r="DH17" s="622"/>
      <c r="DI17" s="622"/>
      <c r="DJ17" s="622"/>
      <c r="DK17" s="622"/>
      <c r="DL17" s="622"/>
      <c r="DM17" s="622"/>
      <c r="DN17" s="622"/>
      <c r="DO17" s="622"/>
      <c r="DP17" s="623"/>
      <c r="DQ17" s="630">
        <v>486402</v>
      </c>
      <c r="DR17" s="622"/>
      <c r="DS17" s="622"/>
      <c r="DT17" s="622"/>
      <c r="DU17" s="622"/>
      <c r="DV17" s="622"/>
      <c r="DW17" s="622"/>
      <c r="DX17" s="622"/>
      <c r="DY17" s="622"/>
      <c r="DZ17" s="622"/>
      <c r="EA17" s="622"/>
      <c r="EB17" s="622"/>
      <c r="EC17" s="631"/>
    </row>
    <row r="18" spans="2:133" ht="11.25" customHeight="1" x14ac:dyDescent="0.15">
      <c r="B18" s="618" t="s">
        <v>263</v>
      </c>
      <c r="C18" s="619"/>
      <c r="D18" s="619"/>
      <c r="E18" s="619"/>
      <c r="F18" s="619"/>
      <c r="G18" s="619"/>
      <c r="H18" s="619"/>
      <c r="I18" s="619"/>
      <c r="J18" s="619"/>
      <c r="K18" s="619"/>
      <c r="L18" s="619"/>
      <c r="M18" s="619"/>
      <c r="N18" s="619"/>
      <c r="O18" s="619"/>
      <c r="P18" s="619"/>
      <c r="Q18" s="620"/>
      <c r="R18" s="621">
        <v>1793047</v>
      </c>
      <c r="S18" s="622"/>
      <c r="T18" s="622"/>
      <c r="U18" s="622"/>
      <c r="V18" s="622"/>
      <c r="W18" s="622"/>
      <c r="X18" s="622"/>
      <c r="Y18" s="623"/>
      <c r="Z18" s="624">
        <v>41</v>
      </c>
      <c r="AA18" s="624"/>
      <c r="AB18" s="624"/>
      <c r="AC18" s="624"/>
      <c r="AD18" s="625">
        <v>1598678</v>
      </c>
      <c r="AE18" s="625"/>
      <c r="AF18" s="625"/>
      <c r="AG18" s="625"/>
      <c r="AH18" s="625"/>
      <c r="AI18" s="625"/>
      <c r="AJ18" s="625"/>
      <c r="AK18" s="625"/>
      <c r="AL18" s="626">
        <v>70.3</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233</v>
      </c>
      <c r="BH18" s="622"/>
      <c r="BI18" s="622"/>
      <c r="BJ18" s="622"/>
      <c r="BK18" s="622"/>
      <c r="BL18" s="622"/>
      <c r="BM18" s="622"/>
      <c r="BN18" s="623"/>
      <c r="BO18" s="624" t="s">
        <v>233</v>
      </c>
      <c r="BP18" s="624"/>
      <c r="BQ18" s="624"/>
      <c r="BR18" s="624"/>
      <c r="BS18" s="630" t="s">
        <v>233</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239</v>
      </c>
      <c r="CS18" s="622"/>
      <c r="CT18" s="622"/>
      <c r="CU18" s="622"/>
      <c r="CV18" s="622"/>
      <c r="CW18" s="622"/>
      <c r="CX18" s="622"/>
      <c r="CY18" s="623"/>
      <c r="CZ18" s="624" t="s">
        <v>239</v>
      </c>
      <c r="DA18" s="624"/>
      <c r="DB18" s="624"/>
      <c r="DC18" s="624"/>
      <c r="DD18" s="630" t="s">
        <v>239</v>
      </c>
      <c r="DE18" s="622"/>
      <c r="DF18" s="622"/>
      <c r="DG18" s="622"/>
      <c r="DH18" s="622"/>
      <c r="DI18" s="622"/>
      <c r="DJ18" s="622"/>
      <c r="DK18" s="622"/>
      <c r="DL18" s="622"/>
      <c r="DM18" s="622"/>
      <c r="DN18" s="622"/>
      <c r="DO18" s="622"/>
      <c r="DP18" s="623"/>
      <c r="DQ18" s="630" t="s">
        <v>239</v>
      </c>
      <c r="DR18" s="622"/>
      <c r="DS18" s="622"/>
      <c r="DT18" s="622"/>
      <c r="DU18" s="622"/>
      <c r="DV18" s="622"/>
      <c r="DW18" s="622"/>
      <c r="DX18" s="622"/>
      <c r="DY18" s="622"/>
      <c r="DZ18" s="622"/>
      <c r="EA18" s="622"/>
      <c r="EB18" s="622"/>
      <c r="EC18" s="631"/>
    </row>
    <row r="19" spans="2:133" ht="11.25" customHeight="1" x14ac:dyDescent="0.15">
      <c r="B19" s="618" t="s">
        <v>266</v>
      </c>
      <c r="C19" s="619"/>
      <c r="D19" s="619"/>
      <c r="E19" s="619"/>
      <c r="F19" s="619"/>
      <c r="G19" s="619"/>
      <c r="H19" s="619"/>
      <c r="I19" s="619"/>
      <c r="J19" s="619"/>
      <c r="K19" s="619"/>
      <c r="L19" s="619"/>
      <c r="M19" s="619"/>
      <c r="N19" s="619"/>
      <c r="O19" s="619"/>
      <c r="P19" s="619"/>
      <c r="Q19" s="620"/>
      <c r="R19" s="621">
        <v>1598678</v>
      </c>
      <c r="S19" s="622"/>
      <c r="T19" s="622"/>
      <c r="U19" s="622"/>
      <c r="V19" s="622"/>
      <c r="W19" s="622"/>
      <c r="X19" s="622"/>
      <c r="Y19" s="623"/>
      <c r="Z19" s="624">
        <v>36.6</v>
      </c>
      <c r="AA19" s="624"/>
      <c r="AB19" s="624"/>
      <c r="AC19" s="624"/>
      <c r="AD19" s="625">
        <v>1598678</v>
      </c>
      <c r="AE19" s="625"/>
      <c r="AF19" s="625"/>
      <c r="AG19" s="625"/>
      <c r="AH19" s="625"/>
      <c r="AI19" s="625"/>
      <c r="AJ19" s="625"/>
      <c r="AK19" s="625"/>
      <c r="AL19" s="626">
        <v>70.3</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8818</v>
      </c>
      <c r="BH19" s="622"/>
      <c r="BI19" s="622"/>
      <c r="BJ19" s="622"/>
      <c r="BK19" s="622"/>
      <c r="BL19" s="622"/>
      <c r="BM19" s="622"/>
      <c r="BN19" s="623"/>
      <c r="BO19" s="624">
        <v>1.6</v>
      </c>
      <c r="BP19" s="624"/>
      <c r="BQ19" s="624"/>
      <c r="BR19" s="624"/>
      <c r="BS19" s="630" t="s">
        <v>233</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233</v>
      </c>
      <c r="CS19" s="622"/>
      <c r="CT19" s="622"/>
      <c r="CU19" s="622"/>
      <c r="CV19" s="622"/>
      <c r="CW19" s="622"/>
      <c r="CX19" s="622"/>
      <c r="CY19" s="623"/>
      <c r="CZ19" s="624" t="s">
        <v>239</v>
      </c>
      <c r="DA19" s="624"/>
      <c r="DB19" s="624"/>
      <c r="DC19" s="624"/>
      <c r="DD19" s="630" t="s">
        <v>239</v>
      </c>
      <c r="DE19" s="622"/>
      <c r="DF19" s="622"/>
      <c r="DG19" s="622"/>
      <c r="DH19" s="622"/>
      <c r="DI19" s="622"/>
      <c r="DJ19" s="622"/>
      <c r="DK19" s="622"/>
      <c r="DL19" s="622"/>
      <c r="DM19" s="622"/>
      <c r="DN19" s="622"/>
      <c r="DO19" s="622"/>
      <c r="DP19" s="623"/>
      <c r="DQ19" s="630" t="s">
        <v>239</v>
      </c>
      <c r="DR19" s="622"/>
      <c r="DS19" s="622"/>
      <c r="DT19" s="622"/>
      <c r="DU19" s="622"/>
      <c r="DV19" s="622"/>
      <c r="DW19" s="622"/>
      <c r="DX19" s="622"/>
      <c r="DY19" s="622"/>
      <c r="DZ19" s="622"/>
      <c r="EA19" s="622"/>
      <c r="EB19" s="622"/>
      <c r="EC19" s="631"/>
    </row>
    <row r="20" spans="2:133" ht="11.25" customHeight="1" x14ac:dyDescent="0.15">
      <c r="B20" s="618" t="s">
        <v>269</v>
      </c>
      <c r="C20" s="619"/>
      <c r="D20" s="619"/>
      <c r="E20" s="619"/>
      <c r="F20" s="619"/>
      <c r="G20" s="619"/>
      <c r="H20" s="619"/>
      <c r="I20" s="619"/>
      <c r="J20" s="619"/>
      <c r="K20" s="619"/>
      <c r="L20" s="619"/>
      <c r="M20" s="619"/>
      <c r="N20" s="619"/>
      <c r="O20" s="619"/>
      <c r="P20" s="619"/>
      <c r="Q20" s="620"/>
      <c r="R20" s="621">
        <v>194369</v>
      </c>
      <c r="S20" s="622"/>
      <c r="T20" s="622"/>
      <c r="U20" s="622"/>
      <c r="V20" s="622"/>
      <c r="W20" s="622"/>
      <c r="X20" s="622"/>
      <c r="Y20" s="623"/>
      <c r="Z20" s="624">
        <v>4.4000000000000004</v>
      </c>
      <c r="AA20" s="624"/>
      <c r="AB20" s="624"/>
      <c r="AC20" s="624"/>
      <c r="AD20" s="625" t="s">
        <v>233</v>
      </c>
      <c r="AE20" s="625"/>
      <c r="AF20" s="625"/>
      <c r="AG20" s="625"/>
      <c r="AH20" s="625"/>
      <c r="AI20" s="625"/>
      <c r="AJ20" s="625"/>
      <c r="AK20" s="625"/>
      <c r="AL20" s="626" t="s">
        <v>239</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8818</v>
      </c>
      <c r="BH20" s="622"/>
      <c r="BI20" s="622"/>
      <c r="BJ20" s="622"/>
      <c r="BK20" s="622"/>
      <c r="BL20" s="622"/>
      <c r="BM20" s="622"/>
      <c r="BN20" s="623"/>
      <c r="BO20" s="624">
        <v>1.6</v>
      </c>
      <c r="BP20" s="624"/>
      <c r="BQ20" s="624"/>
      <c r="BR20" s="624"/>
      <c r="BS20" s="630" t="s">
        <v>233</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4258264</v>
      </c>
      <c r="CS20" s="622"/>
      <c r="CT20" s="622"/>
      <c r="CU20" s="622"/>
      <c r="CV20" s="622"/>
      <c r="CW20" s="622"/>
      <c r="CX20" s="622"/>
      <c r="CY20" s="623"/>
      <c r="CZ20" s="624">
        <v>100</v>
      </c>
      <c r="DA20" s="624"/>
      <c r="DB20" s="624"/>
      <c r="DC20" s="624"/>
      <c r="DD20" s="630">
        <v>859431</v>
      </c>
      <c r="DE20" s="622"/>
      <c r="DF20" s="622"/>
      <c r="DG20" s="622"/>
      <c r="DH20" s="622"/>
      <c r="DI20" s="622"/>
      <c r="DJ20" s="622"/>
      <c r="DK20" s="622"/>
      <c r="DL20" s="622"/>
      <c r="DM20" s="622"/>
      <c r="DN20" s="622"/>
      <c r="DO20" s="622"/>
      <c r="DP20" s="623"/>
      <c r="DQ20" s="630">
        <v>2851398</v>
      </c>
      <c r="DR20" s="622"/>
      <c r="DS20" s="622"/>
      <c r="DT20" s="622"/>
      <c r="DU20" s="622"/>
      <c r="DV20" s="622"/>
      <c r="DW20" s="622"/>
      <c r="DX20" s="622"/>
      <c r="DY20" s="622"/>
      <c r="DZ20" s="622"/>
      <c r="EA20" s="622"/>
      <c r="EB20" s="622"/>
      <c r="EC20" s="631"/>
    </row>
    <row r="21" spans="2:133" ht="11.25" customHeight="1" x14ac:dyDescent="0.15">
      <c r="B21" s="618" t="s">
        <v>272</v>
      </c>
      <c r="C21" s="619"/>
      <c r="D21" s="619"/>
      <c r="E21" s="619"/>
      <c r="F21" s="619"/>
      <c r="G21" s="619"/>
      <c r="H21" s="619"/>
      <c r="I21" s="619"/>
      <c r="J21" s="619"/>
      <c r="K21" s="619"/>
      <c r="L21" s="619"/>
      <c r="M21" s="619"/>
      <c r="N21" s="619"/>
      <c r="O21" s="619"/>
      <c r="P21" s="619"/>
      <c r="Q21" s="620"/>
      <c r="R21" s="621" t="s">
        <v>233</v>
      </c>
      <c r="S21" s="622"/>
      <c r="T21" s="622"/>
      <c r="U21" s="622"/>
      <c r="V21" s="622"/>
      <c r="W21" s="622"/>
      <c r="X21" s="622"/>
      <c r="Y21" s="623"/>
      <c r="Z21" s="624" t="s">
        <v>239</v>
      </c>
      <c r="AA21" s="624"/>
      <c r="AB21" s="624"/>
      <c r="AC21" s="624"/>
      <c r="AD21" s="625" t="s">
        <v>233</v>
      </c>
      <c r="AE21" s="625"/>
      <c r="AF21" s="625"/>
      <c r="AG21" s="625"/>
      <c r="AH21" s="625"/>
      <c r="AI21" s="625"/>
      <c r="AJ21" s="625"/>
      <c r="AK21" s="625"/>
      <c r="AL21" s="626" t="s">
        <v>239</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8818</v>
      </c>
      <c r="BH21" s="622"/>
      <c r="BI21" s="622"/>
      <c r="BJ21" s="622"/>
      <c r="BK21" s="622"/>
      <c r="BL21" s="622"/>
      <c r="BM21" s="622"/>
      <c r="BN21" s="623"/>
      <c r="BO21" s="624">
        <v>1.6</v>
      </c>
      <c r="BP21" s="624"/>
      <c r="BQ21" s="624"/>
      <c r="BR21" s="624"/>
      <c r="BS21" s="630" t="s">
        <v>233</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274</v>
      </c>
      <c r="C22" s="619"/>
      <c r="D22" s="619"/>
      <c r="E22" s="619"/>
      <c r="F22" s="619"/>
      <c r="G22" s="619"/>
      <c r="H22" s="619"/>
      <c r="I22" s="619"/>
      <c r="J22" s="619"/>
      <c r="K22" s="619"/>
      <c r="L22" s="619"/>
      <c r="M22" s="619"/>
      <c r="N22" s="619"/>
      <c r="O22" s="619"/>
      <c r="P22" s="619"/>
      <c r="Q22" s="620"/>
      <c r="R22" s="621">
        <v>2457748</v>
      </c>
      <c r="S22" s="622"/>
      <c r="T22" s="622"/>
      <c r="U22" s="622"/>
      <c r="V22" s="622"/>
      <c r="W22" s="622"/>
      <c r="X22" s="622"/>
      <c r="Y22" s="623"/>
      <c r="Z22" s="624">
        <v>56.2</v>
      </c>
      <c r="AA22" s="624"/>
      <c r="AB22" s="624"/>
      <c r="AC22" s="624"/>
      <c r="AD22" s="625">
        <v>2263379</v>
      </c>
      <c r="AE22" s="625"/>
      <c r="AF22" s="625"/>
      <c r="AG22" s="625"/>
      <c r="AH22" s="625"/>
      <c r="AI22" s="625"/>
      <c r="AJ22" s="625"/>
      <c r="AK22" s="625"/>
      <c r="AL22" s="626">
        <v>99.6</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233</v>
      </c>
      <c r="BH22" s="622"/>
      <c r="BI22" s="622"/>
      <c r="BJ22" s="622"/>
      <c r="BK22" s="622"/>
      <c r="BL22" s="622"/>
      <c r="BM22" s="622"/>
      <c r="BN22" s="623"/>
      <c r="BO22" s="624" t="s">
        <v>239</v>
      </c>
      <c r="BP22" s="624"/>
      <c r="BQ22" s="624"/>
      <c r="BR22" s="624"/>
      <c r="BS22" s="630" t="s">
        <v>239</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277</v>
      </c>
      <c r="C23" s="619"/>
      <c r="D23" s="619"/>
      <c r="E23" s="619"/>
      <c r="F23" s="619"/>
      <c r="G23" s="619"/>
      <c r="H23" s="619"/>
      <c r="I23" s="619"/>
      <c r="J23" s="619"/>
      <c r="K23" s="619"/>
      <c r="L23" s="619"/>
      <c r="M23" s="619"/>
      <c r="N23" s="619"/>
      <c r="O23" s="619"/>
      <c r="P23" s="619"/>
      <c r="Q23" s="620"/>
      <c r="R23" s="621" t="s">
        <v>233</v>
      </c>
      <c r="S23" s="622"/>
      <c r="T23" s="622"/>
      <c r="U23" s="622"/>
      <c r="V23" s="622"/>
      <c r="W23" s="622"/>
      <c r="X23" s="622"/>
      <c r="Y23" s="623"/>
      <c r="Z23" s="624" t="s">
        <v>239</v>
      </c>
      <c r="AA23" s="624"/>
      <c r="AB23" s="624"/>
      <c r="AC23" s="624"/>
      <c r="AD23" s="625" t="s">
        <v>233</v>
      </c>
      <c r="AE23" s="625"/>
      <c r="AF23" s="625"/>
      <c r="AG23" s="625"/>
      <c r="AH23" s="625"/>
      <c r="AI23" s="625"/>
      <c r="AJ23" s="625"/>
      <c r="AK23" s="625"/>
      <c r="AL23" s="626" t="s">
        <v>239</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233</v>
      </c>
      <c r="BH23" s="622"/>
      <c r="BI23" s="622"/>
      <c r="BJ23" s="622"/>
      <c r="BK23" s="622"/>
      <c r="BL23" s="622"/>
      <c r="BM23" s="622"/>
      <c r="BN23" s="623"/>
      <c r="BO23" s="624" t="s">
        <v>239</v>
      </c>
      <c r="BP23" s="624"/>
      <c r="BQ23" s="624"/>
      <c r="BR23" s="624"/>
      <c r="BS23" s="630" t="s">
        <v>233</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x14ac:dyDescent="0.15">
      <c r="B24" s="618" t="s">
        <v>284</v>
      </c>
      <c r="C24" s="619"/>
      <c r="D24" s="619"/>
      <c r="E24" s="619"/>
      <c r="F24" s="619"/>
      <c r="G24" s="619"/>
      <c r="H24" s="619"/>
      <c r="I24" s="619"/>
      <c r="J24" s="619"/>
      <c r="K24" s="619"/>
      <c r="L24" s="619"/>
      <c r="M24" s="619"/>
      <c r="N24" s="619"/>
      <c r="O24" s="619"/>
      <c r="P24" s="619"/>
      <c r="Q24" s="620"/>
      <c r="R24" s="621">
        <v>697</v>
      </c>
      <c r="S24" s="622"/>
      <c r="T24" s="622"/>
      <c r="U24" s="622"/>
      <c r="V24" s="622"/>
      <c r="W24" s="622"/>
      <c r="X24" s="622"/>
      <c r="Y24" s="623"/>
      <c r="Z24" s="624">
        <v>0</v>
      </c>
      <c r="AA24" s="624"/>
      <c r="AB24" s="624"/>
      <c r="AC24" s="624"/>
      <c r="AD24" s="625" t="s">
        <v>233</v>
      </c>
      <c r="AE24" s="625"/>
      <c r="AF24" s="625"/>
      <c r="AG24" s="625"/>
      <c r="AH24" s="625"/>
      <c r="AI24" s="625"/>
      <c r="AJ24" s="625"/>
      <c r="AK24" s="625"/>
      <c r="AL24" s="626" t="s">
        <v>233</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233</v>
      </c>
      <c r="BH24" s="622"/>
      <c r="BI24" s="622"/>
      <c r="BJ24" s="622"/>
      <c r="BK24" s="622"/>
      <c r="BL24" s="622"/>
      <c r="BM24" s="622"/>
      <c r="BN24" s="623"/>
      <c r="BO24" s="624" t="s">
        <v>233</v>
      </c>
      <c r="BP24" s="624"/>
      <c r="BQ24" s="624"/>
      <c r="BR24" s="624"/>
      <c r="BS24" s="630" t="s">
        <v>233</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1411978</v>
      </c>
      <c r="CS24" s="611"/>
      <c r="CT24" s="611"/>
      <c r="CU24" s="611"/>
      <c r="CV24" s="611"/>
      <c r="CW24" s="611"/>
      <c r="CX24" s="611"/>
      <c r="CY24" s="612"/>
      <c r="CZ24" s="615">
        <v>33.200000000000003</v>
      </c>
      <c r="DA24" s="616"/>
      <c r="DB24" s="616"/>
      <c r="DC24" s="635"/>
      <c r="DD24" s="654">
        <v>1145888</v>
      </c>
      <c r="DE24" s="611"/>
      <c r="DF24" s="611"/>
      <c r="DG24" s="611"/>
      <c r="DH24" s="611"/>
      <c r="DI24" s="611"/>
      <c r="DJ24" s="611"/>
      <c r="DK24" s="612"/>
      <c r="DL24" s="654">
        <v>1145023</v>
      </c>
      <c r="DM24" s="611"/>
      <c r="DN24" s="611"/>
      <c r="DO24" s="611"/>
      <c r="DP24" s="611"/>
      <c r="DQ24" s="611"/>
      <c r="DR24" s="611"/>
      <c r="DS24" s="611"/>
      <c r="DT24" s="611"/>
      <c r="DU24" s="611"/>
      <c r="DV24" s="612"/>
      <c r="DW24" s="615">
        <v>48.5</v>
      </c>
      <c r="DX24" s="616"/>
      <c r="DY24" s="616"/>
      <c r="DZ24" s="616"/>
      <c r="EA24" s="616"/>
      <c r="EB24" s="616"/>
      <c r="EC24" s="617"/>
    </row>
    <row r="25" spans="2:133" ht="11.25" customHeight="1" x14ac:dyDescent="0.15">
      <c r="B25" s="618" t="s">
        <v>287</v>
      </c>
      <c r="C25" s="619"/>
      <c r="D25" s="619"/>
      <c r="E25" s="619"/>
      <c r="F25" s="619"/>
      <c r="G25" s="619"/>
      <c r="H25" s="619"/>
      <c r="I25" s="619"/>
      <c r="J25" s="619"/>
      <c r="K25" s="619"/>
      <c r="L25" s="619"/>
      <c r="M25" s="619"/>
      <c r="N25" s="619"/>
      <c r="O25" s="619"/>
      <c r="P25" s="619"/>
      <c r="Q25" s="620"/>
      <c r="R25" s="621">
        <v>62230</v>
      </c>
      <c r="S25" s="622"/>
      <c r="T25" s="622"/>
      <c r="U25" s="622"/>
      <c r="V25" s="622"/>
      <c r="W25" s="622"/>
      <c r="X25" s="622"/>
      <c r="Y25" s="623"/>
      <c r="Z25" s="624">
        <v>1.4</v>
      </c>
      <c r="AA25" s="624"/>
      <c r="AB25" s="624"/>
      <c r="AC25" s="624"/>
      <c r="AD25" s="625">
        <v>690</v>
      </c>
      <c r="AE25" s="625"/>
      <c r="AF25" s="625"/>
      <c r="AG25" s="625"/>
      <c r="AH25" s="625"/>
      <c r="AI25" s="625"/>
      <c r="AJ25" s="625"/>
      <c r="AK25" s="625"/>
      <c r="AL25" s="626">
        <v>0</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239</v>
      </c>
      <c r="BH25" s="622"/>
      <c r="BI25" s="622"/>
      <c r="BJ25" s="622"/>
      <c r="BK25" s="622"/>
      <c r="BL25" s="622"/>
      <c r="BM25" s="622"/>
      <c r="BN25" s="623"/>
      <c r="BO25" s="624" t="s">
        <v>233</v>
      </c>
      <c r="BP25" s="624"/>
      <c r="BQ25" s="624"/>
      <c r="BR25" s="624"/>
      <c r="BS25" s="630" t="s">
        <v>233</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624975</v>
      </c>
      <c r="CS25" s="655"/>
      <c r="CT25" s="655"/>
      <c r="CU25" s="655"/>
      <c r="CV25" s="655"/>
      <c r="CW25" s="655"/>
      <c r="CX25" s="655"/>
      <c r="CY25" s="656"/>
      <c r="CZ25" s="626">
        <v>14.7</v>
      </c>
      <c r="DA25" s="657"/>
      <c r="DB25" s="657"/>
      <c r="DC25" s="660"/>
      <c r="DD25" s="630">
        <v>598986</v>
      </c>
      <c r="DE25" s="655"/>
      <c r="DF25" s="655"/>
      <c r="DG25" s="655"/>
      <c r="DH25" s="655"/>
      <c r="DI25" s="655"/>
      <c r="DJ25" s="655"/>
      <c r="DK25" s="656"/>
      <c r="DL25" s="630">
        <v>598931</v>
      </c>
      <c r="DM25" s="655"/>
      <c r="DN25" s="655"/>
      <c r="DO25" s="655"/>
      <c r="DP25" s="655"/>
      <c r="DQ25" s="655"/>
      <c r="DR25" s="655"/>
      <c r="DS25" s="655"/>
      <c r="DT25" s="655"/>
      <c r="DU25" s="655"/>
      <c r="DV25" s="656"/>
      <c r="DW25" s="626">
        <v>25.4</v>
      </c>
      <c r="DX25" s="657"/>
      <c r="DY25" s="657"/>
      <c r="DZ25" s="657"/>
      <c r="EA25" s="657"/>
      <c r="EB25" s="657"/>
      <c r="EC25" s="658"/>
    </row>
    <row r="26" spans="2:133" ht="11.25" customHeight="1" x14ac:dyDescent="0.15">
      <c r="B26" s="618" t="s">
        <v>290</v>
      </c>
      <c r="C26" s="619"/>
      <c r="D26" s="619"/>
      <c r="E26" s="619"/>
      <c r="F26" s="619"/>
      <c r="G26" s="619"/>
      <c r="H26" s="619"/>
      <c r="I26" s="619"/>
      <c r="J26" s="619"/>
      <c r="K26" s="619"/>
      <c r="L26" s="619"/>
      <c r="M26" s="619"/>
      <c r="N26" s="619"/>
      <c r="O26" s="619"/>
      <c r="P26" s="619"/>
      <c r="Q26" s="620"/>
      <c r="R26" s="621">
        <v>13065</v>
      </c>
      <c r="S26" s="622"/>
      <c r="T26" s="622"/>
      <c r="U26" s="622"/>
      <c r="V26" s="622"/>
      <c r="W26" s="622"/>
      <c r="X26" s="622"/>
      <c r="Y26" s="623"/>
      <c r="Z26" s="624">
        <v>0.3</v>
      </c>
      <c r="AA26" s="624"/>
      <c r="AB26" s="624"/>
      <c r="AC26" s="624"/>
      <c r="AD26" s="625" t="s">
        <v>233</v>
      </c>
      <c r="AE26" s="625"/>
      <c r="AF26" s="625"/>
      <c r="AG26" s="625"/>
      <c r="AH26" s="625"/>
      <c r="AI26" s="625"/>
      <c r="AJ26" s="625"/>
      <c r="AK26" s="625"/>
      <c r="AL26" s="626" t="s">
        <v>233</v>
      </c>
      <c r="AM26" s="627"/>
      <c r="AN26" s="627"/>
      <c r="AO26" s="628"/>
      <c r="AP26" s="639" t="s">
        <v>291</v>
      </c>
      <c r="AQ26" s="659"/>
      <c r="AR26" s="659"/>
      <c r="AS26" s="659"/>
      <c r="AT26" s="659"/>
      <c r="AU26" s="659"/>
      <c r="AV26" s="659"/>
      <c r="AW26" s="659"/>
      <c r="AX26" s="659"/>
      <c r="AY26" s="659"/>
      <c r="AZ26" s="659"/>
      <c r="BA26" s="659"/>
      <c r="BB26" s="659"/>
      <c r="BC26" s="659"/>
      <c r="BD26" s="659"/>
      <c r="BE26" s="659"/>
      <c r="BF26" s="641"/>
      <c r="BG26" s="621" t="s">
        <v>233</v>
      </c>
      <c r="BH26" s="622"/>
      <c r="BI26" s="622"/>
      <c r="BJ26" s="622"/>
      <c r="BK26" s="622"/>
      <c r="BL26" s="622"/>
      <c r="BM26" s="622"/>
      <c r="BN26" s="623"/>
      <c r="BO26" s="624" t="s">
        <v>233</v>
      </c>
      <c r="BP26" s="624"/>
      <c r="BQ26" s="624"/>
      <c r="BR26" s="624"/>
      <c r="BS26" s="630" t="s">
        <v>233</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389795</v>
      </c>
      <c r="CS26" s="622"/>
      <c r="CT26" s="622"/>
      <c r="CU26" s="622"/>
      <c r="CV26" s="622"/>
      <c r="CW26" s="622"/>
      <c r="CX26" s="622"/>
      <c r="CY26" s="623"/>
      <c r="CZ26" s="626">
        <v>9.1999999999999993</v>
      </c>
      <c r="DA26" s="657"/>
      <c r="DB26" s="657"/>
      <c r="DC26" s="660"/>
      <c r="DD26" s="630">
        <v>365414</v>
      </c>
      <c r="DE26" s="622"/>
      <c r="DF26" s="622"/>
      <c r="DG26" s="622"/>
      <c r="DH26" s="622"/>
      <c r="DI26" s="622"/>
      <c r="DJ26" s="622"/>
      <c r="DK26" s="623"/>
      <c r="DL26" s="630" t="s">
        <v>239</v>
      </c>
      <c r="DM26" s="622"/>
      <c r="DN26" s="622"/>
      <c r="DO26" s="622"/>
      <c r="DP26" s="622"/>
      <c r="DQ26" s="622"/>
      <c r="DR26" s="622"/>
      <c r="DS26" s="622"/>
      <c r="DT26" s="622"/>
      <c r="DU26" s="622"/>
      <c r="DV26" s="623"/>
      <c r="DW26" s="626" t="s">
        <v>239</v>
      </c>
      <c r="DX26" s="657"/>
      <c r="DY26" s="657"/>
      <c r="DZ26" s="657"/>
      <c r="EA26" s="657"/>
      <c r="EB26" s="657"/>
      <c r="EC26" s="658"/>
    </row>
    <row r="27" spans="2:133" ht="11.25" customHeight="1" x14ac:dyDescent="0.15">
      <c r="B27" s="618" t="s">
        <v>293</v>
      </c>
      <c r="C27" s="619"/>
      <c r="D27" s="619"/>
      <c r="E27" s="619"/>
      <c r="F27" s="619"/>
      <c r="G27" s="619"/>
      <c r="H27" s="619"/>
      <c r="I27" s="619"/>
      <c r="J27" s="619"/>
      <c r="K27" s="619"/>
      <c r="L27" s="619"/>
      <c r="M27" s="619"/>
      <c r="N27" s="619"/>
      <c r="O27" s="619"/>
      <c r="P27" s="619"/>
      <c r="Q27" s="620"/>
      <c r="R27" s="621">
        <v>361303</v>
      </c>
      <c r="S27" s="622"/>
      <c r="T27" s="622"/>
      <c r="U27" s="622"/>
      <c r="V27" s="622"/>
      <c r="W27" s="622"/>
      <c r="X27" s="622"/>
      <c r="Y27" s="623"/>
      <c r="Z27" s="624">
        <v>8.3000000000000007</v>
      </c>
      <c r="AA27" s="624"/>
      <c r="AB27" s="624"/>
      <c r="AC27" s="624"/>
      <c r="AD27" s="625" t="s">
        <v>233</v>
      </c>
      <c r="AE27" s="625"/>
      <c r="AF27" s="625"/>
      <c r="AG27" s="625"/>
      <c r="AH27" s="625"/>
      <c r="AI27" s="625"/>
      <c r="AJ27" s="625"/>
      <c r="AK27" s="625"/>
      <c r="AL27" s="626" t="s">
        <v>233</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543953</v>
      </c>
      <c r="BH27" s="622"/>
      <c r="BI27" s="622"/>
      <c r="BJ27" s="622"/>
      <c r="BK27" s="622"/>
      <c r="BL27" s="622"/>
      <c r="BM27" s="622"/>
      <c r="BN27" s="623"/>
      <c r="BO27" s="624">
        <v>100</v>
      </c>
      <c r="BP27" s="624"/>
      <c r="BQ27" s="624"/>
      <c r="BR27" s="624"/>
      <c r="BS27" s="630">
        <v>4432</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255856</v>
      </c>
      <c r="CS27" s="655"/>
      <c r="CT27" s="655"/>
      <c r="CU27" s="655"/>
      <c r="CV27" s="655"/>
      <c r="CW27" s="655"/>
      <c r="CX27" s="655"/>
      <c r="CY27" s="656"/>
      <c r="CZ27" s="626">
        <v>6</v>
      </c>
      <c r="DA27" s="657"/>
      <c r="DB27" s="657"/>
      <c r="DC27" s="660"/>
      <c r="DD27" s="630">
        <v>60500</v>
      </c>
      <c r="DE27" s="655"/>
      <c r="DF27" s="655"/>
      <c r="DG27" s="655"/>
      <c r="DH27" s="655"/>
      <c r="DI27" s="655"/>
      <c r="DJ27" s="655"/>
      <c r="DK27" s="656"/>
      <c r="DL27" s="630">
        <v>59690</v>
      </c>
      <c r="DM27" s="655"/>
      <c r="DN27" s="655"/>
      <c r="DO27" s="655"/>
      <c r="DP27" s="655"/>
      <c r="DQ27" s="655"/>
      <c r="DR27" s="655"/>
      <c r="DS27" s="655"/>
      <c r="DT27" s="655"/>
      <c r="DU27" s="655"/>
      <c r="DV27" s="656"/>
      <c r="DW27" s="626">
        <v>2.5</v>
      </c>
      <c r="DX27" s="657"/>
      <c r="DY27" s="657"/>
      <c r="DZ27" s="657"/>
      <c r="EA27" s="657"/>
      <c r="EB27" s="657"/>
      <c r="EC27" s="658"/>
    </row>
    <row r="28" spans="2:133" ht="11.25" customHeight="1" x14ac:dyDescent="0.15">
      <c r="B28" s="663" t="s">
        <v>296</v>
      </c>
      <c r="C28" s="664"/>
      <c r="D28" s="664"/>
      <c r="E28" s="664"/>
      <c r="F28" s="664"/>
      <c r="G28" s="664"/>
      <c r="H28" s="664"/>
      <c r="I28" s="664"/>
      <c r="J28" s="664"/>
      <c r="K28" s="664"/>
      <c r="L28" s="664"/>
      <c r="M28" s="664"/>
      <c r="N28" s="664"/>
      <c r="O28" s="664"/>
      <c r="P28" s="664"/>
      <c r="Q28" s="665"/>
      <c r="R28" s="621" t="s">
        <v>233</v>
      </c>
      <c r="S28" s="622"/>
      <c r="T28" s="622"/>
      <c r="U28" s="622"/>
      <c r="V28" s="622"/>
      <c r="W28" s="622"/>
      <c r="X28" s="622"/>
      <c r="Y28" s="623"/>
      <c r="Z28" s="624" t="s">
        <v>233</v>
      </c>
      <c r="AA28" s="624"/>
      <c r="AB28" s="624"/>
      <c r="AC28" s="624"/>
      <c r="AD28" s="625" t="s">
        <v>233</v>
      </c>
      <c r="AE28" s="625"/>
      <c r="AF28" s="625"/>
      <c r="AG28" s="625"/>
      <c r="AH28" s="625"/>
      <c r="AI28" s="625"/>
      <c r="AJ28" s="625"/>
      <c r="AK28" s="625"/>
      <c r="AL28" s="626" t="s">
        <v>233</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531147</v>
      </c>
      <c r="CS28" s="622"/>
      <c r="CT28" s="622"/>
      <c r="CU28" s="622"/>
      <c r="CV28" s="622"/>
      <c r="CW28" s="622"/>
      <c r="CX28" s="622"/>
      <c r="CY28" s="623"/>
      <c r="CZ28" s="626">
        <v>12.5</v>
      </c>
      <c r="DA28" s="657"/>
      <c r="DB28" s="657"/>
      <c r="DC28" s="660"/>
      <c r="DD28" s="630">
        <v>486402</v>
      </c>
      <c r="DE28" s="622"/>
      <c r="DF28" s="622"/>
      <c r="DG28" s="622"/>
      <c r="DH28" s="622"/>
      <c r="DI28" s="622"/>
      <c r="DJ28" s="622"/>
      <c r="DK28" s="623"/>
      <c r="DL28" s="630">
        <v>486402</v>
      </c>
      <c r="DM28" s="622"/>
      <c r="DN28" s="622"/>
      <c r="DO28" s="622"/>
      <c r="DP28" s="622"/>
      <c r="DQ28" s="622"/>
      <c r="DR28" s="622"/>
      <c r="DS28" s="622"/>
      <c r="DT28" s="622"/>
      <c r="DU28" s="622"/>
      <c r="DV28" s="623"/>
      <c r="DW28" s="626">
        <v>20.6</v>
      </c>
      <c r="DX28" s="657"/>
      <c r="DY28" s="657"/>
      <c r="DZ28" s="657"/>
      <c r="EA28" s="657"/>
      <c r="EB28" s="657"/>
      <c r="EC28" s="658"/>
    </row>
    <row r="29" spans="2:133" ht="11.25" customHeight="1" x14ac:dyDescent="0.15">
      <c r="B29" s="618" t="s">
        <v>298</v>
      </c>
      <c r="C29" s="619"/>
      <c r="D29" s="619"/>
      <c r="E29" s="619"/>
      <c r="F29" s="619"/>
      <c r="G29" s="619"/>
      <c r="H29" s="619"/>
      <c r="I29" s="619"/>
      <c r="J29" s="619"/>
      <c r="K29" s="619"/>
      <c r="L29" s="619"/>
      <c r="M29" s="619"/>
      <c r="N29" s="619"/>
      <c r="O29" s="619"/>
      <c r="P29" s="619"/>
      <c r="Q29" s="620"/>
      <c r="R29" s="621">
        <v>278624</v>
      </c>
      <c r="S29" s="622"/>
      <c r="T29" s="622"/>
      <c r="U29" s="622"/>
      <c r="V29" s="622"/>
      <c r="W29" s="622"/>
      <c r="X29" s="622"/>
      <c r="Y29" s="623"/>
      <c r="Z29" s="624">
        <v>6.4</v>
      </c>
      <c r="AA29" s="624"/>
      <c r="AB29" s="624"/>
      <c r="AC29" s="624"/>
      <c r="AD29" s="625" t="s">
        <v>239</v>
      </c>
      <c r="AE29" s="625"/>
      <c r="AF29" s="625"/>
      <c r="AG29" s="625"/>
      <c r="AH29" s="625"/>
      <c r="AI29" s="625"/>
      <c r="AJ29" s="625"/>
      <c r="AK29" s="625"/>
      <c r="AL29" s="626" t="s">
        <v>233</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78" t="s">
        <v>301</v>
      </c>
      <c r="CE29" s="679"/>
      <c r="CF29" s="636" t="s">
        <v>64</v>
      </c>
      <c r="CG29" s="637"/>
      <c r="CH29" s="637"/>
      <c r="CI29" s="637"/>
      <c r="CJ29" s="637"/>
      <c r="CK29" s="637"/>
      <c r="CL29" s="637"/>
      <c r="CM29" s="637"/>
      <c r="CN29" s="637"/>
      <c r="CO29" s="637"/>
      <c r="CP29" s="637"/>
      <c r="CQ29" s="638"/>
      <c r="CR29" s="621">
        <v>530177</v>
      </c>
      <c r="CS29" s="655"/>
      <c r="CT29" s="655"/>
      <c r="CU29" s="655"/>
      <c r="CV29" s="655"/>
      <c r="CW29" s="655"/>
      <c r="CX29" s="655"/>
      <c r="CY29" s="656"/>
      <c r="CZ29" s="626">
        <v>12.5</v>
      </c>
      <c r="DA29" s="657"/>
      <c r="DB29" s="657"/>
      <c r="DC29" s="660"/>
      <c r="DD29" s="630">
        <v>485432</v>
      </c>
      <c r="DE29" s="655"/>
      <c r="DF29" s="655"/>
      <c r="DG29" s="655"/>
      <c r="DH29" s="655"/>
      <c r="DI29" s="655"/>
      <c r="DJ29" s="655"/>
      <c r="DK29" s="656"/>
      <c r="DL29" s="630">
        <v>485432</v>
      </c>
      <c r="DM29" s="655"/>
      <c r="DN29" s="655"/>
      <c r="DO29" s="655"/>
      <c r="DP29" s="655"/>
      <c r="DQ29" s="655"/>
      <c r="DR29" s="655"/>
      <c r="DS29" s="655"/>
      <c r="DT29" s="655"/>
      <c r="DU29" s="655"/>
      <c r="DV29" s="656"/>
      <c r="DW29" s="626">
        <v>20.6</v>
      </c>
      <c r="DX29" s="657"/>
      <c r="DY29" s="657"/>
      <c r="DZ29" s="657"/>
      <c r="EA29" s="657"/>
      <c r="EB29" s="657"/>
      <c r="EC29" s="658"/>
    </row>
    <row r="30" spans="2:133" ht="11.25" customHeight="1" x14ac:dyDescent="0.15">
      <c r="B30" s="618" t="s">
        <v>302</v>
      </c>
      <c r="C30" s="619"/>
      <c r="D30" s="619"/>
      <c r="E30" s="619"/>
      <c r="F30" s="619"/>
      <c r="G30" s="619"/>
      <c r="H30" s="619"/>
      <c r="I30" s="619"/>
      <c r="J30" s="619"/>
      <c r="K30" s="619"/>
      <c r="L30" s="619"/>
      <c r="M30" s="619"/>
      <c r="N30" s="619"/>
      <c r="O30" s="619"/>
      <c r="P30" s="619"/>
      <c r="Q30" s="620"/>
      <c r="R30" s="621">
        <v>22134</v>
      </c>
      <c r="S30" s="622"/>
      <c r="T30" s="622"/>
      <c r="U30" s="622"/>
      <c r="V30" s="622"/>
      <c r="W30" s="622"/>
      <c r="X30" s="622"/>
      <c r="Y30" s="623"/>
      <c r="Z30" s="624">
        <v>0.5</v>
      </c>
      <c r="AA30" s="624"/>
      <c r="AB30" s="624"/>
      <c r="AC30" s="624"/>
      <c r="AD30" s="625">
        <v>8241</v>
      </c>
      <c r="AE30" s="625"/>
      <c r="AF30" s="625"/>
      <c r="AG30" s="625"/>
      <c r="AH30" s="625"/>
      <c r="AI30" s="625"/>
      <c r="AJ30" s="625"/>
      <c r="AK30" s="625"/>
      <c r="AL30" s="626">
        <v>0.4</v>
      </c>
      <c r="AM30" s="627"/>
      <c r="AN30" s="627"/>
      <c r="AO30" s="628"/>
      <c r="AP30" s="669" t="s">
        <v>303</v>
      </c>
      <c r="AQ30" s="670"/>
      <c r="AR30" s="670"/>
      <c r="AS30" s="670"/>
      <c r="AT30" s="675" t="s">
        <v>304</v>
      </c>
      <c r="AU30" s="210"/>
      <c r="AV30" s="210"/>
      <c r="AW30" s="210"/>
      <c r="AX30" s="607" t="s">
        <v>180</v>
      </c>
      <c r="AY30" s="608"/>
      <c r="AZ30" s="608"/>
      <c r="BA30" s="608"/>
      <c r="BB30" s="608"/>
      <c r="BC30" s="608"/>
      <c r="BD30" s="608"/>
      <c r="BE30" s="608"/>
      <c r="BF30" s="609"/>
      <c r="BG30" s="687">
        <v>98.5</v>
      </c>
      <c r="BH30" s="688"/>
      <c r="BI30" s="688"/>
      <c r="BJ30" s="688"/>
      <c r="BK30" s="688"/>
      <c r="BL30" s="688"/>
      <c r="BM30" s="616">
        <v>92.1</v>
      </c>
      <c r="BN30" s="688"/>
      <c r="BO30" s="688"/>
      <c r="BP30" s="688"/>
      <c r="BQ30" s="689"/>
      <c r="BR30" s="687">
        <v>97.7</v>
      </c>
      <c r="BS30" s="688"/>
      <c r="BT30" s="688"/>
      <c r="BU30" s="688"/>
      <c r="BV30" s="688"/>
      <c r="BW30" s="688"/>
      <c r="BX30" s="616">
        <v>89.2</v>
      </c>
      <c r="BY30" s="688"/>
      <c r="BZ30" s="688"/>
      <c r="CA30" s="688"/>
      <c r="CB30" s="689"/>
      <c r="CD30" s="680"/>
      <c r="CE30" s="681"/>
      <c r="CF30" s="636" t="s">
        <v>305</v>
      </c>
      <c r="CG30" s="637"/>
      <c r="CH30" s="637"/>
      <c r="CI30" s="637"/>
      <c r="CJ30" s="637"/>
      <c r="CK30" s="637"/>
      <c r="CL30" s="637"/>
      <c r="CM30" s="637"/>
      <c r="CN30" s="637"/>
      <c r="CO30" s="637"/>
      <c r="CP30" s="637"/>
      <c r="CQ30" s="638"/>
      <c r="CR30" s="621">
        <v>488814</v>
      </c>
      <c r="CS30" s="622"/>
      <c r="CT30" s="622"/>
      <c r="CU30" s="622"/>
      <c r="CV30" s="622"/>
      <c r="CW30" s="622"/>
      <c r="CX30" s="622"/>
      <c r="CY30" s="623"/>
      <c r="CZ30" s="626">
        <v>11.5</v>
      </c>
      <c r="DA30" s="657"/>
      <c r="DB30" s="657"/>
      <c r="DC30" s="660"/>
      <c r="DD30" s="630">
        <v>444097</v>
      </c>
      <c r="DE30" s="622"/>
      <c r="DF30" s="622"/>
      <c r="DG30" s="622"/>
      <c r="DH30" s="622"/>
      <c r="DI30" s="622"/>
      <c r="DJ30" s="622"/>
      <c r="DK30" s="623"/>
      <c r="DL30" s="630">
        <v>444097</v>
      </c>
      <c r="DM30" s="622"/>
      <c r="DN30" s="622"/>
      <c r="DO30" s="622"/>
      <c r="DP30" s="622"/>
      <c r="DQ30" s="622"/>
      <c r="DR30" s="622"/>
      <c r="DS30" s="622"/>
      <c r="DT30" s="622"/>
      <c r="DU30" s="622"/>
      <c r="DV30" s="623"/>
      <c r="DW30" s="626">
        <v>18.8</v>
      </c>
      <c r="DX30" s="657"/>
      <c r="DY30" s="657"/>
      <c r="DZ30" s="657"/>
      <c r="EA30" s="657"/>
      <c r="EB30" s="657"/>
      <c r="EC30" s="658"/>
    </row>
    <row r="31" spans="2:133" ht="11.25" customHeight="1" x14ac:dyDescent="0.15">
      <c r="B31" s="618" t="s">
        <v>306</v>
      </c>
      <c r="C31" s="619"/>
      <c r="D31" s="619"/>
      <c r="E31" s="619"/>
      <c r="F31" s="619"/>
      <c r="G31" s="619"/>
      <c r="H31" s="619"/>
      <c r="I31" s="619"/>
      <c r="J31" s="619"/>
      <c r="K31" s="619"/>
      <c r="L31" s="619"/>
      <c r="M31" s="619"/>
      <c r="N31" s="619"/>
      <c r="O31" s="619"/>
      <c r="P31" s="619"/>
      <c r="Q31" s="620"/>
      <c r="R31" s="621">
        <v>5398</v>
      </c>
      <c r="S31" s="622"/>
      <c r="T31" s="622"/>
      <c r="U31" s="622"/>
      <c r="V31" s="622"/>
      <c r="W31" s="622"/>
      <c r="X31" s="622"/>
      <c r="Y31" s="623"/>
      <c r="Z31" s="624">
        <v>0.1</v>
      </c>
      <c r="AA31" s="624"/>
      <c r="AB31" s="624"/>
      <c r="AC31" s="624"/>
      <c r="AD31" s="625" t="s">
        <v>233</v>
      </c>
      <c r="AE31" s="625"/>
      <c r="AF31" s="625"/>
      <c r="AG31" s="625"/>
      <c r="AH31" s="625"/>
      <c r="AI31" s="625"/>
      <c r="AJ31" s="625"/>
      <c r="AK31" s="625"/>
      <c r="AL31" s="626" t="s">
        <v>233</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84">
        <v>98.6</v>
      </c>
      <c r="BH31" s="655"/>
      <c r="BI31" s="655"/>
      <c r="BJ31" s="655"/>
      <c r="BK31" s="655"/>
      <c r="BL31" s="655"/>
      <c r="BM31" s="627">
        <v>94.3</v>
      </c>
      <c r="BN31" s="685"/>
      <c r="BO31" s="685"/>
      <c r="BP31" s="685"/>
      <c r="BQ31" s="686"/>
      <c r="BR31" s="684">
        <v>97.8</v>
      </c>
      <c r="BS31" s="655"/>
      <c r="BT31" s="655"/>
      <c r="BU31" s="655"/>
      <c r="BV31" s="655"/>
      <c r="BW31" s="655"/>
      <c r="BX31" s="627">
        <v>93.9</v>
      </c>
      <c r="BY31" s="685"/>
      <c r="BZ31" s="685"/>
      <c r="CA31" s="685"/>
      <c r="CB31" s="686"/>
      <c r="CD31" s="680"/>
      <c r="CE31" s="681"/>
      <c r="CF31" s="636" t="s">
        <v>309</v>
      </c>
      <c r="CG31" s="637"/>
      <c r="CH31" s="637"/>
      <c r="CI31" s="637"/>
      <c r="CJ31" s="637"/>
      <c r="CK31" s="637"/>
      <c r="CL31" s="637"/>
      <c r="CM31" s="637"/>
      <c r="CN31" s="637"/>
      <c r="CO31" s="637"/>
      <c r="CP31" s="637"/>
      <c r="CQ31" s="638"/>
      <c r="CR31" s="621">
        <v>41363</v>
      </c>
      <c r="CS31" s="655"/>
      <c r="CT31" s="655"/>
      <c r="CU31" s="655"/>
      <c r="CV31" s="655"/>
      <c r="CW31" s="655"/>
      <c r="CX31" s="655"/>
      <c r="CY31" s="656"/>
      <c r="CZ31" s="626">
        <v>1</v>
      </c>
      <c r="DA31" s="657"/>
      <c r="DB31" s="657"/>
      <c r="DC31" s="660"/>
      <c r="DD31" s="630">
        <v>41335</v>
      </c>
      <c r="DE31" s="655"/>
      <c r="DF31" s="655"/>
      <c r="DG31" s="655"/>
      <c r="DH31" s="655"/>
      <c r="DI31" s="655"/>
      <c r="DJ31" s="655"/>
      <c r="DK31" s="656"/>
      <c r="DL31" s="630">
        <v>41335</v>
      </c>
      <c r="DM31" s="655"/>
      <c r="DN31" s="655"/>
      <c r="DO31" s="655"/>
      <c r="DP31" s="655"/>
      <c r="DQ31" s="655"/>
      <c r="DR31" s="655"/>
      <c r="DS31" s="655"/>
      <c r="DT31" s="655"/>
      <c r="DU31" s="655"/>
      <c r="DV31" s="656"/>
      <c r="DW31" s="626">
        <v>1.8</v>
      </c>
      <c r="DX31" s="657"/>
      <c r="DY31" s="657"/>
      <c r="DZ31" s="657"/>
      <c r="EA31" s="657"/>
      <c r="EB31" s="657"/>
      <c r="EC31" s="658"/>
    </row>
    <row r="32" spans="2:133" ht="11.25" customHeight="1" x14ac:dyDescent="0.15">
      <c r="B32" s="618" t="s">
        <v>310</v>
      </c>
      <c r="C32" s="619"/>
      <c r="D32" s="619"/>
      <c r="E32" s="619"/>
      <c r="F32" s="619"/>
      <c r="G32" s="619"/>
      <c r="H32" s="619"/>
      <c r="I32" s="619"/>
      <c r="J32" s="619"/>
      <c r="K32" s="619"/>
      <c r="L32" s="619"/>
      <c r="M32" s="619"/>
      <c r="N32" s="619"/>
      <c r="O32" s="619"/>
      <c r="P32" s="619"/>
      <c r="Q32" s="620"/>
      <c r="R32" s="621">
        <v>502340</v>
      </c>
      <c r="S32" s="622"/>
      <c r="T32" s="622"/>
      <c r="U32" s="622"/>
      <c r="V32" s="622"/>
      <c r="W32" s="622"/>
      <c r="X32" s="622"/>
      <c r="Y32" s="623"/>
      <c r="Z32" s="624">
        <v>11.5</v>
      </c>
      <c r="AA32" s="624"/>
      <c r="AB32" s="624"/>
      <c r="AC32" s="624"/>
      <c r="AD32" s="625" t="s">
        <v>239</v>
      </c>
      <c r="AE32" s="625"/>
      <c r="AF32" s="625"/>
      <c r="AG32" s="625"/>
      <c r="AH32" s="625"/>
      <c r="AI32" s="625"/>
      <c r="AJ32" s="625"/>
      <c r="AK32" s="625"/>
      <c r="AL32" s="626" t="s">
        <v>233</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98.3</v>
      </c>
      <c r="BH32" s="691"/>
      <c r="BI32" s="691"/>
      <c r="BJ32" s="691"/>
      <c r="BK32" s="691"/>
      <c r="BL32" s="691"/>
      <c r="BM32" s="692">
        <v>89.9</v>
      </c>
      <c r="BN32" s="691"/>
      <c r="BO32" s="691"/>
      <c r="BP32" s="691"/>
      <c r="BQ32" s="693"/>
      <c r="BR32" s="690">
        <v>96.9</v>
      </c>
      <c r="BS32" s="691"/>
      <c r="BT32" s="691"/>
      <c r="BU32" s="691"/>
      <c r="BV32" s="691"/>
      <c r="BW32" s="691"/>
      <c r="BX32" s="692">
        <v>82.3</v>
      </c>
      <c r="BY32" s="691"/>
      <c r="BZ32" s="691"/>
      <c r="CA32" s="691"/>
      <c r="CB32" s="693"/>
      <c r="CD32" s="682"/>
      <c r="CE32" s="683"/>
      <c r="CF32" s="636" t="s">
        <v>312</v>
      </c>
      <c r="CG32" s="637"/>
      <c r="CH32" s="637"/>
      <c r="CI32" s="637"/>
      <c r="CJ32" s="637"/>
      <c r="CK32" s="637"/>
      <c r="CL32" s="637"/>
      <c r="CM32" s="637"/>
      <c r="CN32" s="637"/>
      <c r="CO32" s="637"/>
      <c r="CP32" s="637"/>
      <c r="CQ32" s="638"/>
      <c r="CR32" s="621">
        <v>970</v>
      </c>
      <c r="CS32" s="622"/>
      <c r="CT32" s="622"/>
      <c r="CU32" s="622"/>
      <c r="CV32" s="622"/>
      <c r="CW32" s="622"/>
      <c r="CX32" s="622"/>
      <c r="CY32" s="623"/>
      <c r="CZ32" s="626">
        <v>0</v>
      </c>
      <c r="DA32" s="657"/>
      <c r="DB32" s="657"/>
      <c r="DC32" s="660"/>
      <c r="DD32" s="630">
        <v>970</v>
      </c>
      <c r="DE32" s="622"/>
      <c r="DF32" s="622"/>
      <c r="DG32" s="622"/>
      <c r="DH32" s="622"/>
      <c r="DI32" s="622"/>
      <c r="DJ32" s="622"/>
      <c r="DK32" s="623"/>
      <c r="DL32" s="630">
        <v>970</v>
      </c>
      <c r="DM32" s="622"/>
      <c r="DN32" s="622"/>
      <c r="DO32" s="622"/>
      <c r="DP32" s="622"/>
      <c r="DQ32" s="622"/>
      <c r="DR32" s="622"/>
      <c r="DS32" s="622"/>
      <c r="DT32" s="622"/>
      <c r="DU32" s="622"/>
      <c r="DV32" s="623"/>
      <c r="DW32" s="626">
        <v>0</v>
      </c>
      <c r="DX32" s="657"/>
      <c r="DY32" s="657"/>
      <c r="DZ32" s="657"/>
      <c r="EA32" s="657"/>
      <c r="EB32" s="657"/>
      <c r="EC32" s="658"/>
    </row>
    <row r="33" spans="2:133" ht="11.25" customHeight="1" x14ac:dyDescent="0.15">
      <c r="B33" s="618" t="s">
        <v>313</v>
      </c>
      <c r="C33" s="619"/>
      <c r="D33" s="619"/>
      <c r="E33" s="619"/>
      <c r="F33" s="619"/>
      <c r="G33" s="619"/>
      <c r="H33" s="619"/>
      <c r="I33" s="619"/>
      <c r="J33" s="619"/>
      <c r="K33" s="619"/>
      <c r="L33" s="619"/>
      <c r="M33" s="619"/>
      <c r="N33" s="619"/>
      <c r="O33" s="619"/>
      <c r="P33" s="619"/>
      <c r="Q33" s="620"/>
      <c r="R33" s="621">
        <v>80627</v>
      </c>
      <c r="S33" s="622"/>
      <c r="T33" s="622"/>
      <c r="U33" s="622"/>
      <c r="V33" s="622"/>
      <c r="W33" s="622"/>
      <c r="X33" s="622"/>
      <c r="Y33" s="623"/>
      <c r="Z33" s="624">
        <v>1.8</v>
      </c>
      <c r="AA33" s="624"/>
      <c r="AB33" s="624"/>
      <c r="AC33" s="624"/>
      <c r="AD33" s="625" t="s">
        <v>239</v>
      </c>
      <c r="AE33" s="625"/>
      <c r="AF33" s="625"/>
      <c r="AG33" s="625"/>
      <c r="AH33" s="625"/>
      <c r="AI33" s="625"/>
      <c r="AJ33" s="625"/>
      <c r="AK33" s="625"/>
      <c r="AL33" s="626" t="s">
        <v>233</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1986855</v>
      </c>
      <c r="CS33" s="655"/>
      <c r="CT33" s="655"/>
      <c r="CU33" s="655"/>
      <c r="CV33" s="655"/>
      <c r="CW33" s="655"/>
      <c r="CX33" s="655"/>
      <c r="CY33" s="656"/>
      <c r="CZ33" s="626">
        <v>46.7</v>
      </c>
      <c r="DA33" s="657"/>
      <c r="DB33" s="657"/>
      <c r="DC33" s="660"/>
      <c r="DD33" s="630">
        <v>1560228</v>
      </c>
      <c r="DE33" s="655"/>
      <c r="DF33" s="655"/>
      <c r="DG33" s="655"/>
      <c r="DH33" s="655"/>
      <c r="DI33" s="655"/>
      <c r="DJ33" s="655"/>
      <c r="DK33" s="656"/>
      <c r="DL33" s="630">
        <v>970133</v>
      </c>
      <c r="DM33" s="655"/>
      <c r="DN33" s="655"/>
      <c r="DO33" s="655"/>
      <c r="DP33" s="655"/>
      <c r="DQ33" s="655"/>
      <c r="DR33" s="655"/>
      <c r="DS33" s="655"/>
      <c r="DT33" s="655"/>
      <c r="DU33" s="655"/>
      <c r="DV33" s="656"/>
      <c r="DW33" s="626">
        <v>41.1</v>
      </c>
      <c r="DX33" s="657"/>
      <c r="DY33" s="657"/>
      <c r="DZ33" s="657"/>
      <c r="EA33" s="657"/>
      <c r="EB33" s="657"/>
      <c r="EC33" s="658"/>
    </row>
    <row r="34" spans="2:133" ht="11.25" customHeight="1" x14ac:dyDescent="0.15">
      <c r="B34" s="618" t="s">
        <v>315</v>
      </c>
      <c r="C34" s="619"/>
      <c r="D34" s="619"/>
      <c r="E34" s="619"/>
      <c r="F34" s="619"/>
      <c r="G34" s="619"/>
      <c r="H34" s="619"/>
      <c r="I34" s="619"/>
      <c r="J34" s="619"/>
      <c r="K34" s="619"/>
      <c r="L34" s="619"/>
      <c r="M34" s="619"/>
      <c r="N34" s="619"/>
      <c r="O34" s="619"/>
      <c r="P34" s="619"/>
      <c r="Q34" s="620"/>
      <c r="R34" s="621">
        <v>67416</v>
      </c>
      <c r="S34" s="622"/>
      <c r="T34" s="622"/>
      <c r="U34" s="622"/>
      <c r="V34" s="622"/>
      <c r="W34" s="622"/>
      <c r="X34" s="622"/>
      <c r="Y34" s="623"/>
      <c r="Z34" s="624">
        <v>1.5</v>
      </c>
      <c r="AA34" s="624"/>
      <c r="AB34" s="624"/>
      <c r="AC34" s="624"/>
      <c r="AD34" s="625">
        <v>928</v>
      </c>
      <c r="AE34" s="625"/>
      <c r="AF34" s="625"/>
      <c r="AG34" s="625"/>
      <c r="AH34" s="625"/>
      <c r="AI34" s="625"/>
      <c r="AJ34" s="625"/>
      <c r="AK34" s="625"/>
      <c r="AL34" s="626">
        <v>0</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521382</v>
      </c>
      <c r="CS34" s="622"/>
      <c r="CT34" s="622"/>
      <c r="CU34" s="622"/>
      <c r="CV34" s="622"/>
      <c r="CW34" s="622"/>
      <c r="CX34" s="622"/>
      <c r="CY34" s="623"/>
      <c r="CZ34" s="626">
        <v>12.2</v>
      </c>
      <c r="DA34" s="657"/>
      <c r="DB34" s="657"/>
      <c r="DC34" s="660"/>
      <c r="DD34" s="630">
        <v>454009</v>
      </c>
      <c r="DE34" s="622"/>
      <c r="DF34" s="622"/>
      <c r="DG34" s="622"/>
      <c r="DH34" s="622"/>
      <c r="DI34" s="622"/>
      <c r="DJ34" s="622"/>
      <c r="DK34" s="623"/>
      <c r="DL34" s="630">
        <v>265622</v>
      </c>
      <c r="DM34" s="622"/>
      <c r="DN34" s="622"/>
      <c r="DO34" s="622"/>
      <c r="DP34" s="622"/>
      <c r="DQ34" s="622"/>
      <c r="DR34" s="622"/>
      <c r="DS34" s="622"/>
      <c r="DT34" s="622"/>
      <c r="DU34" s="622"/>
      <c r="DV34" s="623"/>
      <c r="DW34" s="626">
        <v>11.3</v>
      </c>
      <c r="DX34" s="657"/>
      <c r="DY34" s="657"/>
      <c r="DZ34" s="657"/>
      <c r="EA34" s="657"/>
      <c r="EB34" s="657"/>
      <c r="EC34" s="658"/>
    </row>
    <row r="35" spans="2:133" ht="11.25" customHeight="1" x14ac:dyDescent="0.15">
      <c r="B35" s="618" t="s">
        <v>319</v>
      </c>
      <c r="C35" s="619"/>
      <c r="D35" s="619"/>
      <c r="E35" s="619"/>
      <c r="F35" s="619"/>
      <c r="G35" s="619"/>
      <c r="H35" s="619"/>
      <c r="I35" s="619"/>
      <c r="J35" s="619"/>
      <c r="K35" s="619"/>
      <c r="L35" s="619"/>
      <c r="M35" s="619"/>
      <c r="N35" s="619"/>
      <c r="O35" s="619"/>
      <c r="P35" s="619"/>
      <c r="Q35" s="620"/>
      <c r="R35" s="621">
        <v>521423</v>
      </c>
      <c r="S35" s="622"/>
      <c r="T35" s="622"/>
      <c r="U35" s="622"/>
      <c r="V35" s="622"/>
      <c r="W35" s="622"/>
      <c r="X35" s="622"/>
      <c r="Y35" s="623"/>
      <c r="Z35" s="624">
        <v>11.9</v>
      </c>
      <c r="AA35" s="624"/>
      <c r="AB35" s="624"/>
      <c r="AC35" s="624"/>
      <c r="AD35" s="625" t="s">
        <v>233</v>
      </c>
      <c r="AE35" s="625"/>
      <c r="AF35" s="625"/>
      <c r="AG35" s="625"/>
      <c r="AH35" s="625"/>
      <c r="AI35" s="625"/>
      <c r="AJ35" s="625"/>
      <c r="AK35" s="625"/>
      <c r="AL35" s="626" t="s">
        <v>233</v>
      </c>
      <c r="AM35" s="627"/>
      <c r="AN35" s="627"/>
      <c r="AO35" s="628"/>
      <c r="AP35" s="214"/>
      <c r="AQ35" s="694" t="s">
        <v>320</v>
      </c>
      <c r="AR35" s="695"/>
      <c r="AS35" s="695"/>
      <c r="AT35" s="695"/>
      <c r="AU35" s="695"/>
      <c r="AV35" s="695"/>
      <c r="AW35" s="695"/>
      <c r="AX35" s="695"/>
      <c r="AY35" s="696"/>
      <c r="AZ35" s="610">
        <v>281430</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96077</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143229</v>
      </c>
      <c r="CS35" s="655"/>
      <c r="CT35" s="655"/>
      <c r="CU35" s="655"/>
      <c r="CV35" s="655"/>
      <c r="CW35" s="655"/>
      <c r="CX35" s="655"/>
      <c r="CY35" s="656"/>
      <c r="CZ35" s="626">
        <v>3.4</v>
      </c>
      <c r="DA35" s="657"/>
      <c r="DB35" s="657"/>
      <c r="DC35" s="660"/>
      <c r="DD35" s="630">
        <v>120754</v>
      </c>
      <c r="DE35" s="655"/>
      <c r="DF35" s="655"/>
      <c r="DG35" s="655"/>
      <c r="DH35" s="655"/>
      <c r="DI35" s="655"/>
      <c r="DJ35" s="655"/>
      <c r="DK35" s="656"/>
      <c r="DL35" s="630">
        <v>111281</v>
      </c>
      <c r="DM35" s="655"/>
      <c r="DN35" s="655"/>
      <c r="DO35" s="655"/>
      <c r="DP35" s="655"/>
      <c r="DQ35" s="655"/>
      <c r="DR35" s="655"/>
      <c r="DS35" s="655"/>
      <c r="DT35" s="655"/>
      <c r="DU35" s="655"/>
      <c r="DV35" s="656"/>
      <c r="DW35" s="626">
        <v>4.7</v>
      </c>
      <c r="DX35" s="657"/>
      <c r="DY35" s="657"/>
      <c r="DZ35" s="657"/>
      <c r="EA35" s="657"/>
      <c r="EB35" s="657"/>
      <c r="EC35" s="658"/>
    </row>
    <row r="36" spans="2:133" ht="11.25" customHeight="1" x14ac:dyDescent="0.15">
      <c r="B36" s="618" t="s">
        <v>323</v>
      </c>
      <c r="C36" s="619"/>
      <c r="D36" s="619"/>
      <c r="E36" s="619"/>
      <c r="F36" s="619"/>
      <c r="G36" s="619"/>
      <c r="H36" s="619"/>
      <c r="I36" s="619"/>
      <c r="J36" s="619"/>
      <c r="K36" s="619"/>
      <c r="L36" s="619"/>
      <c r="M36" s="619"/>
      <c r="N36" s="619"/>
      <c r="O36" s="619"/>
      <c r="P36" s="619"/>
      <c r="Q36" s="620"/>
      <c r="R36" s="621" t="s">
        <v>239</v>
      </c>
      <c r="S36" s="622"/>
      <c r="T36" s="622"/>
      <c r="U36" s="622"/>
      <c r="V36" s="622"/>
      <c r="W36" s="622"/>
      <c r="X36" s="622"/>
      <c r="Y36" s="623"/>
      <c r="Z36" s="624" t="s">
        <v>239</v>
      </c>
      <c r="AA36" s="624"/>
      <c r="AB36" s="624"/>
      <c r="AC36" s="624"/>
      <c r="AD36" s="625" t="s">
        <v>239</v>
      </c>
      <c r="AE36" s="625"/>
      <c r="AF36" s="625"/>
      <c r="AG36" s="625"/>
      <c r="AH36" s="625"/>
      <c r="AI36" s="625"/>
      <c r="AJ36" s="625"/>
      <c r="AK36" s="625"/>
      <c r="AL36" s="626" t="s">
        <v>233</v>
      </c>
      <c r="AM36" s="627"/>
      <c r="AN36" s="627"/>
      <c r="AO36" s="628"/>
      <c r="AQ36" s="698" t="s">
        <v>324</v>
      </c>
      <c r="AR36" s="699"/>
      <c r="AS36" s="699"/>
      <c r="AT36" s="699"/>
      <c r="AU36" s="699"/>
      <c r="AV36" s="699"/>
      <c r="AW36" s="699"/>
      <c r="AX36" s="699"/>
      <c r="AY36" s="700"/>
      <c r="AZ36" s="621">
        <v>12885</v>
      </c>
      <c r="BA36" s="622"/>
      <c r="BB36" s="622"/>
      <c r="BC36" s="622"/>
      <c r="BD36" s="655"/>
      <c r="BE36" s="655"/>
      <c r="BF36" s="686"/>
      <c r="BG36" s="636" t="s">
        <v>325</v>
      </c>
      <c r="BH36" s="637"/>
      <c r="BI36" s="637"/>
      <c r="BJ36" s="637"/>
      <c r="BK36" s="637"/>
      <c r="BL36" s="637"/>
      <c r="BM36" s="637"/>
      <c r="BN36" s="637"/>
      <c r="BO36" s="637"/>
      <c r="BP36" s="637"/>
      <c r="BQ36" s="637"/>
      <c r="BR36" s="637"/>
      <c r="BS36" s="637"/>
      <c r="BT36" s="637"/>
      <c r="BU36" s="638"/>
      <c r="BV36" s="621">
        <v>80108</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707465</v>
      </c>
      <c r="CS36" s="622"/>
      <c r="CT36" s="622"/>
      <c r="CU36" s="622"/>
      <c r="CV36" s="622"/>
      <c r="CW36" s="622"/>
      <c r="CX36" s="622"/>
      <c r="CY36" s="623"/>
      <c r="CZ36" s="626">
        <v>16.600000000000001</v>
      </c>
      <c r="DA36" s="657"/>
      <c r="DB36" s="657"/>
      <c r="DC36" s="660"/>
      <c r="DD36" s="630">
        <v>479068</v>
      </c>
      <c r="DE36" s="622"/>
      <c r="DF36" s="622"/>
      <c r="DG36" s="622"/>
      <c r="DH36" s="622"/>
      <c r="DI36" s="622"/>
      <c r="DJ36" s="622"/>
      <c r="DK36" s="623"/>
      <c r="DL36" s="630">
        <v>397859</v>
      </c>
      <c r="DM36" s="622"/>
      <c r="DN36" s="622"/>
      <c r="DO36" s="622"/>
      <c r="DP36" s="622"/>
      <c r="DQ36" s="622"/>
      <c r="DR36" s="622"/>
      <c r="DS36" s="622"/>
      <c r="DT36" s="622"/>
      <c r="DU36" s="622"/>
      <c r="DV36" s="623"/>
      <c r="DW36" s="626">
        <v>16.899999999999999</v>
      </c>
      <c r="DX36" s="657"/>
      <c r="DY36" s="657"/>
      <c r="DZ36" s="657"/>
      <c r="EA36" s="657"/>
      <c r="EB36" s="657"/>
      <c r="EC36" s="658"/>
    </row>
    <row r="37" spans="2:133" ht="11.25" customHeight="1" x14ac:dyDescent="0.15">
      <c r="B37" s="618" t="s">
        <v>327</v>
      </c>
      <c r="C37" s="619"/>
      <c r="D37" s="619"/>
      <c r="E37" s="619"/>
      <c r="F37" s="619"/>
      <c r="G37" s="619"/>
      <c r="H37" s="619"/>
      <c r="I37" s="619"/>
      <c r="J37" s="619"/>
      <c r="K37" s="619"/>
      <c r="L37" s="619"/>
      <c r="M37" s="619"/>
      <c r="N37" s="619"/>
      <c r="O37" s="619"/>
      <c r="P37" s="619"/>
      <c r="Q37" s="620"/>
      <c r="R37" s="621">
        <v>85623</v>
      </c>
      <c r="S37" s="622"/>
      <c r="T37" s="622"/>
      <c r="U37" s="622"/>
      <c r="V37" s="622"/>
      <c r="W37" s="622"/>
      <c r="X37" s="622"/>
      <c r="Y37" s="623"/>
      <c r="Z37" s="624">
        <v>2</v>
      </c>
      <c r="AA37" s="624"/>
      <c r="AB37" s="624"/>
      <c r="AC37" s="624"/>
      <c r="AD37" s="625" t="s">
        <v>233</v>
      </c>
      <c r="AE37" s="625"/>
      <c r="AF37" s="625"/>
      <c r="AG37" s="625"/>
      <c r="AH37" s="625"/>
      <c r="AI37" s="625"/>
      <c r="AJ37" s="625"/>
      <c r="AK37" s="625"/>
      <c r="AL37" s="626" t="s">
        <v>239</v>
      </c>
      <c r="AM37" s="627"/>
      <c r="AN37" s="627"/>
      <c r="AO37" s="628"/>
      <c r="AQ37" s="698" t="s">
        <v>328</v>
      </c>
      <c r="AR37" s="699"/>
      <c r="AS37" s="699"/>
      <c r="AT37" s="699"/>
      <c r="AU37" s="699"/>
      <c r="AV37" s="699"/>
      <c r="AW37" s="699"/>
      <c r="AX37" s="699"/>
      <c r="AY37" s="700"/>
      <c r="AZ37" s="621">
        <v>1960</v>
      </c>
      <c r="BA37" s="622"/>
      <c r="BB37" s="622"/>
      <c r="BC37" s="622"/>
      <c r="BD37" s="655"/>
      <c r="BE37" s="655"/>
      <c r="BF37" s="686"/>
      <c r="BG37" s="636" t="s">
        <v>329</v>
      </c>
      <c r="BH37" s="637"/>
      <c r="BI37" s="637"/>
      <c r="BJ37" s="637"/>
      <c r="BK37" s="637"/>
      <c r="BL37" s="637"/>
      <c r="BM37" s="637"/>
      <c r="BN37" s="637"/>
      <c r="BO37" s="637"/>
      <c r="BP37" s="637"/>
      <c r="BQ37" s="637"/>
      <c r="BR37" s="637"/>
      <c r="BS37" s="637"/>
      <c r="BT37" s="637"/>
      <c r="BU37" s="638"/>
      <c r="BV37" s="621">
        <v>806</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402857</v>
      </c>
      <c r="CS37" s="655"/>
      <c r="CT37" s="655"/>
      <c r="CU37" s="655"/>
      <c r="CV37" s="655"/>
      <c r="CW37" s="655"/>
      <c r="CX37" s="655"/>
      <c r="CY37" s="656"/>
      <c r="CZ37" s="626">
        <v>9.5</v>
      </c>
      <c r="DA37" s="657"/>
      <c r="DB37" s="657"/>
      <c r="DC37" s="660"/>
      <c r="DD37" s="630">
        <v>395057</v>
      </c>
      <c r="DE37" s="655"/>
      <c r="DF37" s="655"/>
      <c r="DG37" s="655"/>
      <c r="DH37" s="655"/>
      <c r="DI37" s="655"/>
      <c r="DJ37" s="655"/>
      <c r="DK37" s="656"/>
      <c r="DL37" s="630">
        <v>394520</v>
      </c>
      <c r="DM37" s="655"/>
      <c r="DN37" s="655"/>
      <c r="DO37" s="655"/>
      <c r="DP37" s="655"/>
      <c r="DQ37" s="655"/>
      <c r="DR37" s="655"/>
      <c r="DS37" s="655"/>
      <c r="DT37" s="655"/>
      <c r="DU37" s="655"/>
      <c r="DV37" s="656"/>
      <c r="DW37" s="626">
        <v>16.7</v>
      </c>
      <c r="DX37" s="657"/>
      <c r="DY37" s="657"/>
      <c r="DZ37" s="657"/>
      <c r="EA37" s="657"/>
      <c r="EB37" s="657"/>
      <c r="EC37" s="658"/>
    </row>
    <row r="38" spans="2:133" ht="11.25" customHeight="1" x14ac:dyDescent="0.15">
      <c r="B38" s="666" t="s">
        <v>331</v>
      </c>
      <c r="C38" s="667"/>
      <c r="D38" s="667"/>
      <c r="E38" s="667"/>
      <c r="F38" s="667"/>
      <c r="G38" s="667"/>
      <c r="H38" s="667"/>
      <c r="I38" s="667"/>
      <c r="J38" s="667"/>
      <c r="K38" s="667"/>
      <c r="L38" s="667"/>
      <c r="M38" s="667"/>
      <c r="N38" s="667"/>
      <c r="O38" s="667"/>
      <c r="P38" s="667"/>
      <c r="Q38" s="668"/>
      <c r="R38" s="701">
        <v>4373005</v>
      </c>
      <c r="S38" s="702"/>
      <c r="T38" s="702"/>
      <c r="U38" s="702"/>
      <c r="V38" s="702"/>
      <c r="W38" s="702"/>
      <c r="X38" s="702"/>
      <c r="Y38" s="703"/>
      <c r="Z38" s="704">
        <v>100</v>
      </c>
      <c r="AA38" s="704"/>
      <c r="AB38" s="704"/>
      <c r="AC38" s="704"/>
      <c r="AD38" s="705">
        <v>2273238</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t="s">
        <v>239</v>
      </c>
      <c r="BA38" s="622"/>
      <c r="BB38" s="622"/>
      <c r="BC38" s="622"/>
      <c r="BD38" s="655"/>
      <c r="BE38" s="655"/>
      <c r="BF38" s="686"/>
      <c r="BG38" s="636" t="s">
        <v>333</v>
      </c>
      <c r="BH38" s="637"/>
      <c r="BI38" s="637"/>
      <c r="BJ38" s="637"/>
      <c r="BK38" s="637"/>
      <c r="BL38" s="637"/>
      <c r="BM38" s="637"/>
      <c r="BN38" s="637"/>
      <c r="BO38" s="637"/>
      <c r="BP38" s="637"/>
      <c r="BQ38" s="637"/>
      <c r="BR38" s="637"/>
      <c r="BS38" s="637"/>
      <c r="BT38" s="637"/>
      <c r="BU38" s="638"/>
      <c r="BV38" s="621">
        <v>1272</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279470</v>
      </c>
      <c r="CS38" s="622"/>
      <c r="CT38" s="622"/>
      <c r="CU38" s="622"/>
      <c r="CV38" s="622"/>
      <c r="CW38" s="622"/>
      <c r="CX38" s="622"/>
      <c r="CY38" s="623"/>
      <c r="CZ38" s="626">
        <v>6.6</v>
      </c>
      <c r="DA38" s="657"/>
      <c r="DB38" s="657"/>
      <c r="DC38" s="660"/>
      <c r="DD38" s="630">
        <v>223520</v>
      </c>
      <c r="DE38" s="622"/>
      <c r="DF38" s="622"/>
      <c r="DG38" s="622"/>
      <c r="DH38" s="622"/>
      <c r="DI38" s="622"/>
      <c r="DJ38" s="622"/>
      <c r="DK38" s="623"/>
      <c r="DL38" s="630">
        <v>195371</v>
      </c>
      <c r="DM38" s="622"/>
      <c r="DN38" s="622"/>
      <c r="DO38" s="622"/>
      <c r="DP38" s="622"/>
      <c r="DQ38" s="622"/>
      <c r="DR38" s="622"/>
      <c r="DS38" s="622"/>
      <c r="DT38" s="622"/>
      <c r="DU38" s="622"/>
      <c r="DV38" s="623"/>
      <c r="DW38" s="626">
        <v>8.3000000000000007</v>
      </c>
      <c r="DX38" s="657"/>
      <c r="DY38" s="657"/>
      <c r="DZ38" s="657"/>
      <c r="EA38" s="657"/>
      <c r="EB38" s="657"/>
      <c r="EC38" s="658"/>
    </row>
    <row r="39" spans="2:133" ht="11.25" customHeight="1" x14ac:dyDescent="0.15">
      <c r="AQ39" s="698" t="s">
        <v>335</v>
      </c>
      <c r="AR39" s="699"/>
      <c r="AS39" s="699"/>
      <c r="AT39" s="699"/>
      <c r="AU39" s="699"/>
      <c r="AV39" s="699"/>
      <c r="AW39" s="699"/>
      <c r="AX39" s="699"/>
      <c r="AY39" s="700"/>
      <c r="AZ39" s="621" t="s">
        <v>239</v>
      </c>
      <c r="BA39" s="622"/>
      <c r="BB39" s="622"/>
      <c r="BC39" s="622"/>
      <c r="BD39" s="655"/>
      <c r="BE39" s="655"/>
      <c r="BF39" s="686"/>
      <c r="BG39" s="708" t="s">
        <v>336</v>
      </c>
      <c r="BH39" s="709"/>
      <c r="BI39" s="709"/>
      <c r="BJ39" s="709"/>
      <c r="BK39" s="709"/>
      <c r="BL39" s="215"/>
      <c r="BM39" s="637" t="s">
        <v>337</v>
      </c>
      <c r="BN39" s="637"/>
      <c r="BO39" s="637"/>
      <c r="BP39" s="637"/>
      <c r="BQ39" s="637"/>
      <c r="BR39" s="637"/>
      <c r="BS39" s="637"/>
      <c r="BT39" s="637"/>
      <c r="BU39" s="638"/>
      <c r="BV39" s="621">
        <v>91</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307329</v>
      </c>
      <c r="CS39" s="655"/>
      <c r="CT39" s="655"/>
      <c r="CU39" s="655"/>
      <c r="CV39" s="655"/>
      <c r="CW39" s="655"/>
      <c r="CX39" s="655"/>
      <c r="CY39" s="656"/>
      <c r="CZ39" s="626">
        <v>7.2</v>
      </c>
      <c r="DA39" s="657"/>
      <c r="DB39" s="657"/>
      <c r="DC39" s="660"/>
      <c r="DD39" s="630">
        <v>278702</v>
      </c>
      <c r="DE39" s="655"/>
      <c r="DF39" s="655"/>
      <c r="DG39" s="655"/>
      <c r="DH39" s="655"/>
      <c r="DI39" s="655"/>
      <c r="DJ39" s="655"/>
      <c r="DK39" s="656"/>
      <c r="DL39" s="630" t="s">
        <v>239</v>
      </c>
      <c r="DM39" s="655"/>
      <c r="DN39" s="655"/>
      <c r="DO39" s="655"/>
      <c r="DP39" s="655"/>
      <c r="DQ39" s="655"/>
      <c r="DR39" s="655"/>
      <c r="DS39" s="655"/>
      <c r="DT39" s="655"/>
      <c r="DU39" s="655"/>
      <c r="DV39" s="656"/>
      <c r="DW39" s="626" t="s">
        <v>239</v>
      </c>
      <c r="DX39" s="657"/>
      <c r="DY39" s="657"/>
      <c r="DZ39" s="657"/>
      <c r="EA39" s="657"/>
      <c r="EB39" s="657"/>
      <c r="EC39" s="658"/>
    </row>
    <row r="40" spans="2:133" ht="11.25" customHeight="1" x14ac:dyDescent="0.15">
      <c r="AQ40" s="698" t="s">
        <v>339</v>
      </c>
      <c r="AR40" s="699"/>
      <c r="AS40" s="699"/>
      <c r="AT40" s="699"/>
      <c r="AU40" s="699"/>
      <c r="AV40" s="699"/>
      <c r="AW40" s="699"/>
      <c r="AX40" s="699"/>
      <c r="AY40" s="700"/>
      <c r="AZ40" s="621">
        <v>66685</v>
      </c>
      <c r="BA40" s="622"/>
      <c r="BB40" s="622"/>
      <c r="BC40" s="622"/>
      <c r="BD40" s="655"/>
      <c r="BE40" s="655"/>
      <c r="BF40" s="686"/>
      <c r="BG40" s="708"/>
      <c r="BH40" s="709"/>
      <c r="BI40" s="709"/>
      <c r="BJ40" s="709"/>
      <c r="BK40" s="709"/>
      <c r="BL40" s="215"/>
      <c r="BM40" s="637" t="s">
        <v>340</v>
      </c>
      <c r="BN40" s="637"/>
      <c r="BO40" s="637"/>
      <c r="BP40" s="637"/>
      <c r="BQ40" s="637"/>
      <c r="BR40" s="637"/>
      <c r="BS40" s="637"/>
      <c r="BT40" s="637"/>
      <c r="BU40" s="638"/>
      <c r="BV40" s="621">
        <v>164</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27980</v>
      </c>
      <c r="CS40" s="622"/>
      <c r="CT40" s="622"/>
      <c r="CU40" s="622"/>
      <c r="CV40" s="622"/>
      <c r="CW40" s="622"/>
      <c r="CX40" s="622"/>
      <c r="CY40" s="623"/>
      <c r="CZ40" s="626">
        <v>0.7</v>
      </c>
      <c r="DA40" s="657"/>
      <c r="DB40" s="657"/>
      <c r="DC40" s="660"/>
      <c r="DD40" s="630">
        <v>4175</v>
      </c>
      <c r="DE40" s="622"/>
      <c r="DF40" s="622"/>
      <c r="DG40" s="622"/>
      <c r="DH40" s="622"/>
      <c r="DI40" s="622"/>
      <c r="DJ40" s="622"/>
      <c r="DK40" s="623"/>
      <c r="DL40" s="630" t="s">
        <v>239</v>
      </c>
      <c r="DM40" s="622"/>
      <c r="DN40" s="622"/>
      <c r="DO40" s="622"/>
      <c r="DP40" s="622"/>
      <c r="DQ40" s="622"/>
      <c r="DR40" s="622"/>
      <c r="DS40" s="622"/>
      <c r="DT40" s="622"/>
      <c r="DU40" s="622"/>
      <c r="DV40" s="623"/>
      <c r="DW40" s="626" t="s">
        <v>239</v>
      </c>
      <c r="DX40" s="657"/>
      <c r="DY40" s="657"/>
      <c r="DZ40" s="657"/>
      <c r="EA40" s="657"/>
      <c r="EB40" s="657"/>
      <c r="EC40" s="658"/>
    </row>
    <row r="41" spans="2:133" ht="11.25" customHeight="1" x14ac:dyDescent="0.15">
      <c r="AQ41" s="712" t="s">
        <v>342</v>
      </c>
      <c r="AR41" s="713"/>
      <c r="AS41" s="713"/>
      <c r="AT41" s="713"/>
      <c r="AU41" s="713"/>
      <c r="AV41" s="713"/>
      <c r="AW41" s="713"/>
      <c r="AX41" s="713"/>
      <c r="AY41" s="714"/>
      <c r="AZ41" s="701">
        <v>199900</v>
      </c>
      <c r="BA41" s="702"/>
      <c r="BB41" s="702"/>
      <c r="BC41" s="702"/>
      <c r="BD41" s="691"/>
      <c r="BE41" s="691"/>
      <c r="BF41" s="693"/>
      <c r="BG41" s="710"/>
      <c r="BH41" s="711"/>
      <c r="BI41" s="711"/>
      <c r="BJ41" s="711"/>
      <c r="BK41" s="711"/>
      <c r="BL41" s="216"/>
      <c r="BM41" s="646" t="s">
        <v>343</v>
      </c>
      <c r="BN41" s="646"/>
      <c r="BO41" s="646"/>
      <c r="BP41" s="646"/>
      <c r="BQ41" s="646"/>
      <c r="BR41" s="646"/>
      <c r="BS41" s="646"/>
      <c r="BT41" s="646"/>
      <c r="BU41" s="647"/>
      <c r="BV41" s="701">
        <v>388</v>
      </c>
      <c r="BW41" s="702"/>
      <c r="BX41" s="702"/>
      <c r="BY41" s="702"/>
      <c r="BZ41" s="702"/>
      <c r="CA41" s="702"/>
      <c r="CB41" s="715"/>
      <c r="CD41" s="636" t="s">
        <v>344</v>
      </c>
      <c r="CE41" s="637"/>
      <c r="CF41" s="637"/>
      <c r="CG41" s="637"/>
      <c r="CH41" s="637"/>
      <c r="CI41" s="637"/>
      <c r="CJ41" s="637"/>
      <c r="CK41" s="637"/>
      <c r="CL41" s="637"/>
      <c r="CM41" s="637"/>
      <c r="CN41" s="637"/>
      <c r="CO41" s="637"/>
      <c r="CP41" s="637"/>
      <c r="CQ41" s="638"/>
      <c r="CR41" s="621" t="s">
        <v>239</v>
      </c>
      <c r="CS41" s="655"/>
      <c r="CT41" s="655"/>
      <c r="CU41" s="655"/>
      <c r="CV41" s="655"/>
      <c r="CW41" s="655"/>
      <c r="CX41" s="655"/>
      <c r="CY41" s="656"/>
      <c r="CZ41" s="626" t="s">
        <v>239</v>
      </c>
      <c r="DA41" s="657"/>
      <c r="DB41" s="657"/>
      <c r="DC41" s="660"/>
      <c r="DD41" s="630" t="s">
        <v>233</v>
      </c>
      <c r="DE41" s="655"/>
      <c r="DF41" s="655"/>
      <c r="DG41" s="655"/>
      <c r="DH41" s="655"/>
      <c r="DI41" s="655"/>
      <c r="DJ41" s="655"/>
      <c r="DK41" s="65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859431</v>
      </c>
      <c r="CS42" s="622"/>
      <c r="CT42" s="622"/>
      <c r="CU42" s="622"/>
      <c r="CV42" s="622"/>
      <c r="CW42" s="622"/>
      <c r="CX42" s="622"/>
      <c r="CY42" s="623"/>
      <c r="CZ42" s="626">
        <v>20.2</v>
      </c>
      <c r="DA42" s="627"/>
      <c r="DB42" s="627"/>
      <c r="DC42" s="722"/>
      <c r="DD42" s="630">
        <v>145282</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4834</v>
      </c>
      <c r="CS43" s="655"/>
      <c r="CT43" s="655"/>
      <c r="CU43" s="655"/>
      <c r="CV43" s="655"/>
      <c r="CW43" s="655"/>
      <c r="CX43" s="655"/>
      <c r="CY43" s="656"/>
      <c r="CZ43" s="626">
        <v>0.1</v>
      </c>
      <c r="DA43" s="657"/>
      <c r="DB43" s="657"/>
      <c r="DC43" s="660"/>
      <c r="DD43" s="630">
        <v>2668</v>
      </c>
      <c r="DE43" s="655"/>
      <c r="DF43" s="655"/>
      <c r="DG43" s="655"/>
      <c r="DH43" s="655"/>
      <c r="DI43" s="655"/>
      <c r="DJ43" s="655"/>
      <c r="DK43" s="65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349</v>
      </c>
      <c r="CD44" s="733" t="s">
        <v>301</v>
      </c>
      <c r="CE44" s="734"/>
      <c r="CF44" s="618" t="s">
        <v>350</v>
      </c>
      <c r="CG44" s="619"/>
      <c r="CH44" s="619"/>
      <c r="CI44" s="619"/>
      <c r="CJ44" s="619"/>
      <c r="CK44" s="619"/>
      <c r="CL44" s="619"/>
      <c r="CM44" s="619"/>
      <c r="CN44" s="619"/>
      <c r="CO44" s="619"/>
      <c r="CP44" s="619"/>
      <c r="CQ44" s="620"/>
      <c r="CR44" s="621">
        <v>859431</v>
      </c>
      <c r="CS44" s="622"/>
      <c r="CT44" s="622"/>
      <c r="CU44" s="622"/>
      <c r="CV44" s="622"/>
      <c r="CW44" s="622"/>
      <c r="CX44" s="622"/>
      <c r="CY44" s="623"/>
      <c r="CZ44" s="626">
        <v>20.2</v>
      </c>
      <c r="DA44" s="627"/>
      <c r="DB44" s="627"/>
      <c r="DC44" s="722"/>
      <c r="DD44" s="630">
        <v>145282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351</v>
      </c>
      <c r="CG45" s="619"/>
      <c r="CH45" s="619"/>
      <c r="CI45" s="619"/>
      <c r="CJ45" s="619"/>
      <c r="CK45" s="619"/>
      <c r="CL45" s="619"/>
      <c r="CM45" s="619"/>
      <c r="CN45" s="619"/>
      <c r="CO45" s="619"/>
      <c r="CP45" s="619"/>
      <c r="CQ45" s="620"/>
      <c r="CR45" s="621">
        <v>561322</v>
      </c>
      <c r="CS45" s="655"/>
      <c r="CT45" s="655"/>
      <c r="CU45" s="655"/>
      <c r="CV45" s="655"/>
      <c r="CW45" s="655"/>
      <c r="CX45" s="655"/>
      <c r="CY45" s="656"/>
      <c r="CZ45" s="626">
        <v>13.2</v>
      </c>
      <c r="DA45" s="657"/>
      <c r="DB45" s="657"/>
      <c r="DC45" s="660"/>
      <c r="DD45" s="630">
        <v>57287</v>
      </c>
      <c r="DE45" s="655"/>
      <c r="DF45" s="655"/>
      <c r="DG45" s="655"/>
      <c r="DH45" s="655"/>
      <c r="DI45" s="655"/>
      <c r="DJ45" s="655"/>
      <c r="DK45" s="65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352</v>
      </c>
      <c r="CG46" s="619"/>
      <c r="CH46" s="619"/>
      <c r="CI46" s="619"/>
      <c r="CJ46" s="619"/>
      <c r="CK46" s="619"/>
      <c r="CL46" s="619"/>
      <c r="CM46" s="619"/>
      <c r="CN46" s="619"/>
      <c r="CO46" s="619"/>
      <c r="CP46" s="619"/>
      <c r="CQ46" s="620"/>
      <c r="CR46" s="621">
        <v>298109</v>
      </c>
      <c r="CS46" s="622"/>
      <c r="CT46" s="622"/>
      <c r="CU46" s="622"/>
      <c r="CV46" s="622"/>
      <c r="CW46" s="622"/>
      <c r="CX46" s="622"/>
      <c r="CY46" s="623"/>
      <c r="CZ46" s="626">
        <v>7</v>
      </c>
      <c r="DA46" s="627"/>
      <c r="DB46" s="627"/>
      <c r="DC46" s="722"/>
      <c r="DD46" s="630">
        <v>87995</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353</v>
      </c>
      <c r="CG47" s="619"/>
      <c r="CH47" s="619"/>
      <c r="CI47" s="619"/>
      <c r="CJ47" s="619"/>
      <c r="CK47" s="619"/>
      <c r="CL47" s="619"/>
      <c r="CM47" s="619"/>
      <c r="CN47" s="619"/>
      <c r="CO47" s="619"/>
      <c r="CP47" s="619"/>
      <c r="CQ47" s="620"/>
      <c r="CR47" s="621" t="s">
        <v>233</v>
      </c>
      <c r="CS47" s="655"/>
      <c r="CT47" s="655"/>
      <c r="CU47" s="655"/>
      <c r="CV47" s="655"/>
      <c r="CW47" s="655"/>
      <c r="CX47" s="655"/>
      <c r="CY47" s="656"/>
      <c r="CZ47" s="626" t="s">
        <v>239</v>
      </c>
      <c r="DA47" s="657"/>
      <c r="DB47" s="657"/>
      <c r="DC47" s="660"/>
      <c r="DD47" s="630" t="s">
        <v>233</v>
      </c>
      <c r="DE47" s="655"/>
      <c r="DF47" s="655"/>
      <c r="DG47" s="655"/>
      <c r="DH47" s="655"/>
      <c r="DI47" s="655"/>
      <c r="DJ47" s="655"/>
      <c r="DK47" s="656"/>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354</v>
      </c>
      <c r="CG48" s="619"/>
      <c r="CH48" s="619"/>
      <c r="CI48" s="619"/>
      <c r="CJ48" s="619"/>
      <c r="CK48" s="619"/>
      <c r="CL48" s="619"/>
      <c r="CM48" s="619"/>
      <c r="CN48" s="619"/>
      <c r="CO48" s="619"/>
      <c r="CP48" s="619"/>
      <c r="CQ48" s="620"/>
      <c r="CR48" s="621" t="s">
        <v>233</v>
      </c>
      <c r="CS48" s="622"/>
      <c r="CT48" s="622"/>
      <c r="CU48" s="622"/>
      <c r="CV48" s="622"/>
      <c r="CW48" s="622"/>
      <c r="CX48" s="622"/>
      <c r="CY48" s="623"/>
      <c r="CZ48" s="626" t="s">
        <v>239</v>
      </c>
      <c r="DA48" s="627"/>
      <c r="DB48" s="627"/>
      <c r="DC48" s="722"/>
      <c r="DD48" s="630" t="s">
        <v>233</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355</v>
      </c>
      <c r="CE49" s="667"/>
      <c r="CF49" s="667"/>
      <c r="CG49" s="667"/>
      <c r="CH49" s="667"/>
      <c r="CI49" s="667"/>
      <c r="CJ49" s="667"/>
      <c r="CK49" s="667"/>
      <c r="CL49" s="667"/>
      <c r="CM49" s="667"/>
      <c r="CN49" s="667"/>
      <c r="CO49" s="667"/>
      <c r="CP49" s="667"/>
      <c r="CQ49" s="668"/>
      <c r="CR49" s="701">
        <v>4258264</v>
      </c>
      <c r="CS49" s="691"/>
      <c r="CT49" s="691"/>
      <c r="CU49" s="691"/>
      <c r="CV49" s="691"/>
      <c r="CW49" s="691"/>
      <c r="CX49" s="691"/>
      <c r="CY49" s="723"/>
      <c r="CZ49" s="706">
        <v>100</v>
      </c>
      <c r="DA49" s="724"/>
      <c r="DB49" s="724"/>
      <c r="DC49" s="725"/>
      <c r="DD49" s="726">
        <v>2851398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UuSyo1xwpTT8nzFfsjZIREJjwyuCxreIoGM6iM2JUkK+EPDoYbD3j4G0aNpjFB3/BoiZOU5rHEiDTgtSn0V+g==" saltValue="AsxOTIbO76l0CgUEyO+BbQ=="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1" zoomScale="60" zoomScaleNormal="60" zoomScaleSheetLayoutView="70" workbookViewId="0">
      <selection activeCell="Q7" sqref="Q7:U7"/>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378</v>
      </c>
      <c r="C7" s="754"/>
      <c r="D7" s="754"/>
      <c r="E7" s="754"/>
      <c r="F7" s="754"/>
      <c r="G7" s="754"/>
      <c r="H7" s="754"/>
      <c r="I7" s="754"/>
      <c r="J7" s="754"/>
      <c r="K7" s="754"/>
      <c r="L7" s="754"/>
      <c r="M7" s="754"/>
      <c r="N7" s="754"/>
      <c r="O7" s="754"/>
      <c r="P7" s="755"/>
      <c r="Q7" s="756">
        <v>4373</v>
      </c>
      <c r="R7" s="757"/>
      <c r="S7" s="757"/>
      <c r="T7" s="757"/>
      <c r="U7" s="757"/>
      <c r="V7" s="757">
        <v>4258</v>
      </c>
      <c r="W7" s="757"/>
      <c r="X7" s="757"/>
      <c r="Y7" s="757"/>
      <c r="Z7" s="757"/>
      <c r="AA7" s="757">
        <v>115</v>
      </c>
      <c r="AB7" s="757"/>
      <c r="AC7" s="757"/>
      <c r="AD7" s="757"/>
      <c r="AE7" s="758"/>
      <c r="AF7" s="759">
        <v>108</v>
      </c>
      <c r="AG7" s="760"/>
      <c r="AH7" s="760"/>
      <c r="AI7" s="760"/>
      <c r="AJ7" s="761"/>
      <c r="AK7" s="796">
        <v>502</v>
      </c>
      <c r="AL7" s="797"/>
      <c r="AM7" s="797"/>
      <c r="AN7" s="797"/>
      <c r="AO7" s="797"/>
      <c r="AP7" s="797">
        <v>4865</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379</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380</v>
      </c>
      <c r="B23" s="812" t="s">
        <v>381</v>
      </c>
      <c r="C23" s="813"/>
      <c r="D23" s="813"/>
      <c r="E23" s="813"/>
      <c r="F23" s="813"/>
      <c r="G23" s="813"/>
      <c r="H23" s="813"/>
      <c r="I23" s="813"/>
      <c r="J23" s="813"/>
      <c r="K23" s="813"/>
      <c r="L23" s="813"/>
      <c r="M23" s="813"/>
      <c r="N23" s="813"/>
      <c r="O23" s="813"/>
      <c r="P23" s="814"/>
      <c r="Q23" s="815">
        <v>4373</v>
      </c>
      <c r="R23" s="816"/>
      <c r="S23" s="816"/>
      <c r="T23" s="816"/>
      <c r="U23" s="816"/>
      <c r="V23" s="816">
        <v>4258</v>
      </c>
      <c r="W23" s="816"/>
      <c r="X23" s="816"/>
      <c r="Y23" s="816"/>
      <c r="Z23" s="816"/>
      <c r="AA23" s="816">
        <v>115</v>
      </c>
      <c r="AB23" s="816"/>
      <c r="AC23" s="816"/>
      <c r="AD23" s="816"/>
      <c r="AE23" s="817"/>
      <c r="AF23" s="818">
        <v>108</v>
      </c>
      <c r="AG23" s="816"/>
      <c r="AH23" s="816"/>
      <c r="AI23" s="816"/>
      <c r="AJ23" s="819"/>
      <c r="AK23" s="820"/>
      <c r="AL23" s="821"/>
      <c r="AM23" s="821"/>
      <c r="AN23" s="821"/>
      <c r="AO23" s="821"/>
      <c r="AP23" s="816">
        <v>4865</v>
      </c>
      <c r="AQ23" s="816"/>
      <c r="AR23" s="816"/>
      <c r="AS23" s="816"/>
      <c r="AT23" s="816"/>
      <c r="AU23" s="822"/>
      <c r="AV23" s="822"/>
      <c r="AW23" s="822"/>
      <c r="AX23" s="822"/>
      <c r="AY23" s="823"/>
      <c r="AZ23" s="831" t="s">
        <v>509</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361</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393</v>
      </c>
      <c r="C28" s="754"/>
      <c r="D28" s="754"/>
      <c r="E28" s="754"/>
      <c r="F28" s="754"/>
      <c r="G28" s="754"/>
      <c r="H28" s="754"/>
      <c r="I28" s="754"/>
      <c r="J28" s="754"/>
      <c r="K28" s="754"/>
      <c r="L28" s="754"/>
      <c r="M28" s="754"/>
      <c r="N28" s="754"/>
      <c r="O28" s="754"/>
      <c r="P28" s="755"/>
      <c r="Q28" s="844">
        <v>907</v>
      </c>
      <c r="R28" s="845"/>
      <c r="S28" s="845"/>
      <c r="T28" s="845"/>
      <c r="U28" s="845"/>
      <c r="V28" s="845">
        <v>811</v>
      </c>
      <c r="W28" s="845"/>
      <c r="X28" s="845"/>
      <c r="Y28" s="845"/>
      <c r="Z28" s="845"/>
      <c r="AA28" s="845">
        <v>96</v>
      </c>
      <c r="AB28" s="845"/>
      <c r="AC28" s="845"/>
      <c r="AD28" s="845"/>
      <c r="AE28" s="846"/>
      <c r="AF28" s="847">
        <v>96</v>
      </c>
      <c r="AG28" s="845"/>
      <c r="AH28" s="845"/>
      <c r="AI28" s="845"/>
      <c r="AJ28" s="848"/>
      <c r="AK28" s="849">
        <v>59</v>
      </c>
      <c r="AL28" s="840"/>
      <c r="AM28" s="840"/>
      <c r="AN28" s="840"/>
      <c r="AO28" s="840"/>
      <c r="AP28" s="840" t="s">
        <v>509</v>
      </c>
      <c r="AQ28" s="840"/>
      <c r="AR28" s="840"/>
      <c r="AS28" s="840"/>
      <c r="AT28" s="840"/>
      <c r="AU28" s="840" t="s">
        <v>509</v>
      </c>
      <c r="AV28" s="840"/>
      <c r="AW28" s="840"/>
      <c r="AX28" s="840"/>
      <c r="AY28" s="840"/>
      <c r="AZ28" s="841" t="s">
        <v>509</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394</v>
      </c>
      <c r="C29" s="778"/>
      <c r="D29" s="778"/>
      <c r="E29" s="778"/>
      <c r="F29" s="778"/>
      <c r="G29" s="778"/>
      <c r="H29" s="778"/>
      <c r="I29" s="778"/>
      <c r="J29" s="778"/>
      <c r="K29" s="778"/>
      <c r="L29" s="778"/>
      <c r="M29" s="778"/>
      <c r="N29" s="778"/>
      <c r="O29" s="778"/>
      <c r="P29" s="779"/>
      <c r="Q29" s="780">
        <v>585</v>
      </c>
      <c r="R29" s="781"/>
      <c r="S29" s="781"/>
      <c r="T29" s="781"/>
      <c r="U29" s="781"/>
      <c r="V29" s="781">
        <v>537</v>
      </c>
      <c r="W29" s="781"/>
      <c r="X29" s="781"/>
      <c r="Y29" s="781"/>
      <c r="Z29" s="781"/>
      <c r="AA29" s="781">
        <v>48</v>
      </c>
      <c r="AB29" s="781"/>
      <c r="AC29" s="781"/>
      <c r="AD29" s="781"/>
      <c r="AE29" s="782"/>
      <c r="AF29" s="783">
        <v>48</v>
      </c>
      <c r="AG29" s="784"/>
      <c r="AH29" s="784"/>
      <c r="AI29" s="784"/>
      <c r="AJ29" s="785"/>
      <c r="AK29" s="852">
        <v>85</v>
      </c>
      <c r="AL29" s="853"/>
      <c r="AM29" s="853"/>
      <c r="AN29" s="853"/>
      <c r="AO29" s="853"/>
      <c r="AP29" s="853" t="s">
        <v>509</v>
      </c>
      <c r="AQ29" s="853"/>
      <c r="AR29" s="853"/>
      <c r="AS29" s="853"/>
      <c r="AT29" s="853"/>
      <c r="AU29" s="853" t="s">
        <v>509</v>
      </c>
      <c r="AV29" s="853"/>
      <c r="AW29" s="853"/>
      <c r="AX29" s="853"/>
      <c r="AY29" s="853"/>
      <c r="AZ29" s="854" t="s">
        <v>509</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395</v>
      </c>
      <c r="C30" s="778"/>
      <c r="D30" s="778"/>
      <c r="E30" s="778"/>
      <c r="F30" s="778"/>
      <c r="G30" s="778"/>
      <c r="H30" s="778"/>
      <c r="I30" s="778"/>
      <c r="J30" s="778"/>
      <c r="K30" s="778"/>
      <c r="L30" s="778"/>
      <c r="M30" s="778"/>
      <c r="N30" s="778"/>
      <c r="O30" s="778"/>
      <c r="P30" s="779"/>
      <c r="Q30" s="780">
        <v>64</v>
      </c>
      <c r="R30" s="781"/>
      <c r="S30" s="781"/>
      <c r="T30" s="781"/>
      <c r="U30" s="781"/>
      <c r="V30" s="781">
        <v>64</v>
      </c>
      <c r="W30" s="781"/>
      <c r="X30" s="781"/>
      <c r="Y30" s="781"/>
      <c r="Z30" s="781"/>
      <c r="AA30" s="781">
        <v>0</v>
      </c>
      <c r="AB30" s="781"/>
      <c r="AC30" s="781"/>
      <c r="AD30" s="781"/>
      <c r="AE30" s="782"/>
      <c r="AF30" s="783">
        <v>0</v>
      </c>
      <c r="AG30" s="784"/>
      <c r="AH30" s="784"/>
      <c r="AI30" s="784"/>
      <c r="AJ30" s="785"/>
      <c r="AK30" s="852">
        <v>31</v>
      </c>
      <c r="AL30" s="853"/>
      <c r="AM30" s="853"/>
      <c r="AN30" s="853"/>
      <c r="AO30" s="853"/>
      <c r="AP30" s="853" t="s">
        <v>509</v>
      </c>
      <c r="AQ30" s="853"/>
      <c r="AR30" s="853"/>
      <c r="AS30" s="853"/>
      <c r="AT30" s="853"/>
      <c r="AU30" s="853" t="s">
        <v>509</v>
      </c>
      <c r="AV30" s="853"/>
      <c r="AW30" s="853"/>
      <c r="AX30" s="853"/>
      <c r="AY30" s="853"/>
      <c r="AZ30" s="854" t="s">
        <v>509</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396</v>
      </c>
      <c r="C31" s="778"/>
      <c r="D31" s="778"/>
      <c r="E31" s="778"/>
      <c r="F31" s="778"/>
      <c r="G31" s="778"/>
      <c r="H31" s="778"/>
      <c r="I31" s="778"/>
      <c r="J31" s="778"/>
      <c r="K31" s="778"/>
      <c r="L31" s="778"/>
      <c r="M31" s="778"/>
      <c r="N31" s="778"/>
      <c r="O31" s="778"/>
      <c r="P31" s="779"/>
      <c r="Q31" s="780">
        <v>111</v>
      </c>
      <c r="R31" s="781"/>
      <c r="S31" s="781"/>
      <c r="T31" s="781"/>
      <c r="U31" s="781"/>
      <c r="V31" s="781">
        <v>87</v>
      </c>
      <c r="W31" s="781"/>
      <c r="X31" s="781"/>
      <c r="Y31" s="781"/>
      <c r="Z31" s="781"/>
      <c r="AA31" s="781">
        <v>24</v>
      </c>
      <c r="AB31" s="781"/>
      <c r="AC31" s="781"/>
      <c r="AD31" s="781"/>
      <c r="AE31" s="782"/>
      <c r="AF31" s="783">
        <v>447</v>
      </c>
      <c r="AG31" s="784"/>
      <c r="AH31" s="784"/>
      <c r="AI31" s="784"/>
      <c r="AJ31" s="785"/>
      <c r="AK31" s="852">
        <v>1</v>
      </c>
      <c r="AL31" s="853"/>
      <c r="AM31" s="853"/>
      <c r="AN31" s="853"/>
      <c r="AO31" s="853"/>
      <c r="AP31" s="853">
        <v>181</v>
      </c>
      <c r="AQ31" s="853"/>
      <c r="AR31" s="853"/>
      <c r="AS31" s="853"/>
      <c r="AT31" s="853"/>
      <c r="AU31" s="853">
        <v>1</v>
      </c>
      <c r="AV31" s="853"/>
      <c r="AW31" s="853"/>
      <c r="AX31" s="853"/>
      <c r="AY31" s="853"/>
      <c r="AZ31" s="854" t="s">
        <v>509</v>
      </c>
      <c r="BA31" s="854"/>
      <c r="BB31" s="854"/>
      <c r="BC31" s="854"/>
      <c r="BD31" s="854"/>
      <c r="BE31" s="850" t="s">
        <v>568</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397</v>
      </c>
      <c r="C32" s="778"/>
      <c r="D32" s="778"/>
      <c r="E32" s="778"/>
      <c r="F32" s="778"/>
      <c r="G32" s="778"/>
      <c r="H32" s="778"/>
      <c r="I32" s="778"/>
      <c r="J32" s="778"/>
      <c r="K32" s="778"/>
      <c r="L32" s="778"/>
      <c r="M32" s="778"/>
      <c r="N32" s="778"/>
      <c r="O32" s="778"/>
      <c r="P32" s="779"/>
      <c r="Q32" s="780">
        <v>31</v>
      </c>
      <c r="R32" s="781"/>
      <c r="S32" s="781"/>
      <c r="T32" s="781"/>
      <c r="U32" s="781"/>
      <c r="V32" s="781">
        <v>31</v>
      </c>
      <c r="W32" s="781"/>
      <c r="X32" s="781"/>
      <c r="Y32" s="781"/>
      <c r="Z32" s="781"/>
      <c r="AA32" s="781">
        <v>0</v>
      </c>
      <c r="AB32" s="781"/>
      <c r="AC32" s="781"/>
      <c r="AD32" s="781"/>
      <c r="AE32" s="782"/>
      <c r="AF32" s="783" t="s">
        <v>509</v>
      </c>
      <c r="AG32" s="784"/>
      <c r="AH32" s="784"/>
      <c r="AI32" s="784"/>
      <c r="AJ32" s="785"/>
      <c r="AK32" s="852">
        <v>13</v>
      </c>
      <c r="AL32" s="853"/>
      <c r="AM32" s="853"/>
      <c r="AN32" s="853"/>
      <c r="AO32" s="853"/>
      <c r="AP32" s="853">
        <v>129</v>
      </c>
      <c r="AQ32" s="853"/>
      <c r="AR32" s="853"/>
      <c r="AS32" s="853"/>
      <c r="AT32" s="853"/>
      <c r="AU32" s="853">
        <v>115</v>
      </c>
      <c r="AV32" s="853"/>
      <c r="AW32" s="853"/>
      <c r="AX32" s="853"/>
      <c r="AY32" s="853"/>
      <c r="AZ32" s="854" t="s">
        <v>509</v>
      </c>
      <c r="BA32" s="854"/>
      <c r="BB32" s="854"/>
      <c r="BC32" s="854"/>
      <c r="BD32" s="854"/>
      <c r="BE32" s="850" t="s">
        <v>569</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398</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380</v>
      </c>
      <c r="B63" s="812" t="s">
        <v>399</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591</v>
      </c>
      <c r="AG63" s="864"/>
      <c r="AH63" s="864"/>
      <c r="AI63" s="864"/>
      <c r="AJ63" s="865"/>
      <c r="AK63" s="866"/>
      <c r="AL63" s="861"/>
      <c r="AM63" s="861"/>
      <c r="AN63" s="861"/>
      <c r="AO63" s="861"/>
      <c r="AP63" s="864">
        <v>310</v>
      </c>
      <c r="AQ63" s="864"/>
      <c r="AR63" s="864"/>
      <c r="AS63" s="864"/>
      <c r="AT63" s="864"/>
      <c r="AU63" s="864">
        <v>116</v>
      </c>
      <c r="AV63" s="864"/>
      <c r="AW63" s="864"/>
      <c r="AX63" s="864"/>
      <c r="AY63" s="864"/>
      <c r="AZ63" s="868"/>
      <c r="BA63" s="868"/>
      <c r="BB63" s="868"/>
      <c r="BC63" s="868"/>
      <c r="BD63" s="868"/>
      <c r="BE63" s="869"/>
      <c r="BF63" s="869"/>
      <c r="BG63" s="869"/>
      <c r="BH63" s="869"/>
      <c r="BI63" s="870"/>
      <c r="BJ63" s="871" t="s">
        <v>400</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402</v>
      </c>
      <c r="B66" s="763"/>
      <c r="C66" s="763"/>
      <c r="D66" s="763"/>
      <c r="E66" s="763"/>
      <c r="F66" s="763"/>
      <c r="G66" s="763"/>
      <c r="H66" s="763"/>
      <c r="I66" s="763"/>
      <c r="J66" s="763"/>
      <c r="K66" s="763"/>
      <c r="L66" s="763"/>
      <c r="M66" s="763"/>
      <c r="N66" s="763"/>
      <c r="O66" s="763"/>
      <c r="P66" s="764"/>
      <c r="Q66" s="739" t="s">
        <v>403</v>
      </c>
      <c r="R66" s="740"/>
      <c r="S66" s="740"/>
      <c r="T66" s="740"/>
      <c r="U66" s="741"/>
      <c r="V66" s="739" t="s">
        <v>404</v>
      </c>
      <c r="W66" s="740"/>
      <c r="X66" s="740"/>
      <c r="Y66" s="740"/>
      <c r="Z66" s="741"/>
      <c r="AA66" s="739" t="s">
        <v>387</v>
      </c>
      <c r="AB66" s="740"/>
      <c r="AC66" s="740"/>
      <c r="AD66" s="740"/>
      <c r="AE66" s="741"/>
      <c r="AF66" s="874" t="s">
        <v>405</v>
      </c>
      <c r="AG66" s="835"/>
      <c r="AH66" s="835"/>
      <c r="AI66" s="835"/>
      <c r="AJ66" s="875"/>
      <c r="AK66" s="739" t="s">
        <v>406</v>
      </c>
      <c r="AL66" s="763"/>
      <c r="AM66" s="763"/>
      <c r="AN66" s="763"/>
      <c r="AO66" s="764"/>
      <c r="AP66" s="739" t="s">
        <v>407</v>
      </c>
      <c r="AQ66" s="740"/>
      <c r="AR66" s="740"/>
      <c r="AS66" s="740"/>
      <c r="AT66" s="741"/>
      <c r="AU66" s="739" t="s">
        <v>408</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570</v>
      </c>
      <c r="C68" s="892"/>
      <c r="D68" s="892"/>
      <c r="E68" s="892"/>
      <c r="F68" s="892"/>
      <c r="G68" s="892"/>
      <c r="H68" s="892"/>
      <c r="I68" s="892"/>
      <c r="J68" s="892"/>
      <c r="K68" s="892"/>
      <c r="L68" s="892"/>
      <c r="M68" s="892"/>
      <c r="N68" s="892"/>
      <c r="O68" s="892"/>
      <c r="P68" s="893"/>
      <c r="Q68" s="894">
        <v>1651</v>
      </c>
      <c r="R68" s="888"/>
      <c r="S68" s="888"/>
      <c r="T68" s="888"/>
      <c r="U68" s="888"/>
      <c r="V68" s="888">
        <v>1640</v>
      </c>
      <c r="W68" s="888"/>
      <c r="X68" s="888"/>
      <c r="Y68" s="888"/>
      <c r="Z68" s="888"/>
      <c r="AA68" s="888">
        <v>11</v>
      </c>
      <c r="AB68" s="888"/>
      <c r="AC68" s="888"/>
      <c r="AD68" s="888"/>
      <c r="AE68" s="888"/>
      <c r="AF68" s="888">
        <v>11</v>
      </c>
      <c r="AG68" s="888"/>
      <c r="AH68" s="888"/>
      <c r="AI68" s="888"/>
      <c r="AJ68" s="888"/>
      <c r="AK68" s="888" t="s">
        <v>571</v>
      </c>
      <c r="AL68" s="888"/>
      <c r="AM68" s="888"/>
      <c r="AN68" s="888"/>
      <c r="AO68" s="888"/>
      <c r="AP68" s="888">
        <v>1066</v>
      </c>
      <c r="AQ68" s="888"/>
      <c r="AR68" s="888"/>
      <c r="AS68" s="888"/>
      <c r="AT68" s="888"/>
      <c r="AU68" s="888">
        <v>661</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572</v>
      </c>
      <c r="C69" s="896"/>
      <c r="D69" s="896"/>
      <c r="E69" s="896"/>
      <c r="F69" s="896"/>
      <c r="G69" s="896"/>
      <c r="H69" s="896"/>
      <c r="I69" s="896"/>
      <c r="J69" s="896"/>
      <c r="K69" s="896"/>
      <c r="L69" s="896"/>
      <c r="M69" s="896"/>
      <c r="N69" s="896"/>
      <c r="O69" s="896"/>
      <c r="P69" s="897"/>
      <c r="Q69" s="898">
        <v>1538</v>
      </c>
      <c r="R69" s="853"/>
      <c r="S69" s="853"/>
      <c r="T69" s="853"/>
      <c r="U69" s="853"/>
      <c r="V69" s="853">
        <v>1527</v>
      </c>
      <c r="W69" s="853"/>
      <c r="X69" s="853"/>
      <c r="Y69" s="853"/>
      <c r="Z69" s="853"/>
      <c r="AA69" s="853">
        <v>11</v>
      </c>
      <c r="AB69" s="853"/>
      <c r="AC69" s="853"/>
      <c r="AD69" s="853"/>
      <c r="AE69" s="853"/>
      <c r="AF69" s="853">
        <v>11</v>
      </c>
      <c r="AG69" s="853"/>
      <c r="AH69" s="853"/>
      <c r="AI69" s="853"/>
      <c r="AJ69" s="853"/>
      <c r="AK69" s="853" t="s">
        <v>571</v>
      </c>
      <c r="AL69" s="853"/>
      <c r="AM69" s="853"/>
      <c r="AN69" s="853"/>
      <c r="AO69" s="853"/>
      <c r="AP69" s="853" t="s">
        <v>571</v>
      </c>
      <c r="AQ69" s="853"/>
      <c r="AR69" s="853"/>
      <c r="AS69" s="853"/>
      <c r="AT69" s="853"/>
      <c r="AU69" s="853" t="s">
        <v>571</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573</v>
      </c>
      <c r="C70" s="896"/>
      <c r="D70" s="896"/>
      <c r="E70" s="896"/>
      <c r="F70" s="896"/>
      <c r="G70" s="896"/>
      <c r="H70" s="896"/>
      <c r="I70" s="896"/>
      <c r="J70" s="896"/>
      <c r="K70" s="896"/>
      <c r="L70" s="896"/>
      <c r="M70" s="896"/>
      <c r="N70" s="896"/>
      <c r="O70" s="896"/>
      <c r="P70" s="897"/>
      <c r="Q70" s="898">
        <v>43</v>
      </c>
      <c r="R70" s="853"/>
      <c r="S70" s="853"/>
      <c r="T70" s="853"/>
      <c r="U70" s="853"/>
      <c r="V70" s="853">
        <v>38</v>
      </c>
      <c r="W70" s="853"/>
      <c r="X70" s="853"/>
      <c r="Y70" s="853"/>
      <c r="Z70" s="853"/>
      <c r="AA70" s="853">
        <v>5</v>
      </c>
      <c r="AB70" s="853"/>
      <c r="AC70" s="853"/>
      <c r="AD70" s="853"/>
      <c r="AE70" s="853"/>
      <c r="AF70" s="853">
        <v>5</v>
      </c>
      <c r="AG70" s="853"/>
      <c r="AH70" s="853"/>
      <c r="AI70" s="853"/>
      <c r="AJ70" s="853"/>
      <c r="AK70" s="853" t="s">
        <v>571</v>
      </c>
      <c r="AL70" s="853"/>
      <c r="AM70" s="853"/>
      <c r="AN70" s="853"/>
      <c r="AO70" s="853"/>
      <c r="AP70" s="853" t="s">
        <v>571</v>
      </c>
      <c r="AQ70" s="853"/>
      <c r="AR70" s="853"/>
      <c r="AS70" s="853"/>
      <c r="AT70" s="853"/>
      <c r="AU70" s="853" t="s">
        <v>571</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380</v>
      </c>
      <c r="B88" s="812" t="s">
        <v>409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27</v>
      </c>
      <c r="AG88" s="864"/>
      <c r="AH88" s="864"/>
      <c r="AI88" s="864"/>
      <c r="AJ88" s="864"/>
      <c r="AK88" s="861"/>
      <c r="AL88" s="861"/>
      <c r="AM88" s="861"/>
      <c r="AN88" s="861"/>
      <c r="AO88" s="861"/>
      <c r="AP88" s="864">
        <v>1066</v>
      </c>
      <c r="AQ88" s="864"/>
      <c r="AR88" s="864"/>
      <c r="AS88" s="864"/>
      <c r="AT88" s="864"/>
      <c r="AU88" s="864">
        <v>661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2" t="s">
        <v>410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417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418</v>
      </c>
      <c r="AB109" s="917"/>
      <c r="AC109" s="917"/>
      <c r="AD109" s="917"/>
      <c r="AE109" s="918"/>
      <c r="AF109" s="916" t="s">
        <v>300</v>
      </c>
      <c r="AG109" s="917"/>
      <c r="AH109" s="917"/>
      <c r="AI109" s="917"/>
      <c r="AJ109" s="918"/>
      <c r="AK109" s="916" t="s">
        <v>299</v>
      </c>
      <c r="AL109" s="917"/>
      <c r="AM109" s="917"/>
      <c r="AN109" s="917"/>
      <c r="AO109" s="918"/>
      <c r="AP109" s="916" t="s">
        <v>419</v>
      </c>
      <c r="AQ109" s="917"/>
      <c r="AR109" s="917"/>
      <c r="AS109" s="917"/>
      <c r="AT109" s="919"/>
      <c r="AU109" s="936" t="s">
        <v>417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418</v>
      </c>
      <c r="BR109" s="917"/>
      <c r="BS109" s="917"/>
      <c r="BT109" s="917"/>
      <c r="BU109" s="918"/>
      <c r="BV109" s="916" t="s">
        <v>300</v>
      </c>
      <c r="BW109" s="917"/>
      <c r="BX109" s="917"/>
      <c r="BY109" s="917"/>
      <c r="BZ109" s="918"/>
      <c r="CA109" s="916" t="s">
        <v>299</v>
      </c>
      <c r="CB109" s="917"/>
      <c r="CC109" s="917"/>
      <c r="CD109" s="917"/>
      <c r="CE109" s="918"/>
      <c r="CF109" s="937" t="s">
        <v>419</v>
      </c>
      <c r="CG109" s="937"/>
      <c r="CH109" s="937"/>
      <c r="CI109" s="937"/>
      <c r="CJ109" s="937"/>
      <c r="CK109" s="916" t="s">
        <v>420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418</v>
      </c>
      <c r="DH109" s="917"/>
      <c r="DI109" s="917"/>
      <c r="DJ109" s="917"/>
      <c r="DK109" s="918"/>
      <c r="DL109" s="916" t="s">
        <v>300</v>
      </c>
      <c r="DM109" s="917"/>
      <c r="DN109" s="917"/>
      <c r="DO109" s="917"/>
      <c r="DP109" s="918"/>
      <c r="DQ109" s="916" t="s">
        <v>299</v>
      </c>
      <c r="DR109" s="917"/>
      <c r="DS109" s="917"/>
      <c r="DT109" s="917"/>
      <c r="DU109" s="918"/>
      <c r="DV109" s="916" t="s">
        <v>419</v>
      </c>
      <c r="DW109" s="917"/>
      <c r="DX109" s="917"/>
      <c r="DY109" s="917"/>
      <c r="DZ109" s="919"/>
    </row>
    <row r="110" spans="1:131" s="226" customFormat="1" ht="26.25" customHeight="1" x14ac:dyDescent="0.15">
      <c r="A110" s="920" t="s">
        <v>421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551787</v>
      </c>
      <c r="AB110" s="924"/>
      <c r="AC110" s="924"/>
      <c r="AD110" s="924"/>
      <c r="AE110" s="925"/>
      <c r="AF110" s="926">
        <v>578754</v>
      </c>
      <c r="AG110" s="924"/>
      <c r="AH110" s="924"/>
      <c r="AI110" s="924"/>
      <c r="AJ110" s="925"/>
      <c r="AK110" s="926">
        <v>530177</v>
      </c>
      <c r="AL110" s="924"/>
      <c r="AM110" s="924"/>
      <c r="AN110" s="924"/>
      <c r="AO110" s="925"/>
      <c r="AP110" s="927">
        <v>27</v>
      </c>
      <c r="AQ110" s="928"/>
      <c r="AR110" s="928"/>
      <c r="AS110" s="928"/>
      <c r="AT110" s="929"/>
      <c r="AU110" s="930" t="s">
        <v>67</v>
      </c>
      <c r="AV110" s="931"/>
      <c r="AW110" s="931"/>
      <c r="AX110" s="931"/>
      <c r="AY110" s="931"/>
      <c r="AZ110" s="972" t="s">
        <v>422</v>
      </c>
      <c r="BA110" s="921"/>
      <c r="BB110" s="921"/>
      <c r="BC110" s="921"/>
      <c r="BD110" s="921"/>
      <c r="BE110" s="921"/>
      <c r="BF110" s="921"/>
      <c r="BG110" s="921"/>
      <c r="BH110" s="921"/>
      <c r="BI110" s="921"/>
      <c r="BJ110" s="921"/>
      <c r="BK110" s="921"/>
      <c r="BL110" s="921"/>
      <c r="BM110" s="921"/>
      <c r="BN110" s="921"/>
      <c r="BO110" s="921"/>
      <c r="BP110" s="922"/>
      <c r="BQ110" s="958">
        <v>4773528</v>
      </c>
      <c r="BR110" s="959"/>
      <c r="BS110" s="959"/>
      <c r="BT110" s="959"/>
      <c r="BU110" s="959"/>
      <c r="BV110" s="959">
        <v>4832242</v>
      </c>
      <c r="BW110" s="959"/>
      <c r="BX110" s="959"/>
      <c r="BY110" s="959"/>
      <c r="BZ110" s="959"/>
      <c r="CA110" s="959">
        <v>4864851</v>
      </c>
      <c r="CB110" s="959"/>
      <c r="CC110" s="959"/>
      <c r="CD110" s="959"/>
      <c r="CE110" s="959"/>
      <c r="CF110" s="973">
        <v>247.8</v>
      </c>
      <c r="CG110" s="974"/>
      <c r="CH110" s="974"/>
      <c r="CI110" s="974"/>
      <c r="CJ110" s="974"/>
      <c r="CK110" s="975" t="s">
        <v>423</v>
      </c>
      <c r="CL110" s="976"/>
      <c r="CM110" s="955" t="s">
        <v>424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400</v>
      </c>
      <c r="DH110" s="959"/>
      <c r="DI110" s="959"/>
      <c r="DJ110" s="959"/>
      <c r="DK110" s="959"/>
      <c r="DL110" s="959" t="s">
        <v>425</v>
      </c>
      <c r="DM110" s="959"/>
      <c r="DN110" s="959"/>
      <c r="DO110" s="959"/>
      <c r="DP110" s="959"/>
      <c r="DQ110" s="959" t="s">
        <v>426</v>
      </c>
      <c r="DR110" s="959"/>
      <c r="DS110" s="959"/>
      <c r="DT110" s="959"/>
      <c r="DU110" s="959"/>
      <c r="DV110" s="960" t="s">
        <v>382</v>
      </c>
      <c r="DW110" s="960"/>
      <c r="DX110" s="960"/>
      <c r="DY110" s="960"/>
      <c r="DZ110" s="961"/>
    </row>
    <row r="111" spans="1:131" s="226" customFormat="1" ht="26.25" customHeight="1" x14ac:dyDescent="0.15">
      <c r="A111" s="962" t="s">
        <v>427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428</v>
      </c>
      <c r="AB111" s="966"/>
      <c r="AC111" s="966"/>
      <c r="AD111" s="966"/>
      <c r="AE111" s="967"/>
      <c r="AF111" s="968" t="s">
        <v>400</v>
      </c>
      <c r="AG111" s="966"/>
      <c r="AH111" s="966"/>
      <c r="AI111" s="966"/>
      <c r="AJ111" s="967"/>
      <c r="AK111" s="968" t="s">
        <v>400</v>
      </c>
      <c r="AL111" s="966"/>
      <c r="AM111" s="966"/>
      <c r="AN111" s="966"/>
      <c r="AO111" s="967"/>
      <c r="AP111" s="969" t="s">
        <v>382</v>
      </c>
      <c r="AQ111" s="970"/>
      <c r="AR111" s="970"/>
      <c r="AS111" s="970"/>
      <c r="AT111" s="971"/>
      <c r="AU111" s="932"/>
      <c r="AV111" s="933"/>
      <c r="AW111" s="933"/>
      <c r="AX111" s="933"/>
      <c r="AY111" s="933"/>
      <c r="AZ111" s="981" t="s">
        <v>429</v>
      </c>
      <c r="BA111" s="982"/>
      <c r="BB111" s="982"/>
      <c r="BC111" s="982"/>
      <c r="BD111" s="982"/>
      <c r="BE111" s="982"/>
      <c r="BF111" s="982"/>
      <c r="BG111" s="982"/>
      <c r="BH111" s="982"/>
      <c r="BI111" s="982"/>
      <c r="BJ111" s="982"/>
      <c r="BK111" s="982"/>
      <c r="BL111" s="982"/>
      <c r="BM111" s="982"/>
      <c r="BN111" s="982"/>
      <c r="BO111" s="982"/>
      <c r="BP111" s="983"/>
      <c r="BQ111" s="951">
        <v>60425</v>
      </c>
      <c r="BR111" s="952"/>
      <c r="BS111" s="952"/>
      <c r="BT111" s="952"/>
      <c r="BU111" s="952"/>
      <c r="BV111" s="952">
        <v>74632</v>
      </c>
      <c r="BW111" s="952"/>
      <c r="BX111" s="952"/>
      <c r="BY111" s="952"/>
      <c r="BZ111" s="952"/>
      <c r="CA111" s="952">
        <v>85107</v>
      </c>
      <c r="CB111" s="952"/>
      <c r="CC111" s="952"/>
      <c r="CD111" s="952"/>
      <c r="CE111" s="952"/>
      <c r="CF111" s="946">
        <v>4.3</v>
      </c>
      <c r="CG111" s="947"/>
      <c r="CH111" s="947"/>
      <c r="CI111" s="947"/>
      <c r="CJ111" s="947"/>
      <c r="CK111" s="977"/>
      <c r="CL111" s="978"/>
      <c r="CM111" s="948" t="s">
        <v>430</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426</v>
      </c>
      <c r="DH111" s="952"/>
      <c r="DI111" s="952"/>
      <c r="DJ111" s="952"/>
      <c r="DK111" s="952"/>
      <c r="DL111" s="952" t="s">
        <v>382</v>
      </c>
      <c r="DM111" s="952"/>
      <c r="DN111" s="952"/>
      <c r="DO111" s="952"/>
      <c r="DP111" s="952"/>
      <c r="DQ111" s="952" t="s">
        <v>426</v>
      </c>
      <c r="DR111" s="952"/>
      <c r="DS111" s="952"/>
      <c r="DT111" s="952"/>
      <c r="DU111" s="952"/>
      <c r="DV111" s="953" t="s">
        <v>382</v>
      </c>
      <c r="DW111" s="953"/>
      <c r="DX111" s="953"/>
      <c r="DY111" s="953"/>
      <c r="DZ111" s="954"/>
    </row>
    <row r="112" spans="1:131" s="226" customFormat="1" ht="26.25" customHeight="1" x14ac:dyDescent="0.15">
      <c r="A112" s="984" t="s">
        <v>431</v>
      </c>
      <c r="B112" s="985"/>
      <c r="C112" s="982" t="s">
        <v>432</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433</v>
      </c>
      <c r="AB112" s="991"/>
      <c r="AC112" s="991"/>
      <c r="AD112" s="991"/>
      <c r="AE112" s="992"/>
      <c r="AF112" s="993" t="s">
        <v>400</v>
      </c>
      <c r="AG112" s="991"/>
      <c r="AH112" s="991"/>
      <c r="AI112" s="991"/>
      <c r="AJ112" s="992"/>
      <c r="AK112" s="993" t="s">
        <v>426</v>
      </c>
      <c r="AL112" s="991"/>
      <c r="AM112" s="991"/>
      <c r="AN112" s="991"/>
      <c r="AO112" s="992"/>
      <c r="AP112" s="994" t="s">
        <v>382</v>
      </c>
      <c r="AQ112" s="995"/>
      <c r="AR112" s="995"/>
      <c r="AS112" s="995"/>
      <c r="AT112" s="996"/>
      <c r="AU112" s="932"/>
      <c r="AV112" s="933"/>
      <c r="AW112" s="933"/>
      <c r="AX112" s="933"/>
      <c r="AY112" s="933"/>
      <c r="AZ112" s="981" t="s">
        <v>434</v>
      </c>
      <c r="BA112" s="982"/>
      <c r="BB112" s="982"/>
      <c r="BC112" s="982"/>
      <c r="BD112" s="982"/>
      <c r="BE112" s="982"/>
      <c r="BF112" s="982"/>
      <c r="BG112" s="982"/>
      <c r="BH112" s="982"/>
      <c r="BI112" s="982"/>
      <c r="BJ112" s="982"/>
      <c r="BK112" s="982"/>
      <c r="BL112" s="982"/>
      <c r="BM112" s="982"/>
      <c r="BN112" s="982"/>
      <c r="BO112" s="982"/>
      <c r="BP112" s="983"/>
      <c r="BQ112" s="951">
        <v>1400</v>
      </c>
      <c r="BR112" s="952"/>
      <c r="BS112" s="952"/>
      <c r="BT112" s="952"/>
      <c r="BU112" s="952"/>
      <c r="BV112" s="952">
        <v>109833</v>
      </c>
      <c r="BW112" s="952"/>
      <c r="BX112" s="952"/>
      <c r="BY112" s="952"/>
      <c r="BZ112" s="952"/>
      <c r="CA112" s="952">
        <v>119559</v>
      </c>
      <c r="CB112" s="952"/>
      <c r="CC112" s="952"/>
      <c r="CD112" s="952"/>
      <c r="CE112" s="952"/>
      <c r="CF112" s="946">
        <v>6.1</v>
      </c>
      <c r="CG112" s="947"/>
      <c r="CH112" s="947"/>
      <c r="CI112" s="947"/>
      <c r="CJ112" s="947"/>
      <c r="CK112" s="977"/>
      <c r="CL112" s="978"/>
      <c r="CM112" s="948" t="s">
        <v>435</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425</v>
      </c>
      <c r="DH112" s="952"/>
      <c r="DI112" s="952"/>
      <c r="DJ112" s="952"/>
      <c r="DK112" s="952"/>
      <c r="DL112" s="952" t="s">
        <v>400</v>
      </c>
      <c r="DM112" s="952"/>
      <c r="DN112" s="952"/>
      <c r="DO112" s="952"/>
      <c r="DP112" s="952"/>
      <c r="DQ112" s="952" t="s">
        <v>233</v>
      </c>
      <c r="DR112" s="952"/>
      <c r="DS112" s="952"/>
      <c r="DT112" s="952"/>
      <c r="DU112" s="952"/>
      <c r="DV112" s="953" t="s">
        <v>436</v>
      </c>
      <c r="DW112" s="953"/>
      <c r="DX112" s="953"/>
      <c r="DY112" s="953"/>
      <c r="DZ112" s="954"/>
    </row>
    <row r="113" spans="1:130" s="226" customFormat="1" ht="26.25" customHeight="1" x14ac:dyDescent="0.15">
      <c r="A113" s="986"/>
      <c r="B113" s="987"/>
      <c r="C113" s="982" t="s">
        <v>437</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1641</v>
      </c>
      <c r="AB113" s="966"/>
      <c r="AC113" s="966"/>
      <c r="AD113" s="966"/>
      <c r="AE113" s="967"/>
      <c r="AF113" s="968">
        <v>2746</v>
      </c>
      <c r="AG113" s="966"/>
      <c r="AH113" s="966"/>
      <c r="AI113" s="966"/>
      <c r="AJ113" s="967"/>
      <c r="AK113" s="968">
        <v>4119</v>
      </c>
      <c r="AL113" s="966"/>
      <c r="AM113" s="966"/>
      <c r="AN113" s="966"/>
      <c r="AO113" s="967"/>
      <c r="AP113" s="969">
        <v>0.2</v>
      </c>
      <c r="AQ113" s="970"/>
      <c r="AR113" s="970"/>
      <c r="AS113" s="970"/>
      <c r="AT113" s="971"/>
      <c r="AU113" s="932"/>
      <c r="AV113" s="933"/>
      <c r="AW113" s="933"/>
      <c r="AX113" s="933"/>
      <c r="AY113" s="933"/>
      <c r="AZ113" s="981" t="s">
        <v>438</v>
      </c>
      <c r="BA113" s="982"/>
      <c r="BB113" s="982"/>
      <c r="BC113" s="982"/>
      <c r="BD113" s="982"/>
      <c r="BE113" s="982"/>
      <c r="BF113" s="982"/>
      <c r="BG113" s="982"/>
      <c r="BH113" s="982"/>
      <c r="BI113" s="982"/>
      <c r="BJ113" s="982"/>
      <c r="BK113" s="982"/>
      <c r="BL113" s="982"/>
      <c r="BM113" s="982"/>
      <c r="BN113" s="982"/>
      <c r="BO113" s="982"/>
      <c r="BP113" s="983"/>
      <c r="BQ113" s="951">
        <v>798230</v>
      </c>
      <c r="BR113" s="952"/>
      <c r="BS113" s="952"/>
      <c r="BT113" s="952"/>
      <c r="BU113" s="952"/>
      <c r="BV113" s="952">
        <v>719694</v>
      </c>
      <c r="BW113" s="952"/>
      <c r="BX113" s="952"/>
      <c r="BY113" s="952"/>
      <c r="BZ113" s="952"/>
      <c r="CA113" s="952">
        <v>660755</v>
      </c>
      <c r="CB113" s="952"/>
      <c r="CC113" s="952"/>
      <c r="CD113" s="952"/>
      <c r="CE113" s="952"/>
      <c r="CF113" s="946">
        <v>33.700000000000003</v>
      </c>
      <c r="CG113" s="947"/>
      <c r="CH113" s="947"/>
      <c r="CI113" s="947"/>
      <c r="CJ113" s="947"/>
      <c r="CK113" s="977"/>
      <c r="CL113" s="978"/>
      <c r="CM113" s="948" t="s">
        <v>439</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233</v>
      </c>
      <c r="DH113" s="991"/>
      <c r="DI113" s="991"/>
      <c r="DJ113" s="991"/>
      <c r="DK113" s="992"/>
      <c r="DL113" s="993" t="s">
        <v>433</v>
      </c>
      <c r="DM113" s="991"/>
      <c r="DN113" s="991"/>
      <c r="DO113" s="991"/>
      <c r="DP113" s="992"/>
      <c r="DQ113" s="993" t="s">
        <v>440</v>
      </c>
      <c r="DR113" s="991"/>
      <c r="DS113" s="991"/>
      <c r="DT113" s="991"/>
      <c r="DU113" s="992"/>
      <c r="DV113" s="994" t="s">
        <v>441</v>
      </c>
      <c r="DW113" s="995"/>
      <c r="DX113" s="995"/>
      <c r="DY113" s="995"/>
      <c r="DZ113" s="996"/>
    </row>
    <row r="114" spans="1:130" s="226" customFormat="1" ht="26.25" customHeight="1" x14ac:dyDescent="0.15">
      <c r="A114" s="986"/>
      <c r="B114" s="987"/>
      <c r="C114" s="982" t="s">
        <v>442</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70189</v>
      </c>
      <c r="AB114" s="991"/>
      <c r="AC114" s="991"/>
      <c r="AD114" s="991"/>
      <c r="AE114" s="992"/>
      <c r="AF114" s="993">
        <v>83976</v>
      </c>
      <c r="AG114" s="991"/>
      <c r="AH114" s="991"/>
      <c r="AI114" s="991"/>
      <c r="AJ114" s="992"/>
      <c r="AK114" s="993">
        <v>83251</v>
      </c>
      <c r="AL114" s="991"/>
      <c r="AM114" s="991"/>
      <c r="AN114" s="991"/>
      <c r="AO114" s="992"/>
      <c r="AP114" s="994">
        <v>4.2</v>
      </c>
      <c r="AQ114" s="995"/>
      <c r="AR114" s="995"/>
      <c r="AS114" s="995"/>
      <c r="AT114" s="996"/>
      <c r="AU114" s="932"/>
      <c r="AV114" s="933"/>
      <c r="AW114" s="933"/>
      <c r="AX114" s="933"/>
      <c r="AY114" s="933"/>
      <c r="AZ114" s="981" t="s">
        <v>443</v>
      </c>
      <c r="BA114" s="982"/>
      <c r="BB114" s="982"/>
      <c r="BC114" s="982"/>
      <c r="BD114" s="982"/>
      <c r="BE114" s="982"/>
      <c r="BF114" s="982"/>
      <c r="BG114" s="982"/>
      <c r="BH114" s="982"/>
      <c r="BI114" s="982"/>
      <c r="BJ114" s="982"/>
      <c r="BK114" s="982"/>
      <c r="BL114" s="982"/>
      <c r="BM114" s="982"/>
      <c r="BN114" s="982"/>
      <c r="BO114" s="982"/>
      <c r="BP114" s="983"/>
      <c r="BQ114" s="951">
        <v>852212</v>
      </c>
      <c r="BR114" s="952"/>
      <c r="BS114" s="952"/>
      <c r="BT114" s="952"/>
      <c r="BU114" s="952"/>
      <c r="BV114" s="952">
        <v>889379</v>
      </c>
      <c r="BW114" s="952"/>
      <c r="BX114" s="952"/>
      <c r="BY114" s="952"/>
      <c r="BZ114" s="952"/>
      <c r="CA114" s="952">
        <v>813934</v>
      </c>
      <c r="CB114" s="952"/>
      <c r="CC114" s="952"/>
      <c r="CD114" s="952"/>
      <c r="CE114" s="952"/>
      <c r="CF114" s="946">
        <v>41.5</v>
      </c>
      <c r="CG114" s="947"/>
      <c r="CH114" s="947"/>
      <c r="CI114" s="947"/>
      <c r="CJ114" s="947"/>
      <c r="CK114" s="977"/>
      <c r="CL114" s="978"/>
      <c r="CM114" s="948" t="s">
        <v>444</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382</v>
      </c>
      <c r="DH114" s="991"/>
      <c r="DI114" s="991"/>
      <c r="DJ114" s="991"/>
      <c r="DK114" s="992"/>
      <c r="DL114" s="993" t="s">
        <v>400</v>
      </c>
      <c r="DM114" s="991"/>
      <c r="DN114" s="991"/>
      <c r="DO114" s="991"/>
      <c r="DP114" s="992"/>
      <c r="DQ114" s="993" t="s">
        <v>426</v>
      </c>
      <c r="DR114" s="991"/>
      <c r="DS114" s="991"/>
      <c r="DT114" s="991"/>
      <c r="DU114" s="992"/>
      <c r="DV114" s="994" t="s">
        <v>425</v>
      </c>
      <c r="DW114" s="995"/>
      <c r="DX114" s="995"/>
      <c r="DY114" s="995"/>
      <c r="DZ114" s="996"/>
    </row>
    <row r="115" spans="1:130" s="226" customFormat="1" ht="26.25" customHeight="1" x14ac:dyDescent="0.15">
      <c r="A115" s="986"/>
      <c r="B115" s="987"/>
      <c r="C115" s="982" t="s">
        <v>445</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548</v>
      </c>
      <c r="AB115" s="966"/>
      <c r="AC115" s="966"/>
      <c r="AD115" s="966"/>
      <c r="AE115" s="967"/>
      <c r="AF115" s="968">
        <v>747</v>
      </c>
      <c r="AG115" s="966"/>
      <c r="AH115" s="966"/>
      <c r="AI115" s="966"/>
      <c r="AJ115" s="967"/>
      <c r="AK115" s="968">
        <v>530</v>
      </c>
      <c r="AL115" s="966"/>
      <c r="AM115" s="966"/>
      <c r="AN115" s="966"/>
      <c r="AO115" s="967"/>
      <c r="AP115" s="969">
        <v>0</v>
      </c>
      <c r="AQ115" s="970"/>
      <c r="AR115" s="970"/>
      <c r="AS115" s="970"/>
      <c r="AT115" s="971"/>
      <c r="AU115" s="932"/>
      <c r="AV115" s="933"/>
      <c r="AW115" s="933"/>
      <c r="AX115" s="933"/>
      <c r="AY115" s="933"/>
      <c r="AZ115" s="981" t="s">
        <v>446</v>
      </c>
      <c r="BA115" s="982"/>
      <c r="BB115" s="982"/>
      <c r="BC115" s="982"/>
      <c r="BD115" s="982"/>
      <c r="BE115" s="982"/>
      <c r="BF115" s="982"/>
      <c r="BG115" s="982"/>
      <c r="BH115" s="982"/>
      <c r="BI115" s="982"/>
      <c r="BJ115" s="982"/>
      <c r="BK115" s="982"/>
      <c r="BL115" s="982"/>
      <c r="BM115" s="982"/>
      <c r="BN115" s="982"/>
      <c r="BO115" s="982"/>
      <c r="BP115" s="983"/>
      <c r="BQ115" s="951" t="s">
        <v>132</v>
      </c>
      <c r="BR115" s="952"/>
      <c r="BS115" s="952"/>
      <c r="BT115" s="952"/>
      <c r="BU115" s="952"/>
      <c r="BV115" s="952" t="s">
        <v>132</v>
      </c>
      <c r="BW115" s="952"/>
      <c r="BX115" s="952"/>
      <c r="BY115" s="952"/>
      <c r="BZ115" s="952"/>
      <c r="CA115" s="952" t="s">
        <v>400</v>
      </c>
      <c r="CB115" s="952"/>
      <c r="CC115" s="952"/>
      <c r="CD115" s="952"/>
      <c r="CE115" s="952"/>
      <c r="CF115" s="946" t="s">
        <v>233</v>
      </c>
      <c r="CG115" s="947"/>
      <c r="CH115" s="947"/>
      <c r="CI115" s="947"/>
      <c r="CJ115" s="947"/>
      <c r="CK115" s="977"/>
      <c r="CL115" s="978"/>
      <c r="CM115" s="981" t="s">
        <v>447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400</v>
      </c>
      <c r="DH115" s="991"/>
      <c r="DI115" s="991"/>
      <c r="DJ115" s="991"/>
      <c r="DK115" s="992"/>
      <c r="DL115" s="993" t="s">
        <v>400</v>
      </c>
      <c r="DM115" s="991"/>
      <c r="DN115" s="991"/>
      <c r="DO115" s="991"/>
      <c r="DP115" s="992"/>
      <c r="DQ115" s="993" t="s">
        <v>382</v>
      </c>
      <c r="DR115" s="991"/>
      <c r="DS115" s="991"/>
      <c r="DT115" s="991"/>
      <c r="DU115" s="992"/>
      <c r="DV115" s="994" t="s">
        <v>448</v>
      </c>
      <c r="DW115" s="995"/>
      <c r="DX115" s="995"/>
      <c r="DY115" s="995"/>
      <c r="DZ115" s="996"/>
    </row>
    <row r="116" spans="1:130" s="226" customFormat="1" ht="26.25" customHeight="1" x14ac:dyDescent="0.15">
      <c r="A116" s="988"/>
      <c r="B116" s="989"/>
      <c r="C116" s="997" t="s">
        <v>449</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437</v>
      </c>
      <c r="AB116" s="991"/>
      <c r="AC116" s="991"/>
      <c r="AD116" s="991"/>
      <c r="AE116" s="992"/>
      <c r="AF116" s="993">
        <v>398</v>
      </c>
      <c r="AG116" s="991"/>
      <c r="AH116" s="991"/>
      <c r="AI116" s="991"/>
      <c r="AJ116" s="992"/>
      <c r="AK116" s="993">
        <v>351</v>
      </c>
      <c r="AL116" s="991"/>
      <c r="AM116" s="991"/>
      <c r="AN116" s="991"/>
      <c r="AO116" s="992"/>
      <c r="AP116" s="994">
        <v>0</v>
      </c>
      <c r="AQ116" s="995"/>
      <c r="AR116" s="995"/>
      <c r="AS116" s="995"/>
      <c r="AT116" s="996"/>
      <c r="AU116" s="932"/>
      <c r="AV116" s="933"/>
      <c r="AW116" s="933"/>
      <c r="AX116" s="933"/>
      <c r="AY116" s="933"/>
      <c r="AZ116" s="999" t="s">
        <v>450</v>
      </c>
      <c r="BA116" s="1000"/>
      <c r="BB116" s="1000"/>
      <c r="BC116" s="1000"/>
      <c r="BD116" s="1000"/>
      <c r="BE116" s="1000"/>
      <c r="BF116" s="1000"/>
      <c r="BG116" s="1000"/>
      <c r="BH116" s="1000"/>
      <c r="BI116" s="1000"/>
      <c r="BJ116" s="1000"/>
      <c r="BK116" s="1000"/>
      <c r="BL116" s="1000"/>
      <c r="BM116" s="1000"/>
      <c r="BN116" s="1000"/>
      <c r="BO116" s="1000"/>
      <c r="BP116" s="1001"/>
      <c r="BQ116" s="951" t="s">
        <v>400</v>
      </c>
      <c r="BR116" s="952"/>
      <c r="BS116" s="952"/>
      <c r="BT116" s="952"/>
      <c r="BU116" s="952"/>
      <c r="BV116" s="952" t="s">
        <v>426</v>
      </c>
      <c r="BW116" s="952"/>
      <c r="BX116" s="952"/>
      <c r="BY116" s="952"/>
      <c r="BZ116" s="952"/>
      <c r="CA116" s="952" t="s">
        <v>400</v>
      </c>
      <c r="CB116" s="952"/>
      <c r="CC116" s="952"/>
      <c r="CD116" s="952"/>
      <c r="CE116" s="952"/>
      <c r="CF116" s="946" t="s">
        <v>233</v>
      </c>
      <c r="CG116" s="947"/>
      <c r="CH116" s="947"/>
      <c r="CI116" s="947"/>
      <c r="CJ116" s="947"/>
      <c r="CK116" s="977"/>
      <c r="CL116" s="978"/>
      <c r="CM116" s="948" t="s">
        <v>451</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424</v>
      </c>
      <c r="DH116" s="991"/>
      <c r="DI116" s="991"/>
      <c r="DJ116" s="991"/>
      <c r="DK116" s="992"/>
      <c r="DL116" s="993" t="s">
        <v>233</v>
      </c>
      <c r="DM116" s="991"/>
      <c r="DN116" s="991"/>
      <c r="DO116" s="991"/>
      <c r="DP116" s="992"/>
      <c r="DQ116" s="993" t="s">
        <v>436</v>
      </c>
      <c r="DR116" s="991"/>
      <c r="DS116" s="991"/>
      <c r="DT116" s="991"/>
      <c r="DU116" s="992"/>
      <c r="DV116" s="994" t="s">
        <v>400</v>
      </c>
      <c r="DW116" s="995"/>
      <c r="DX116" s="995"/>
      <c r="DY116" s="995"/>
      <c r="DZ116" s="996"/>
    </row>
    <row r="117" spans="1:130" s="226" customFormat="1" ht="26.25" customHeight="1" x14ac:dyDescent="0.15">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452</v>
      </c>
      <c r="Z117" s="918"/>
      <c r="AA117" s="1008">
        <v>624602</v>
      </c>
      <c r="AB117" s="1009"/>
      <c r="AC117" s="1009"/>
      <c r="AD117" s="1009"/>
      <c r="AE117" s="1010"/>
      <c r="AF117" s="1011">
        <v>666621</v>
      </c>
      <c r="AG117" s="1009"/>
      <c r="AH117" s="1009"/>
      <c r="AI117" s="1009"/>
      <c r="AJ117" s="1010"/>
      <c r="AK117" s="1011">
        <v>618428</v>
      </c>
      <c r="AL117" s="1009"/>
      <c r="AM117" s="1009"/>
      <c r="AN117" s="1009"/>
      <c r="AO117" s="1010"/>
      <c r="AP117" s="1012"/>
      <c r="AQ117" s="1013"/>
      <c r="AR117" s="1013"/>
      <c r="AS117" s="1013"/>
      <c r="AT117" s="1014"/>
      <c r="AU117" s="932"/>
      <c r="AV117" s="933"/>
      <c r="AW117" s="933"/>
      <c r="AX117" s="933"/>
      <c r="AY117" s="933"/>
      <c r="AZ117" s="999" t="s">
        <v>453</v>
      </c>
      <c r="BA117" s="1000"/>
      <c r="BB117" s="1000"/>
      <c r="BC117" s="1000"/>
      <c r="BD117" s="1000"/>
      <c r="BE117" s="1000"/>
      <c r="BF117" s="1000"/>
      <c r="BG117" s="1000"/>
      <c r="BH117" s="1000"/>
      <c r="BI117" s="1000"/>
      <c r="BJ117" s="1000"/>
      <c r="BK117" s="1000"/>
      <c r="BL117" s="1000"/>
      <c r="BM117" s="1000"/>
      <c r="BN117" s="1000"/>
      <c r="BO117" s="1000"/>
      <c r="BP117" s="1001"/>
      <c r="BQ117" s="951" t="s">
        <v>132</v>
      </c>
      <c r="BR117" s="952"/>
      <c r="BS117" s="952"/>
      <c r="BT117" s="952"/>
      <c r="BU117" s="952"/>
      <c r="BV117" s="952" t="s">
        <v>233</v>
      </c>
      <c r="BW117" s="952"/>
      <c r="BX117" s="952"/>
      <c r="BY117" s="952"/>
      <c r="BZ117" s="952"/>
      <c r="CA117" s="952" t="s">
        <v>426</v>
      </c>
      <c r="CB117" s="952"/>
      <c r="CC117" s="952"/>
      <c r="CD117" s="952"/>
      <c r="CE117" s="952"/>
      <c r="CF117" s="946" t="s">
        <v>433</v>
      </c>
      <c r="CG117" s="947"/>
      <c r="CH117" s="947"/>
      <c r="CI117" s="947"/>
      <c r="CJ117" s="947"/>
      <c r="CK117" s="977"/>
      <c r="CL117" s="978"/>
      <c r="CM117" s="948" t="s">
        <v>454</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382</v>
      </c>
      <c r="DH117" s="991"/>
      <c r="DI117" s="991"/>
      <c r="DJ117" s="991"/>
      <c r="DK117" s="992"/>
      <c r="DL117" s="993" t="s">
        <v>382</v>
      </c>
      <c r="DM117" s="991"/>
      <c r="DN117" s="991"/>
      <c r="DO117" s="991"/>
      <c r="DP117" s="992"/>
      <c r="DQ117" s="993" t="s">
        <v>400</v>
      </c>
      <c r="DR117" s="991"/>
      <c r="DS117" s="991"/>
      <c r="DT117" s="991"/>
      <c r="DU117" s="992"/>
      <c r="DV117" s="994" t="s">
        <v>400</v>
      </c>
      <c r="DW117" s="995"/>
      <c r="DX117" s="995"/>
      <c r="DY117" s="995"/>
      <c r="DZ117" s="996"/>
    </row>
    <row r="118" spans="1:130" s="226" customFormat="1" ht="26.25" customHeight="1" x14ac:dyDescent="0.15">
      <c r="A118" s="936" t="s">
        <v>420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418</v>
      </c>
      <c r="AB118" s="917"/>
      <c r="AC118" s="917"/>
      <c r="AD118" s="917"/>
      <c r="AE118" s="918"/>
      <c r="AF118" s="916" t="s">
        <v>300</v>
      </c>
      <c r="AG118" s="917"/>
      <c r="AH118" s="917"/>
      <c r="AI118" s="917"/>
      <c r="AJ118" s="918"/>
      <c r="AK118" s="916" t="s">
        <v>299</v>
      </c>
      <c r="AL118" s="917"/>
      <c r="AM118" s="917"/>
      <c r="AN118" s="917"/>
      <c r="AO118" s="918"/>
      <c r="AP118" s="1003" t="s">
        <v>419</v>
      </c>
      <c r="AQ118" s="1004"/>
      <c r="AR118" s="1004"/>
      <c r="AS118" s="1004"/>
      <c r="AT118" s="1005"/>
      <c r="AU118" s="932"/>
      <c r="AV118" s="933"/>
      <c r="AW118" s="933"/>
      <c r="AX118" s="933"/>
      <c r="AY118" s="933"/>
      <c r="AZ118" s="1006" t="s">
        <v>455</v>
      </c>
      <c r="BA118" s="997"/>
      <c r="BB118" s="997"/>
      <c r="BC118" s="997"/>
      <c r="BD118" s="997"/>
      <c r="BE118" s="997"/>
      <c r="BF118" s="997"/>
      <c r="BG118" s="997"/>
      <c r="BH118" s="997"/>
      <c r="BI118" s="997"/>
      <c r="BJ118" s="997"/>
      <c r="BK118" s="997"/>
      <c r="BL118" s="997"/>
      <c r="BM118" s="997"/>
      <c r="BN118" s="997"/>
      <c r="BO118" s="997"/>
      <c r="BP118" s="998"/>
      <c r="BQ118" s="1029" t="s">
        <v>433</v>
      </c>
      <c r="BR118" s="1030"/>
      <c r="BS118" s="1030"/>
      <c r="BT118" s="1030"/>
      <c r="BU118" s="1030"/>
      <c r="BV118" s="1030" t="s">
        <v>440</v>
      </c>
      <c r="BW118" s="1030"/>
      <c r="BX118" s="1030"/>
      <c r="BY118" s="1030"/>
      <c r="BZ118" s="1030"/>
      <c r="CA118" s="1030" t="s">
        <v>448</v>
      </c>
      <c r="CB118" s="1030"/>
      <c r="CC118" s="1030"/>
      <c r="CD118" s="1030"/>
      <c r="CE118" s="1030"/>
      <c r="CF118" s="946" t="s">
        <v>425</v>
      </c>
      <c r="CG118" s="947"/>
      <c r="CH118" s="947"/>
      <c r="CI118" s="947"/>
      <c r="CJ118" s="947"/>
      <c r="CK118" s="977"/>
      <c r="CL118" s="978"/>
      <c r="CM118" s="948" t="s">
        <v>456</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400</v>
      </c>
      <c r="DH118" s="991"/>
      <c r="DI118" s="991"/>
      <c r="DJ118" s="991"/>
      <c r="DK118" s="992"/>
      <c r="DL118" s="993" t="s">
        <v>433</v>
      </c>
      <c r="DM118" s="991"/>
      <c r="DN118" s="991"/>
      <c r="DO118" s="991"/>
      <c r="DP118" s="992"/>
      <c r="DQ118" s="993" t="s">
        <v>457</v>
      </c>
      <c r="DR118" s="991"/>
      <c r="DS118" s="991"/>
      <c r="DT118" s="991"/>
      <c r="DU118" s="992"/>
      <c r="DV118" s="994" t="s">
        <v>400</v>
      </c>
      <c r="DW118" s="995"/>
      <c r="DX118" s="995"/>
      <c r="DY118" s="995"/>
      <c r="DZ118" s="996"/>
    </row>
    <row r="119" spans="1:130" s="226" customFormat="1" ht="26.25" customHeight="1" x14ac:dyDescent="0.15">
      <c r="A119" s="1096" t="s">
        <v>423</v>
      </c>
      <c r="B119" s="976"/>
      <c r="C119" s="955" t="s">
        <v>424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425</v>
      </c>
      <c r="AB119" s="924"/>
      <c r="AC119" s="924"/>
      <c r="AD119" s="924"/>
      <c r="AE119" s="925"/>
      <c r="AF119" s="926" t="s">
        <v>400</v>
      </c>
      <c r="AG119" s="924"/>
      <c r="AH119" s="924"/>
      <c r="AI119" s="924"/>
      <c r="AJ119" s="925"/>
      <c r="AK119" s="926" t="s">
        <v>428</v>
      </c>
      <c r="AL119" s="924"/>
      <c r="AM119" s="924"/>
      <c r="AN119" s="924"/>
      <c r="AO119" s="925"/>
      <c r="AP119" s="927" t="s">
        <v>457</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458</v>
      </c>
      <c r="BP119" s="1038"/>
      <c r="BQ119" s="1029">
        <v>6485795</v>
      </c>
      <c r="BR119" s="1030"/>
      <c r="BS119" s="1030"/>
      <c r="BT119" s="1030"/>
      <c r="BU119" s="1030"/>
      <c r="BV119" s="1030">
        <v>6625780</v>
      </c>
      <c r="BW119" s="1030"/>
      <c r="BX119" s="1030"/>
      <c r="BY119" s="1030"/>
      <c r="BZ119" s="1030"/>
      <c r="CA119" s="1030">
        <v>6544206</v>
      </c>
      <c r="CB119" s="1030"/>
      <c r="CC119" s="1030"/>
      <c r="CD119" s="1030"/>
      <c r="CE119" s="1030"/>
      <c r="CF119" s="1031"/>
      <c r="CG119" s="1032"/>
      <c r="CH119" s="1032"/>
      <c r="CI119" s="1032"/>
      <c r="CJ119" s="1033"/>
      <c r="CK119" s="979"/>
      <c r="CL119" s="980"/>
      <c r="CM119" s="1034" t="s">
        <v>459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60001</v>
      </c>
      <c r="DH119" s="1016"/>
      <c r="DI119" s="1016"/>
      <c r="DJ119" s="1016"/>
      <c r="DK119" s="1017"/>
      <c r="DL119" s="1015">
        <v>74632</v>
      </c>
      <c r="DM119" s="1016"/>
      <c r="DN119" s="1016"/>
      <c r="DO119" s="1016"/>
      <c r="DP119" s="1017"/>
      <c r="DQ119" s="1015">
        <v>85107</v>
      </c>
      <c r="DR119" s="1016"/>
      <c r="DS119" s="1016"/>
      <c r="DT119" s="1016"/>
      <c r="DU119" s="1017"/>
      <c r="DV119" s="1018">
        <v>4.3</v>
      </c>
      <c r="DW119" s="1019"/>
      <c r="DX119" s="1019"/>
      <c r="DY119" s="1019"/>
      <c r="DZ119" s="1020"/>
    </row>
    <row r="120" spans="1:130" s="226" customFormat="1" ht="26.25" customHeight="1" x14ac:dyDescent="0.15">
      <c r="A120" s="1097"/>
      <c r="B120" s="978"/>
      <c r="C120" s="948" t="s">
        <v>430</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460</v>
      </c>
      <c r="AB120" s="991"/>
      <c r="AC120" s="991"/>
      <c r="AD120" s="991"/>
      <c r="AE120" s="992"/>
      <c r="AF120" s="993" t="s">
        <v>400</v>
      </c>
      <c r="AG120" s="991"/>
      <c r="AH120" s="991"/>
      <c r="AI120" s="991"/>
      <c r="AJ120" s="992"/>
      <c r="AK120" s="993" t="s">
        <v>448</v>
      </c>
      <c r="AL120" s="991"/>
      <c r="AM120" s="991"/>
      <c r="AN120" s="991"/>
      <c r="AO120" s="992"/>
      <c r="AP120" s="994" t="s">
        <v>433</v>
      </c>
      <c r="AQ120" s="995"/>
      <c r="AR120" s="995"/>
      <c r="AS120" s="995"/>
      <c r="AT120" s="996"/>
      <c r="AU120" s="1021" t="s">
        <v>461</v>
      </c>
      <c r="AV120" s="1022"/>
      <c r="AW120" s="1022"/>
      <c r="AX120" s="1022"/>
      <c r="AY120" s="1023"/>
      <c r="AZ120" s="972" t="s">
        <v>462</v>
      </c>
      <c r="BA120" s="921"/>
      <c r="BB120" s="921"/>
      <c r="BC120" s="921"/>
      <c r="BD120" s="921"/>
      <c r="BE120" s="921"/>
      <c r="BF120" s="921"/>
      <c r="BG120" s="921"/>
      <c r="BH120" s="921"/>
      <c r="BI120" s="921"/>
      <c r="BJ120" s="921"/>
      <c r="BK120" s="921"/>
      <c r="BL120" s="921"/>
      <c r="BM120" s="921"/>
      <c r="BN120" s="921"/>
      <c r="BO120" s="921"/>
      <c r="BP120" s="922"/>
      <c r="BQ120" s="958">
        <v>2108166</v>
      </c>
      <c r="BR120" s="959"/>
      <c r="BS120" s="959"/>
      <c r="BT120" s="959"/>
      <c r="BU120" s="959"/>
      <c r="BV120" s="959">
        <v>2029550</v>
      </c>
      <c r="BW120" s="959"/>
      <c r="BX120" s="959"/>
      <c r="BY120" s="959"/>
      <c r="BZ120" s="959"/>
      <c r="CA120" s="959">
        <v>1843827</v>
      </c>
      <c r="CB120" s="959"/>
      <c r="CC120" s="959"/>
      <c r="CD120" s="959"/>
      <c r="CE120" s="959"/>
      <c r="CF120" s="973">
        <v>93.9</v>
      </c>
      <c r="CG120" s="974"/>
      <c r="CH120" s="974"/>
      <c r="CI120" s="974"/>
      <c r="CJ120" s="974"/>
      <c r="CK120" s="1039" t="s">
        <v>463</v>
      </c>
      <c r="CL120" s="1040"/>
      <c r="CM120" s="1040"/>
      <c r="CN120" s="1040"/>
      <c r="CO120" s="1041"/>
      <c r="CP120" s="1047" t="s">
        <v>464</v>
      </c>
      <c r="CQ120" s="1048"/>
      <c r="CR120" s="1048"/>
      <c r="CS120" s="1048"/>
      <c r="CT120" s="1048"/>
      <c r="CU120" s="1048"/>
      <c r="CV120" s="1048"/>
      <c r="CW120" s="1048"/>
      <c r="CX120" s="1048"/>
      <c r="CY120" s="1048"/>
      <c r="CZ120" s="1048"/>
      <c r="DA120" s="1048"/>
      <c r="DB120" s="1048"/>
      <c r="DC120" s="1048"/>
      <c r="DD120" s="1048"/>
      <c r="DE120" s="1048"/>
      <c r="DF120" s="1049"/>
      <c r="DG120" s="958" t="s">
        <v>400</v>
      </c>
      <c r="DH120" s="959"/>
      <c r="DI120" s="959"/>
      <c r="DJ120" s="959"/>
      <c r="DK120" s="959"/>
      <c r="DL120" s="959">
        <v>106943</v>
      </c>
      <c r="DM120" s="959"/>
      <c r="DN120" s="959"/>
      <c r="DO120" s="959"/>
      <c r="DP120" s="959"/>
      <c r="DQ120" s="959">
        <v>114559</v>
      </c>
      <c r="DR120" s="959"/>
      <c r="DS120" s="959"/>
      <c r="DT120" s="959"/>
      <c r="DU120" s="959"/>
      <c r="DV120" s="960">
        <v>5.8</v>
      </c>
      <c r="DW120" s="960"/>
      <c r="DX120" s="960"/>
      <c r="DY120" s="960"/>
      <c r="DZ120" s="961"/>
    </row>
    <row r="121" spans="1:130" s="226" customFormat="1" ht="26.25" customHeight="1" x14ac:dyDescent="0.15">
      <c r="A121" s="1097"/>
      <c r="B121" s="978"/>
      <c r="C121" s="999" t="s">
        <v>465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400</v>
      </c>
      <c r="AB121" s="991"/>
      <c r="AC121" s="991"/>
      <c r="AD121" s="991"/>
      <c r="AE121" s="992"/>
      <c r="AF121" s="993" t="s">
        <v>425</v>
      </c>
      <c r="AG121" s="991"/>
      <c r="AH121" s="991"/>
      <c r="AI121" s="991"/>
      <c r="AJ121" s="992"/>
      <c r="AK121" s="993" t="s">
        <v>400</v>
      </c>
      <c r="AL121" s="991"/>
      <c r="AM121" s="991"/>
      <c r="AN121" s="991"/>
      <c r="AO121" s="992"/>
      <c r="AP121" s="994" t="s">
        <v>400</v>
      </c>
      <c r="AQ121" s="995"/>
      <c r="AR121" s="995"/>
      <c r="AS121" s="995"/>
      <c r="AT121" s="996"/>
      <c r="AU121" s="1024"/>
      <c r="AV121" s="1025"/>
      <c r="AW121" s="1025"/>
      <c r="AX121" s="1025"/>
      <c r="AY121" s="1026"/>
      <c r="AZ121" s="981" t="s">
        <v>466</v>
      </c>
      <c r="BA121" s="982"/>
      <c r="BB121" s="982"/>
      <c r="BC121" s="982"/>
      <c r="BD121" s="982"/>
      <c r="BE121" s="982"/>
      <c r="BF121" s="982"/>
      <c r="BG121" s="982"/>
      <c r="BH121" s="982"/>
      <c r="BI121" s="982"/>
      <c r="BJ121" s="982"/>
      <c r="BK121" s="982"/>
      <c r="BL121" s="982"/>
      <c r="BM121" s="982"/>
      <c r="BN121" s="982"/>
      <c r="BO121" s="982"/>
      <c r="BP121" s="983"/>
      <c r="BQ121" s="951">
        <v>547448</v>
      </c>
      <c r="BR121" s="952"/>
      <c r="BS121" s="952"/>
      <c r="BT121" s="952"/>
      <c r="BU121" s="952"/>
      <c r="BV121" s="952">
        <v>456809</v>
      </c>
      <c r="BW121" s="952"/>
      <c r="BX121" s="952"/>
      <c r="BY121" s="952"/>
      <c r="BZ121" s="952"/>
      <c r="CA121" s="952">
        <v>402866</v>
      </c>
      <c r="CB121" s="952"/>
      <c r="CC121" s="952"/>
      <c r="CD121" s="952"/>
      <c r="CE121" s="952"/>
      <c r="CF121" s="946">
        <v>20.5</v>
      </c>
      <c r="CG121" s="947"/>
      <c r="CH121" s="947"/>
      <c r="CI121" s="947"/>
      <c r="CJ121" s="947"/>
      <c r="CK121" s="1042"/>
      <c r="CL121" s="1043"/>
      <c r="CM121" s="1043"/>
      <c r="CN121" s="1043"/>
      <c r="CO121" s="1044"/>
      <c r="CP121" s="1052" t="s">
        <v>467</v>
      </c>
      <c r="CQ121" s="1053"/>
      <c r="CR121" s="1053"/>
      <c r="CS121" s="1053"/>
      <c r="CT121" s="1053"/>
      <c r="CU121" s="1053"/>
      <c r="CV121" s="1053"/>
      <c r="CW121" s="1053"/>
      <c r="CX121" s="1053"/>
      <c r="CY121" s="1053"/>
      <c r="CZ121" s="1053"/>
      <c r="DA121" s="1053"/>
      <c r="DB121" s="1053"/>
      <c r="DC121" s="1053"/>
      <c r="DD121" s="1053"/>
      <c r="DE121" s="1053"/>
      <c r="DF121" s="1054"/>
      <c r="DG121" s="951">
        <v>1400</v>
      </c>
      <c r="DH121" s="952"/>
      <c r="DI121" s="952"/>
      <c r="DJ121" s="952"/>
      <c r="DK121" s="952"/>
      <c r="DL121" s="952">
        <v>2890</v>
      </c>
      <c r="DM121" s="952"/>
      <c r="DN121" s="952"/>
      <c r="DO121" s="952"/>
      <c r="DP121" s="952"/>
      <c r="DQ121" s="952">
        <v>5000</v>
      </c>
      <c r="DR121" s="952"/>
      <c r="DS121" s="952"/>
      <c r="DT121" s="952"/>
      <c r="DU121" s="952"/>
      <c r="DV121" s="953">
        <v>0.3</v>
      </c>
      <c r="DW121" s="953"/>
      <c r="DX121" s="953"/>
      <c r="DY121" s="953"/>
      <c r="DZ121" s="954"/>
    </row>
    <row r="122" spans="1:130" s="226" customFormat="1" ht="26.25" customHeight="1" x14ac:dyDescent="0.15">
      <c r="A122" s="1097"/>
      <c r="B122" s="978"/>
      <c r="C122" s="948" t="s">
        <v>444</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448</v>
      </c>
      <c r="AB122" s="991"/>
      <c r="AC122" s="991"/>
      <c r="AD122" s="991"/>
      <c r="AE122" s="992"/>
      <c r="AF122" s="993" t="s">
        <v>426</v>
      </c>
      <c r="AG122" s="991"/>
      <c r="AH122" s="991"/>
      <c r="AI122" s="991"/>
      <c r="AJ122" s="992"/>
      <c r="AK122" s="993" t="s">
        <v>425</v>
      </c>
      <c r="AL122" s="991"/>
      <c r="AM122" s="991"/>
      <c r="AN122" s="991"/>
      <c r="AO122" s="992"/>
      <c r="AP122" s="994" t="s">
        <v>448</v>
      </c>
      <c r="AQ122" s="995"/>
      <c r="AR122" s="995"/>
      <c r="AS122" s="995"/>
      <c r="AT122" s="996"/>
      <c r="AU122" s="1024"/>
      <c r="AV122" s="1025"/>
      <c r="AW122" s="1025"/>
      <c r="AX122" s="1025"/>
      <c r="AY122" s="1026"/>
      <c r="AZ122" s="1006" t="s">
        <v>468</v>
      </c>
      <c r="BA122" s="997"/>
      <c r="BB122" s="997"/>
      <c r="BC122" s="997"/>
      <c r="BD122" s="997"/>
      <c r="BE122" s="997"/>
      <c r="BF122" s="997"/>
      <c r="BG122" s="997"/>
      <c r="BH122" s="997"/>
      <c r="BI122" s="997"/>
      <c r="BJ122" s="997"/>
      <c r="BK122" s="997"/>
      <c r="BL122" s="997"/>
      <c r="BM122" s="997"/>
      <c r="BN122" s="997"/>
      <c r="BO122" s="997"/>
      <c r="BP122" s="998"/>
      <c r="BQ122" s="1029">
        <v>3944213</v>
      </c>
      <c r="BR122" s="1030"/>
      <c r="BS122" s="1030"/>
      <c r="BT122" s="1030"/>
      <c r="BU122" s="1030"/>
      <c r="BV122" s="1030">
        <v>4021737</v>
      </c>
      <c r="BW122" s="1030"/>
      <c r="BX122" s="1030"/>
      <c r="BY122" s="1030"/>
      <c r="BZ122" s="1030"/>
      <c r="CA122" s="1030">
        <v>3984101</v>
      </c>
      <c r="CB122" s="1030"/>
      <c r="CC122" s="1030"/>
      <c r="CD122" s="1030"/>
      <c r="CE122" s="1030"/>
      <c r="CF122" s="1050">
        <v>202.9</v>
      </c>
      <c r="CG122" s="1051"/>
      <c r="CH122" s="1051"/>
      <c r="CI122" s="1051"/>
      <c r="CJ122" s="1051"/>
      <c r="CK122" s="1042"/>
      <c r="CL122" s="1043"/>
      <c r="CM122" s="1043"/>
      <c r="CN122" s="1043"/>
      <c r="CO122" s="1044"/>
      <c r="CP122" s="1052" t="s">
        <v>469</v>
      </c>
      <c r="CQ122" s="1053"/>
      <c r="CR122" s="1053"/>
      <c r="CS122" s="1053"/>
      <c r="CT122" s="1053"/>
      <c r="CU122" s="1053"/>
      <c r="CV122" s="1053"/>
      <c r="CW122" s="1053"/>
      <c r="CX122" s="1053"/>
      <c r="CY122" s="1053"/>
      <c r="CZ122" s="1053"/>
      <c r="DA122" s="1053"/>
      <c r="DB122" s="1053"/>
      <c r="DC122" s="1053"/>
      <c r="DD122" s="1053"/>
      <c r="DE122" s="1053"/>
      <c r="DF122" s="1054"/>
      <c r="DG122" s="951" t="s">
        <v>448</v>
      </c>
      <c r="DH122" s="952"/>
      <c r="DI122" s="952"/>
      <c r="DJ122" s="952"/>
      <c r="DK122" s="952"/>
      <c r="DL122" s="952" t="s">
        <v>448</v>
      </c>
      <c r="DM122" s="952"/>
      <c r="DN122" s="952"/>
      <c r="DO122" s="952"/>
      <c r="DP122" s="952"/>
      <c r="DQ122" s="952" t="s">
        <v>440</v>
      </c>
      <c r="DR122" s="952"/>
      <c r="DS122" s="952"/>
      <c r="DT122" s="952"/>
      <c r="DU122" s="952"/>
      <c r="DV122" s="953" t="s">
        <v>132</v>
      </c>
      <c r="DW122" s="953"/>
      <c r="DX122" s="953"/>
      <c r="DY122" s="953"/>
      <c r="DZ122" s="954"/>
    </row>
    <row r="123" spans="1:130" s="226" customFormat="1" ht="26.25" customHeight="1" x14ac:dyDescent="0.15">
      <c r="A123" s="1097"/>
      <c r="B123" s="978"/>
      <c r="C123" s="948" t="s">
        <v>451</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457</v>
      </c>
      <c r="AB123" s="991"/>
      <c r="AC123" s="991"/>
      <c r="AD123" s="991"/>
      <c r="AE123" s="992"/>
      <c r="AF123" s="993" t="s">
        <v>382</v>
      </c>
      <c r="AG123" s="991"/>
      <c r="AH123" s="991"/>
      <c r="AI123" s="991"/>
      <c r="AJ123" s="992"/>
      <c r="AK123" s="993" t="s">
        <v>433</v>
      </c>
      <c r="AL123" s="991"/>
      <c r="AM123" s="991"/>
      <c r="AN123" s="991"/>
      <c r="AO123" s="992"/>
      <c r="AP123" s="994" t="s">
        <v>428</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470</v>
      </c>
      <c r="BP123" s="1038"/>
      <c r="BQ123" s="1068">
        <v>6599827</v>
      </c>
      <c r="BR123" s="1069"/>
      <c r="BS123" s="1069"/>
      <c r="BT123" s="1069"/>
      <c r="BU123" s="1069"/>
      <c r="BV123" s="1069">
        <v>6508096</v>
      </c>
      <c r="BW123" s="1069"/>
      <c r="BX123" s="1069"/>
      <c r="BY123" s="1069"/>
      <c r="BZ123" s="1069"/>
      <c r="CA123" s="1069">
        <v>6230794</v>
      </c>
      <c r="CB123" s="1069"/>
      <c r="CC123" s="1069"/>
      <c r="CD123" s="1069"/>
      <c r="CE123" s="1069"/>
      <c r="CF123" s="1031"/>
      <c r="CG123" s="1032"/>
      <c r="CH123" s="1032"/>
      <c r="CI123" s="1032"/>
      <c r="CJ123" s="1033"/>
      <c r="CK123" s="1042"/>
      <c r="CL123" s="1043"/>
      <c r="CM123" s="1043"/>
      <c r="CN123" s="1043"/>
      <c r="CO123" s="1044"/>
      <c r="CP123" s="1052" t="s">
        <v>471</v>
      </c>
      <c r="CQ123" s="1053"/>
      <c r="CR123" s="1053"/>
      <c r="CS123" s="1053"/>
      <c r="CT123" s="1053"/>
      <c r="CU123" s="1053"/>
      <c r="CV123" s="1053"/>
      <c r="CW123" s="1053"/>
      <c r="CX123" s="1053"/>
      <c r="CY123" s="1053"/>
      <c r="CZ123" s="1053"/>
      <c r="DA123" s="1053"/>
      <c r="DB123" s="1053"/>
      <c r="DC123" s="1053"/>
      <c r="DD123" s="1053"/>
      <c r="DE123" s="1053"/>
      <c r="DF123" s="1054"/>
      <c r="DG123" s="990" t="s">
        <v>448</v>
      </c>
      <c r="DH123" s="991"/>
      <c r="DI123" s="991"/>
      <c r="DJ123" s="991"/>
      <c r="DK123" s="992"/>
      <c r="DL123" s="993" t="s">
        <v>400</v>
      </c>
      <c r="DM123" s="991"/>
      <c r="DN123" s="991"/>
      <c r="DO123" s="991"/>
      <c r="DP123" s="992"/>
      <c r="DQ123" s="993" t="s">
        <v>440</v>
      </c>
      <c r="DR123" s="991"/>
      <c r="DS123" s="991"/>
      <c r="DT123" s="991"/>
      <c r="DU123" s="992"/>
      <c r="DV123" s="994" t="s">
        <v>440</v>
      </c>
      <c r="DW123" s="995"/>
      <c r="DX123" s="995"/>
      <c r="DY123" s="995"/>
      <c r="DZ123" s="996"/>
    </row>
    <row r="124" spans="1:130" s="226" customFormat="1" ht="26.25" customHeight="1" thickBot="1" x14ac:dyDescent="0.2">
      <c r="A124" s="1097"/>
      <c r="B124" s="978"/>
      <c r="C124" s="948" t="s">
        <v>454</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400</v>
      </c>
      <c r="AB124" s="991"/>
      <c r="AC124" s="991"/>
      <c r="AD124" s="991"/>
      <c r="AE124" s="992"/>
      <c r="AF124" s="993" t="s">
        <v>433</v>
      </c>
      <c r="AG124" s="991"/>
      <c r="AH124" s="991"/>
      <c r="AI124" s="991"/>
      <c r="AJ124" s="992"/>
      <c r="AK124" s="993" t="s">
        <v>457</v>
      </c>
      <c r="AL124" s="991"/>
      <c r="AM124" s="991"/>
      <c r="AN124" s="991"/>
      <c r="AO124" s="992"/>
      <c r="AP124" s="994" t="s">
        <v>400</v>
      </c>
      <c r="AQ124" s="995"/>
      <c r="AR124" s="995"/>
      <c r="AS124" s="995"/>
      <c r="AT124" s="996"/>
      <c r="AU124" s="1064" t="s">
        <v>472</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t="s">
        <v>448</v>
      </c>
      <c r="BR124" s="1060"/>
      <c r="BS124" s="1060"/>
      <c r="BT124" s="1060"/>
      <c r="BU124" s="1060"/>
      <c r="BV124" s="1060">
        <v>6</v>
      </c>
      <c r="BW124" s="1060"/>
      <c r="BX124" s="1060"/>
      <c r="BY124" s="1060"/>
      <c r="BZ124" s="1060"/>
      <c r="CA124" s="1060">
        <v>15.9</v>
      </c>
      <c r="CB124" s="1060"/>
      <c r="CC124" s="1060"/>
      <c r="CD124" s="1060"/>
      <c r="CE124" s="1060"/>
      <c r="CF124" s="1061"/>
      <c r="CG124" s="1062"/>
      <c r="CH124" s="1062"/>
      <c r="CI124" s="1062"/>
      <c r="CJ124" s="1063"/>
      <c r="CK124" s="1045"/>
      <c r="CL124" s="1045"/>
      <c r="CM124" s="1045"/>
      <c r="CN124" s="1045"/>
      <c r="CO124" s="1046"/>
      <c r="CP124" s="1052" t="s">
        <v>473</v>
      </c>
      <c r="CQ124" s="1053"/>
      <c r="CR124" s="1053"/>
      <c r="CS124" s="1053"/>
      <c r="CT124" s="1053"/>
      <c r="CU124" s="1053"/>
      <c r="CV124" s="1053"/>
      <c r="CW124" s="1053"/>
      <c r="CX124" s="1053"/>
      <c r="CY124" s="1053"/>
      <c r="CZ124" s="1053"/>
      <c r="DA124" s="1053"/>
      <c r="DB124" s="1053"/>
      <c r="DC124" s="1053"/>
      <c r="DD124" s="1053"/>
      <c r="DE124" s="1053"/>
      <c r="DF124" s="1054"/>
      <c r="DG124" s="1037" t="s">
        <v>132</v>
      </c>
      <c r="DH124" s="1016"/>
      <c r="DI124" s="1016"/>
      <c r="DJ124" s="1016"/>
      <c r="DK124" s="1017"/>
      <c r="DL124" s="1015" t="s">
        <v>233</v>
      </c>
      <c r="DM124" s="1016"/>
      <c r="DN124" s="1016"/>
      <c r="DO124" s="1016"/>
      <c r="DP124" s="1017"/>
      <c r="DQ124" s="1015" t="s">
        <v>132</v>
      </c>
      <c r="DR124" s="1016"/>
      <c r="DS124" s="1016"/>
      <c r="DT124" s="1016"/>
      <c r="DU124" s="1017"/>
      <c r="DV124" s="1018" t="s">
        <v>132</v>
      </c>
      <c r="DW124" s="1019"/>
      <c r="DX124" s="1019"/>
      <c r="DY124" s="1019"/>
      <c r="DZ124" s="1020"/>
    </row>
    <row r="125" spans="1:130" s="226" customFormat="1" ht="26.25" customHeight="1" x14ac:dyDescent="0.15">
      <c r="A125" s="1097"/>
      <c r="B125" s="978"/>
      <c r="C125" s="948" t="s">
        <v>456</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428</v>
      </c>
      <c r="AB125" s="991"/>
      <c r="AC125" s="991"/>
      <c r="AD125" s="991"/>
      <c r="AE125" s="992"/>
      <c r="AF125" s="993" t="s">
        <v>400</v>
      </c>
      <c r="AG125" s="991"/>
      <c r="AH125" s="991"/>
      <c r="AI125" s="991"/>
      <c r="AJ125" s="992"/>
      <c r="AK125" s="993" t="s">
        <v>233</v>
      </c>
      <c r="AL125" s="991"/>
      <c r="AM125" s="991"/>
      <c r="AN125" s="991"/>
      <c r="AO125" s="992"/>
      <c r="AP125" s="994" t="s">
        <v>382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474</v>
      </c>
      <c r="CL125" s="1040"/>
      <c r="CM125" s="1040"/>
      <c r="CN125" s="1040"/>
      <c r="CO125" s="1041"/>
      <c r="CP125" s="972" t="s">
        <v>475</v>
      </c>
      <c r="CQ125" s="921"/>
      <c r="CR125" s="921"/>
      <c r="CS125" s="921"/>
      <c r="CT125" s="921"/>
      <c r="CU125" s="921"/>
      <c r="CV125" s="921"/>
      <c r="CW125" s="921"/>
      <c r="CX125" s="921"/>
      <c r="CY125" s="921"/>
      <c r="CZ125" s="921"/>
      <c r="DA125" s="921"/>
      <c r="DB125" s="921"/>
      <c r="DC125" s="921"/>
      <c r="DD125" s="921"/>
      <c r="DE125" s="921"/>
      <c r="DF125" s="922"/>
      <c r="DG125" s="958" t="s">
        <v>400</v>
      </c>
      <c r="DH125" s="959"/>
      <c r="DI125" s="959"/>
      <c r="DJ125" s="959"/>
      <c r="DK125" s="959"/>
      <c r="DL125" s="959" t="s">
        <v>428</v>
      </c>
      <c r="DM125" s="959"/>
      <c r="DN125" s="959"/>
      <c r="DO125" s="959"/>
      <c r="DP125" s="959"/>
      <c r="DQ125" s="959" t="s">
        <v>382</v>
      </c>
      <c r="DR125" s="959"/>
      <c r="DS125" s="959"/>
      <c r="DT125" s="959"/>
      <c r="DU125" s="959"/>
      <c r="DV125" s="960" t="s">
        <v>132</v>
      </c>
      <c r="DW125" s="960"/>
      <c r="DX125" s="960"/>
      <c r="DY125" s="960"/>
      <c r="DZ125" s="961"/>
    </row>
    <row r="126" spans="1:130" s="226" customFormat="1" ht="26.25" customHeight="1" thickBot="1" x14ac:dyDescent="0.2">
      <c r="A126" s="1097"/>
      <c r="B126" s="978"/>
      <c r="C126" s="948" t="s">
        <v>459</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440</v>
      </c>
      <c r="AB126" s="991"/>
      <c r="AC126" s="991"/>
      <c r="AD126" s="991"/>
      <c r="AE126" s="992"/>
      <c r="AF126" s="993" t="s">
        <v>400</v>
      </c>
      <c r="AG126" s="991"/>
      <c r="AH126" s="991"/>
      <c r="AI126" s="991"/>
      <c r="AJ126" s="992"/>
      <c r="AK126" s="993" t="s">
        <v>448</v>
      </c>
      <c r="AL126" s="991"/>
      <c r="AM126" s="991"/>
      <c r="AN126" s="991"/>
      <c r="AO126" s="992"/>
      <c r="AP126" s="994" t="s">
        <v>400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476</v>
      </c>
      <c r="CQ126" s="982"/>
      <c r="CR126" s="982"/>
      <c r="CS126" s="982"/>
      <c r="CT126" s="982"/>
      <c r="CU126" s="982"/>
      <c r="CV126" s="982"/>
      <c r="CW126" s="982"/>
      <c r="CX126" s="982"/>
      <c r="CY126" s="982"/>
      <c r="CZ126" s="982"/>
      <c r="DA126" s="982"/>
      <c r="DB126" s="982"/>
      <c r="DC126" s="982"/>
      <c r="DD126" s="982"/>
      <c r="DE126" s="982"/>
      <c r="DF126" s="983"/>
      <c r="DG126" s="951" t="s">
        <v>382</v>
      </c>
      <c r="DH126" s="952"/>
      <c r="DI126" s="952"/>
      <c r="DJ126" s="952"/>
      <c r="DK126" s="952"/>
      <c r="DL126" s="952" t="s">
        <v>233</v>
      </c>
      <c r="DM126" s="952"/>
      <c r="DN126" s="952"/>
      <c r="DO126" s="952"/>
      <c r="DP126" s="952"/>
      <c r="DQ126" s="952" t="s">
        <v>428</v>
      </c>
      <c r="DR126" s="952"/>
      <c r="DS126" s="952"/>
      <c r="DT126" s="952"/>
      <c r="DU126" s="952"/>
      <c r="DV126" s="953" t="s">
        <v>426</v>
      </c>
      <c r="DW126" s="953"/>
      <c r="DX126" s="953"/>
      <c r="DY126" s="953"/>
      <c r="DZ126" s="954"/>
    </row>
    <row r="127" spans="1:130" s="226" customFormat="1" ht="26.25" customHeight="1" x14ac:dyDescent="0.15">
      <c r="A127" s="1098"/>
      <c r="B127" s="980"/>
      <c r="C127" s="1034" t="s">
        <v>477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548</v>
      </c>
      <c r="AB127" s="991"/>
      <c r="AC127" s="991"/>
      <c r="AD127" s="991"/>
      <c r="AE127" s="992"/>
      <c r="AF127" s="993">
        <v>747</v>
      </c>
      <c r="AG127" s="991"/>
      <c r="AH127" s="991"/>
      <c r="AI127" s="991"/>
      <c r="AJ127" s="992"/>
      <c r="AK127" s="993">
        <v>530</v>
      </c>
      <c r="AL127" s="991"/>
      <c r="AM127" s="991"/>
      <c r="AN127" s="991"/>
      <c r="AO127" s="992"/>
      <c r="AP127" s="994">
        <v>0</v>
      </c>
      <c r="AQ127" s="995"/>
      <c r="AR127" s="995"/>
      <c r="AS127" s="995"/>
      <c r="AT127" s="996"/>
      <c r="AU127" s="262"/>
      <c r="AV127" s="262"/>
      <c r="AW127" s="262"/>
      <c r="AX127" s="1070" t="s">
        <v>478</v>
      </c>
      <c r="AY127" s="1071"/>
      <c r="AZ127" s="1071"/>
      <c r="BA127" s="1071"/>
      <c r="BB127" s="1071"/>
      <c r="BC127" s="1071"/>
      <c r="BD127" s="1071"/>
      <c r="BE127" s="1072"/>
      <c r="BF127" s="1073" t="s">
        <v>479</v>
      </c>
      <c r="BG127" s="1071"/>
      <c r="BH127" s="1071"/>
      <c r="BI127" s="1071"/>
      <c r="BJ127" s="1071"/>
      <c r="BK127" s="1071"/>
      <c r="BL127" s="1072"/>
      <c r="BM127" s="1073" t="s">
        <v>480</v>
      </c>
      <c r="BN127" s="1071"/>
      <c r="BO127" s="1071"/>
      <c r="BP127" s="1071"/>
      <c r="BQ127" s="1071"/>
      <c r="BR127" s="1071"/>
      <c r="BS127" s="1072"/>
      <c r="BT127" s="1073" t="s">
        <v>481</v>
      </c>
      <c r="BU127" s="1071"/>
      <c r="BV127" s="1071"/>
      <c r="BW127" s="1071"/>
      <c r="BX127" s="1071"/>
      <c r="BY127" s="1071"/>
      <c r="BZ127" s="1095"/>
      <c r="CA127" s="262"/>
      <c r="CB127" s="262"/>
      <c r="CC127" s="262"/>
      <c r="CD127" s="263"/>
      <c r="CE127" s="263"/>
      <c r="CF127" s="263"/>
      <c r="CG127" s="260"/>
      <c r="CH127" s="260"/>
      <c r="CI127" s="260"/>
      <c r="CJ127" s="261"/>
      <c r="CK127" s="1056"/>
      <c r="CL127" s="1043"/>
      <c r="CM127" s="1043"/>
      <c r="CN127" s="1043"/>
      <c r="CO127" s="1044"/>
      <c r="CP127" s="981" t="s">
        <v>482</v>
      </c>
      <c r="CQ127" s="982"/>
      <c r="CR127" s="982"/>
      <c r="CS127" s="982"/>
      <c r="CT127" s="982"/>
      <c r="CU127" s="982"/>
      <c r="CV127" s="982"/>
      <c r="CW127" s="982"/>
      <c r="CX127" s="982"/>
      <c r="CY127" s="982"/>
      <c r="CZ127" s="982"/>
      <c r="DA127" s="982"/>
      <c r="DB127" s="982"/>
      <c r="DC127" s="982"/>
      <c r="DD127" s="982"/>
      <c r="DE127" s="982"/>
      <c r="DF127" s="983"/>
      <c r="DG127" s="951" t="s">
        <v>400</v>
      </c>
      <c r="DH127" s="952"/>
      <c r="DI127" s="952"/>
      <c r="DJ127" s="952"/>
      <c r="DK127" s="952"/>
      <c r="DL127" s="952" t="s">
        <v>400</v>
      </c>
      <c r="DM127" s="952"/>
      <c r="DN127" s="952"/>
      <c r="DO127" s="952"/>
      <c r="DP127" s="952"/>
      <c r="DQ127" s="952" t="s">
        <v>400</v>
      </c>
      <c r="DR127" s="952"/>
      <c r="DS127" s="952"/>
      <c r="DT127" s="952"/>
      <c r="DU127" s="952"/>
      <c r="DV127" s="953" t="s">
        <v>382</v>
      </c>
      <c r="DW127" s="953"/>
      <c r="DX127" s="953"/>
      <c r="DY127" s="953"/>
      <c r="DZ127" s="954"/>
    </row>
    <row r="128" spans="1:130" s="226" customFormat="1" ht="26.25" customHeight="1" thickBot="1" x14ac:dyDescent="0.2">
      <c r="A128" s="1081" t="s">
        <v>483</v>
      </c>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3" t="s">
        <v>484</v>
      </c>
      <c r="X128" s="1083"/>
      <c r="Y128" s="1083"/>
      <c r="Z128" s="1084"/>
      <c r="AA128" s="1085">
        <v>53407</v>
      </c>
      <c r="AB128" s="1086"/>
      <c r="AC128" s="1086"/>
      <c r="AD128" s="1086"/>
      <c r="AE128" s="1087"/>
      <c r="AF128" s="1088">
        <v>48417</v>
      </c>
      <c r="AG128" s="1086"/>
      <c r="AH128" s="1086"/>
      <c r="AI128" s="1086"/>
      <c r="AJ128" s="1087"/>
      <c r="AK128" s="1088">
        <v>44745</v>
      </c>
      <c r="AL128" s="1086"/>
      <c r="AM128" s="1086"/>
      <c r="AN128" s="1086"/>
      <c r="AO128" s="1087"/>
      <c r="AP128" s="1089"/>
      <c r="AQ128" s="1090"/>
      <c r="AR128" s="1090"/>
      <c r="AS128" s="1090"/>
      <c r="AT128" s="1091"/>
      <c r="AU128" s="262"/>
      <c r="AV128" s="262"/>
      <c r="AW128" s="262"/>
      <c r="AX128" s="920" t="s">
        <v>485</v>
      </c>
      <c r="AY128" s="921"/>
      <c r="AZ128" s="921"/>
      <c r="BA128" s="921"/>
      <c r="BB128" s="921"/>
      <c r="BC128" s="921"/>
      <c r="BD128" s="921"/>
      <c r="BE128" s="922"/>
      <c r="BF128" s="1092" t="s">
        <v>382</v>
      </c>
      <c r="BG128" s="1093"/>
      <c r="BH128" s="1093"/>
      <c r="BI128" s="1093"/>
      <c r="BJ128" s="1093"/>
      <c r="BK128" s="1093"/>
      <c r="BL128" s="1094"/>
      <c r="BM128" s="1092">
        <v>15</v>
      </c>
      <c r="BN128" s="1093"/>
      <c r="BO128" s="1093"/>
      <c r="BP128" s="1093"/>
      <c r="BQ128" s="1093"/>
      <c r="BR128" s="1093"/>
      <c r="BS128" s="1094"/>
      <c r="BT128" s="1092">
        <v>20</v>
      </c>
      <c r="BU128" s="1093"/>
      <c r="BV128" s="1093"/>
      <c r="BW128" s="1093"/>
      <c r="BX128" s="1093"/>
      <c r="BY128" s="1093"/>
      <c r="BZ128" s="1111"/>
      <c r="CA128" s="263"/>
      <c r="CB128" s="263"/>
      <c r="CC128" s="263"/>
      <c r="CD128" s="263"/>
      <c r="CE128" s="263"/>
      <c r="CF128" s="263"/>
      <c r="CG128" s="260"/>
      <c r="CH128" s="260"/>
      <c r="CI128" s="260"/>
      <c r="CJ128" s="261"/>
      <c r="CK128" s="1057"/>
      <c r="CL128" s="1058"/>
      <c r="CM128" s="1058"/>
      <c r="CN128" s="1058"/>
      <c r="CO128" s="1059"/>
      <c r="CP128" s="1074" t="s">
        <v>486</v>
      </c>
      <c r="CQ128" s="1075"/>
      <c r="CR128" s="1075"/>
      <c r="CS128" s="1075"/>
      <c r="CT128" s="1075"/>
      <c r="CU128" s="1075"/>
      <c r="CV128" s="1075"/>
      <c r="CW128" s="1075"/>
      <c r="CX128" s="1075"/>
      <c r="CY128" s="1075"/>
      <c r="CZ128" s="1075"/>
      <c r="DA128" s="1075"/>
      <c r="DB128" s="1075"/>
      <c r="DC128" s="1075"/>
      <c r="DD128" s="1075"/>
      <c r="DE128" s="1075"/>
      <c r="DF128" s="1076"/>
      <c r="DG128" s="1077" t="s">
        <v>233</v>
      </c>
      <c r="DH128" s="1078"/>
      <c r="DI128" s="1078"/>
      <c r="DJ128" s="1078"/>
      <c r="DK128" s="1078"/>
      <c r="DL128" s="1078" t="s">
        <v>233</v>
      </c>
      <c r="DM128" s="1078"/>
      <c r="DN128" s="1078"/>
      <c r="DO128" s="1078"/>
      <c r="DP128" s="1078"/>
      <c r="DQ128" s="1078" t="s">
        <v>440</v>
      </c>
      <c r="DR128" s="1078"/>
      <c r="DS128" s="1078"/>
      <c r="DT128" s="1078"/>
      <c r="DU128" s="1078"/>
      <c r="DV128" s="1079" t="s">
        <v>440</v>
      </c>
      <c r="DW128" s="1079"/>
      <c r="DX128" s="1079"/>
      <c r="DY128" s="1079"/>
      <c r="DZ128" s="1080"/>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487</v>
      </c>
      <c r="X129" s="1106"/>
      <c r="Y129" s="1106"/>
      <c r="Z129" s="1107"/>
      <c r="AA129" s="990">
        <v>2425682</v>
      </c>
      <c r="AB129" s="991"/>
      <c r="AC129" s="991"/>
      <c r="AD129" s="991"/>
      <c r="AE129" s="992"/>
      <c r="AF129" s="993">
        <v>2329970</v>
      </c>
      <c r="AG129" s="991"/>
      <c r="AH129" s="991"/>
      <c r="AI129" s="991"/>
      <c r="AJ129" s="992"/>
      <c r="AK129" s="993">
        <v>2342192</v>
      </c>
      <c r="AL129" s="991"/>
      <c r="AM129" s="991"/>
      <c r="AN129" s="991"/>
      <c r="AO129" s="992"/>
      <c r="AP129" s="1108"/>
      <c r="AQ129" s="1109"/>
      <c r="AR129" s="1109"/>
      <c r="AS129" s="1109"/>
      <c r="AT129" s="1110"/>
      <c r="AU129" s="264"/>
      <c r="AV129" s="264"/>
      <c r="AW129" s="264"/>
      <c r="AX129" s="1099" t="s">
        <v>488</v>
      </c>
      <c r="AY129" s="982"/>
      <c r="AZ129" s="982"/>
      <c r="BA129" s="982"/>
      <c r="BB129" s="982"/>
      <c r="BC129" s="982"/>
      <c r="BD129" s="982"/>
      <c r="BE129" s="983"/>
      <c r="BF129" s="1100" t="s">
        <v>433</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490</v>
      </c>
      <c r="X130" s="1106"/>
      <c r="Y130" s="1106"/>
      <c r="Z130" s="1107"/>
      <c r="AA130" s="990">
        <v>405511</v>
      </c>
      <c r="AB130" s="991"/>
      <c r="AC130" s="991"/>
      <c r="AD130" s="991"/>
      <c r="AE130" s="992"/>
      <c r="AF130" s="993">
        <v>395175</v>
      </c>
      <c r="AG130" s="991"/>
      <c r="AH130" s="991"/>
      <c r="AI130" s="991"/>
      <c r="AJ130" s="992"/>
      <c r="AK130" s="993">
        <v>378750</v>
      </c>
      <c r="AL130" s="991"/>
      <c r="AM130" s="991"/>
      <c r="AN130" s="991"/>
      <c r="AO130" s="992"/>
      <c r="AP130" s="1108"/>
      <c r="AQ130" s="1109"/>
      <c r="AR130" s="1109"/>
      <c r="AS130" s="1109"/>
      <c r="AT130" s="1110"/>
      <c r="AU130" s="264"/>
      <c r="AV130" s="264"/>
      <c r="AW130" s="264"/>
      <c r="AX130" s="1099" t="s">
        <v>491</v>
      </c>
      <c r="AY130" s="982"/>
      <c r="AZ130" s="982"/>
      <c r="BA130" s="982"/>
      <c r="BB130" s="982"/>
      <c r="BC130" s="982"/>
      <c r="BD130" s="982"/>
      <c r="BE130" s="983"/>
      <c r="BF130" s="1136">
        <v>9.8000000000000007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492</v>
      </c>
      <c r="X131" s="1144"/>
      <c r="Y131" s="1144"/>
      <c r="Z131" s="1145"/>
      <c r="AA131" s="1037">
        <v>2020171</v>
      </c>
      <c r="AB131" s="1016"/>
      <c r="AC131" s="1016"/>
      <c r="AD131" s="1016"/>
      <c r="AE131" s="1017"/>
      <c r="AF131" s="1015">
        <v>1934795</v>
      </c>
      <c r="AG131" s="1016"/>
      <c r="AH131" s="1016"/>
      <c r="AI131" s="1016"/>
      <c r="AJ131" s="1017"/>
      <c r="AK131" s="1015">
        <v>1963442</v>
      </c>
      <c r="AL131" s="1016"/>
      <c r="AM131" s="1016"/>
      <c r="AN131" s="1016"/>
      <c r="AO131" s="1017"/>
      <c r="AP131" s="1146"/>
      <c r="AQ131" s="1147"/>
      <c r="AR131" s="1147"/>
      <c r="AS131" s="1147"/>
      <c r="AT131" s="1148"/>
      <c r="AU131" s="264"/>
      <c r="AV131" s="264"/>
      <c r="AW131" s="264"/>
      <c r="AX131" s="1118" t="s">
        <v>493</v>
      </c>
      <c r="AY131" s="1075"/>
      <c r="AZ131" s="1075"/>
      <c r="BA131" s="1075"/>
      <c r="BB131" s="1075"/>
      <c r="BC131" s="1075"/>
      <c r="BD131" s="1075"/>
      <c r="BE131" s="1076"/>
      <c r="BF131" s="1119">
        <v>15.9</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494</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495</v>
      </c>
      <c r="W132" s="1129"/>
      <c r="X132" s="1129"/>
      <c r="Y132" s="1129"/>
      <c r="Z132" s="1130"/>
      <c r="AA132" s="1131">
        <v>8.2014839340000005</v>
      </c>
      <c r="AB132" s="1132"/>
      <c r="AC132" s="1132"/>
      <c r="AD132" s="1132"/>
      <c r="AE132" s="1133"/>
      <c r="AF132" s="1134">
        <v>11.52726775</v>
      </c>
      <c r="AG132" s="1132"/>
      <c r="AH132" s="1132"/>
      <c r="AI132" s="1132"/>
      <c r="AJ132" s="1133"/>
      <c r="AK132" s="1134">
        <v>9.9281262189999993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496</v>
      </c>
      <c r="W133" s="1112"/>
      <c r="X133" s="1112"/>
      <c r="Y133" s="1112"/>
      <c r="Z133" s="1113"/>
      <c r="AA133" s="1114">
        <v>9</v>
      </c>
      <c r="AB133" s="1115"/>
      <c r="AC133" s="1115"/>
      <c r="AD133" s="1115"/>
      <c r="AE133" s="1116"/>
      <c r="AF133" s="1114">
        <v>9.5</v>
      </c>
      <c r="AG133" s="1115"/>
      <c r="AH133" s="1115"/>
      <c r="AI133" s="1115"/>
      <c r="AJ133" s="1116"/>
      <c r="AK133" s="1114">
        <v>9.8000000000000007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u9r0LeYra5WOMjzWdxQB6DVwupwCTICZ1mqr+FRtZgW83H2HvwupPpIT3QdADMSc8NB4/QXfyHRBnqM1nr4t9w==" saltValue="kgKwhiCeY9EB5puhEaKD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3" zoomScale="60" zoomScaleNormal="85" workbookViewId="0">
      <selection activeCell="BA56" sqref="BA56"/>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i727VHCXQz9aCR8WJih8mizO4+DARdkoux+KC/EtryLKQxwFD19hqFhvo06+eaWJRRPFC6thAZpKzhixO9j7A==" saltValue="sURM+7psV0m3IZZMarbxq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D10" zoomScale="60" zoomScaleNormal="6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T7V34+1vAVv6TnsQBd/91jlzdNZmjczRlXi7eDGlEGEakh3JziIXj7zqlPqGImS/G+3KO4FcrDRoP1JIn7Lrw==" saltValue="o/ya9xl5LQ89me7DW+iVm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C10" zoomScale="60" workbookViewId="0">
      <selection activeCell="AK42" sqref="AK42"/>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505</v>
      </c>
      <c r="AL9" s="1155"/>
      <c r="AM9" s="1155"/>
      <c r="AN9" s="1156"/>
      <c r="AO9" s="292">
        <v>624975</v>
      </c>
      <c r="AP9" s="292">
        <v>147678</v>
      </c>
      <c r="AQ9" s="293">
        <v>163768</v>
      </c>
      <c r="AR9" s="294">
        <v>-9.8000000000000007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506</v>
      </c>
      <c r="AL10" s="1155"/>
      <c r="AM10" s="1155"/>
      <c r="AN10" s="1156"/>
      <c r="AO10" s="295">
        <v>76863</v>
      </c>
      <c r="AP10" s="295">
        <v>18162</v>
      </c>
      <c r="AQ10" s="296">
        <v>20420</v>
      </c>
      <c r="AR10" s="297">
        <v>-11.1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507</v>
      </c>
      <c r="AL11" s="1155"/>
      <c r="AM11" s="1155"/>
      <c r="AN11" s="1156"/>
      <c r="AO11" s="295">
        <v>162363</v>
      </c>
      <c r="AP11" s="295">
        <v>38366</v>
      </c>
      <c r="AQ11" s="296">
        <v>24792</v>
      </c>
      <c r="AR11" s="297">
        <v>54.8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508</v>
      </c>
      <c r="AL12" s="1155"/>
      <c r="AM12" s="1155"/>
      <c r="AN12" s="1156"/>
      <c r="AO12" s="295" t="s">
        <v>509</v>
      </c>
      <c r="AP12" s="295" t="s">
        <v>509</v>
      </c>
      <c r="AQ12" s="296">
        <v>1566</v>
      </c>
      <c r="AR12" s="297" t="s">
        <v>509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510</v>
      </c>
      <c r="AL13" s="1155"/>
      <c r="AM13" s="1155"/>
      <c r="AN13" s="1156"/>
      <c r="AO13" s="295" t="s">
        <v>509</v>
      </c>
      <c r="AP13" s="295" t="s">
        <v>509</v>
      </c>
      <c r="AQ13" s="296" t="s">
        <v>509</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511</v>
      </c>
      <c r="AL14" s="1155"/>
      <c r="AM14" s="1155"/>
      <c r="AN14" s="1156"/>
      <c r="AO14" s="295">
        <v>17793</v>
      </c>
      <c r="AP14" s="295">
        <v>4204</v>
      </c>
      <c r="AQ14" s="296">
        <v>8316</v>
      </c>
      <c r="AR14" s="297">
        <v>-49.4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512</v>
      </c>
      <c r="AL15" s="1155"/>
      <c r="AM15" s="1155"/>
      <c r="AN15" s="1156"/>
      <c r="AO15" s="295">
        <v>4834</v>
      </c>
      <c r="AP15" s="295">
        <v>1142</v>
      </c>
      <c r="AQ15" s="296">
        <v>4918</v>
      </c>
      <c r="AR15" s="297">
        <v>-76.8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513</v>
      </c>
      <c r="AL16" s="1158"/>
      <c r="AM16" s="1158"/>
      <c r="AN16" s="1159"/>
      <c r="AO16" s="295">
        <v>-57175</v>
      </c>
      <c r="AP16" s="295">
        <v>-13510</v>
      </c>
      <c r="AQ16" s="296">
        <v>-16679</v>
      </c>
      <c r="AR16" s="297">
        <v>-19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829653</v>
      </c>
      <c r="AP17" s="295">
        <v>196043</v>
      </c>
      <c r="AQ17" s="296">
        <v>207100</v>
      </c>
      <c r="AR17" s="297">
        <v>-5.3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518</v>
      </c>
      <c r="AL21" s="1150"/>
      <c r="AM21" s="1150"/>
      <c r="AN21" s="1151"/>
      <c r="AO21" s="307">
        <v>17.72</v>
      </c>
      <c r="AP21" s="308">
        <v>18.739999999999998</v>
      </c>
      <c r="AQ21" s="309">
        <v>-1.02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519</v>
      </c>
      <c r="AL22" s="1150"/>
      <c r="AM22" s="1150"/>
      <c r="AN22" s="1151"/>
      <c r="AO22" s="312">
        <v>95.6</v>
      </c>
      <c r="AP22" s="313">
        <v>94.9</v>
      </c>
      <c r="AQ22" s="314">
        <v>0.7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524</v>
      </c>
      <c r="AL32" s="1166"/>
      <c r="AM32" s="1166"/>
      <c r="AN32" s="1167"/>
      <c r="AO32" s="322">
        <v>530177</v>
      </c>
      <c r="AP32" s="322">
        <v>125278</v>
      </c>
      <c r="AQ32" s="323">
        <v>99822</v>
      </c>
      <c r="AR32" s="324">
        <v>25.5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525</v>
      </c>
      <c r="AL33" s="1166"/>
      <c r="AM33" s="1166"/>
      <c r="AN33" s="1167"/>
      <c r="AO33" s="322" t="s">
        <v>509</v>
      </c>
      <c r="AP33" s="322" t="s">
        <v>509</v>
      </c>
      <c r="AQ33" s="323" t="s">
        <v>509</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526</v>
      </c>
      <c r="AL34" s="1166"/>
      <c r="AM34" s="1166"/>
      <c r="AN34" s="1167"/>
      <c r="AO34" s="322" t="s">
        <v>509</v>
      </c>
      <c r="AP34" s="322" t="s">
        <v>509</v>
      </c>
      <c r="AQ34" s="323" t="s">
        <v>509</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527</v>
      </c>
      <c r="AL35" s="1166"/>
      <c r="AM35" s="1166"/>
      <c r="AN35" s="1167"/>
      <c r="AO35" s="322">
        <v>4119</v>
      </c>
      <c r="AP35" s="322">
        <v>973</v>
      </c>
      <c r="AQ35" s="323">
        <v>28667</v>
      </c>
      <c r="AR35" s="324">
        <v>-96.6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528</v>
      </c>
      <c r="AL36" s="1166"/>
      <c r="AM36" s="1166"/>
      <c r="AN36" s="1167"/>
      <c r="AO36" s="322">
        <v>83251</v>
      </c>
      <c r="AP36" s="322">
        <v>19672</v>
      </c>
      <c r="AQ36" s="323">
        <v>3929</v>
      </c>
      <c r="AR36" s="324">
        <v>400.7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529</v>
      </c>
      <c r="AL37" s="1166"/>
      <c r="AM37" s="1166"/>
      <c r="AN37" s="1167"/>
      <c r="AO37" s="322">
        <v>530</v>
      </c>
      <c r="AP37" s="322">
        <v>125</v>
      </c>
      <c r="AQ37" s="323">
        <v>922</v>
      </c>
      <c r="AR37" s="324">
        <v>-86.4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530</v>
      </c>
      <c r="AL38" s="1169"/>
      <c r="AM38" s="1169"/>
      <c r="AN38" s="1170"/>
      <c r="AO38" s="325">
        <v>351</v>
      </c>
      <c r="AP38" s="325">
        <v>83</v>
      </c>
      <c r="AQ38" s="326">
        <v>32</v>
      </c>
      <c r="AR38" s="314">
        <v>159.4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531</v>
      </c>
      <c r="AL39" s="1169"/>
      <c r="AM39" s="1169"/>
      <c r="AN39" s="1170"/>
      <c r="AO39" s="322">
        <v>-44745</v>
      </c>
      <c r="AP39" s="322">
        <v>-10573</v>
      </c>
      <c r="AQ39" s="323">
        <v>-3300</v>
      </c>
      <c r="AR39" s="324">
        <v>220.4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532</v>
      </c>
      <c r="AL40" s="1166"/>
      <c r="AM40" s="1166"/>
      <c r="AN40" s="1167"/>
      <c r="AO40" s="322">
        <v>-378750</v>
      </c>
      <c r="AP40" s="322">
        <v>-89497</v>
      </c>
      <c r="AQ40" s="323">
        <v>-100418</v>
      </c>
      <c r="AR40" s="324">
        <v>-10.9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194933</v>
      </c>
      <c r="AP41" s="322">
        <v>46062</v>
      </c>
      <c r="AQ41" s="323">
        <v>29653</v>
      </c>
      <c r="AR41" s="324">
        <v>55.3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500</v>
      </c>
      <c r="AN49" s="1162" t="s">
        <v>536</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470248</v>
      </c>
      <c r="AN51" s="344">
        <v>98030</v>
      </c>
      <c r="AO51" s="345">
        <v>73.900000000000006</v>
      </c>
      <c r="AP51" s="346">
        <v>118223</v>
      </c>
      <c r="AQ51" s="347">
        <v>0.5</v>
      </c>
      <c r="AR51" s="348">
        <v>73.400000000000006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186093</v>
      </c>
      <c r="AN52" s="352">
        <v>38794</v>
      </c>
      <c r="AO52" s="353">
        <v>36.6</v>
      </c>
      <c r="AP52" s="354">
        <v>57106</v>
      </c>
      <c r="AQ52" s="355">
        <v>-8.4</v>
      </c>
      <c r="AR52" s="356">
        <v>45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816058</v>
      </c>
      <c r="AN53" s="344">
        <v>174782</v>
      </c>
      <c r="AO53" s="345">
        <v>78.3</v>
      </c>
      <c r="AP53" s="346">
        <v>128485</v>
      </c>
      <c r="AQ53" s="347">
        <v>8.6999999999999993</v>
      </c>
      <c r="AR53" s="348">
        <v>69.599999999999994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688254</v>
      </c>
      <c r="AN54" s="352">
        <v>147409</v>
      </c>
      <c r="AO54" s="353">
        <v>280</v>
      </c>
      <c r="AP54" s="354">
        <v>62765</v>
      </c>
      <c r="AQ54" s="355">
        <v>9.9</v>
      </c>
      <c r="AR54" s="356">
        <v>270.10000000000002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883337</v>
      </c>
      <c r="AN55" s="344">
        <v>195169</v>
      </c>
      <c r="AO55" s="345">
        <v>11.7</v>
      </c>
      <c r="AP55" s="346">
        <v>245039</v>
      </c>
      <c r="AQ55" s="347">
        <v>90.7</v>
      </c>
      <c r="AR55" s="348">
        <v>-79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853011</v>
      </c>
      <c r="AN56" s="352">
        <v>188469</v>
      </c>
      <c r="AO56" s="353">
        <v>27.9</v>
      </c>
      <c r="AP56" s="354">
        <v>108922</v>
      </c>
      <c r="AQ56" s="355">
        <v>73.5</v>
      </c>
      <c r="AR56" s="356">
        <v>-45.6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698648</v>
      </c>
      <c r="AN57" s="344">
        <v>160720</v>
      </c>
      <c r="AO57" s="345">
        <v>-17.7</v>
      </c>
      <c r="AP57" s="346">
        <v>237994</v>
      </c>
      <c r="AQ57" s="347">
        <v>-2.9</v>
      </c>
      <c r="AR57" s="348">
        <v>-14.8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372077</v>
      </c>
      <c r="AN58" s="352">
        <v>85594</v>
      </c>
      <c r="AO58" s="353">
        <v>-54.6</v>
      </c>
      <c r="AP58" s="354">
        <v>110361</v>
      </c>
      <c r="AQ58" s="355">
        <v>1.3</v>
      </c>
      <c r="AR58" s="356">
        <v>-55.9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859431</v>
      </c>
      <c r="AN59" s="344">
        <v>203079</v>
      </c>
      <c r="AO59" s="345">
        <v>26.4</v>
      </c>
      <c r="AP59" s="346">
        <v>267911</v>
      </c>
      <c r="AQ59" s="347">
        <v>12.6</v>
      </c>
      <c r="AR59" s="348">
        <v>13.8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298109</v>
      </c>
      <c r="AN60" s="352">
        <v>70442</v>
      </c>
      <c r="AO60" s="353">
        <v>-17.7</v>
      </c>
      <c r="AP60" s="354">
        <v>106425</v>
      </c>
      <c r="AQ60" s="355">
        <v>-3.6</v>
      </c>
      <c r="AR60" s="356">
        <v>-14.1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745544</v>
      </c>
      <c r="AN61" s="359">
        <v>166356</v>
      </c>
      <c r="AO61" s="360">
        <v>34.5</v>
      </c>
      <c r="AP61" s="361">
        <v>199530</v>
      </c>
      <c r="AQ61" s="362">
        <v>21.9</v>
      </c>
      <c r="AR61" s="348">
        <v>12.6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479509</v>
      </c>
      <c r="AN62" s="352">
        <v>106142</v>
      </c>
      <c r="AO62" s="353">
        <v>54.4</v>
      </c>
      <c r="AP62" s="354">
        <v>89116</v>
      </c>
      <c r="AQ62" s="355">
        <v>14.5</v>
      </c>
      <c r="AR62" s="356">
        <v>39.9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oTBowmoSO6AbUsBjWS6t6ayc+cfiw+3g3vl5t91KfJDS2Q7cIGhq5WCJmAE2CUGD0TUuCBgte+l58+Cjrbj4TQ==" saltValue="4zavjbsCpuuoA/XIBLy6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Z76" zoomScale="60" zoomScaleNormal="60" zoomScaleSheetLayoutView="55" workbookViewId="0">
      <selection activeCell="BI67" sqref="BI67"/>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qqvQhXmUTrTqanGsGbyX9PfXYD2Iuaq6nlYuADK8bQCryLlMTemkcKI6i61rw1Z5iwt/dty1Aqyu6VJ6CzR6A==" saltValue="vrHXNz2pWKb6VzrMtSfC8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5" zoomScale="60" zoomScaleNormal="6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7JSAqa03YjVa/m5VqZeNaBjtsCl0kXCQvY12qERSs7ixYZr6FUjt5oLWVsXfAnj2W9L0savyySvtTggO05jqw==" saltValue="PUPQEpjQMzJCh5uINOjz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60" zoomScaleNormal="60" zoomScaleSheetLayoutView="100" workbookViewId="0">
      <selection activeCell="H47" sqref="H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74" t="s">
        <v>3</v>
      </c>
      <c r="D47" s="1174"/>
      <c r="E47" s="1175"/>
      <c r="F47" s="11">
        <v>70.12</v>
      </c>
      <c r="G47" s="12">
        <v>74.459999999999994</v>
      </c>
      <c r="H47" s="12">
        <v>72.92</v>
      </c>
      <c r="I47" s="12">
        <v>73.540000000000006</v>
      </c>
      <c r="J47" s="13">
        <v>64.36</v>
      </c>
    </row>
    <row r="48" spans="2:10" ht="57.75" customHeight="1" x14ac:dyDescent="0.15">
      <c r="B48" s="14"/>
      <c r="C48" s="1176" t="s">
        <v>4</v>
      </c>
      <c r="D48" s="1176"/>
      <c r="E48" s="1177"/>
      <c r="F48" s="15">
        <v>2.34</v>
      </c>
      <c r="G48" s="16">
        <v>3.46</v>
      </c>
      <c r="H48" s="16">
        <v>4.04</v>
      </c>
      <c r="I48" s="16">
        <v>3.23</v>
      </c>
      <c r="J48" s="17">
        <v>4.63</v>
      </c>
    </row>
    <row r="49" spans="2:10" ht="57.75" customHeight="1" thickBot="1" x14ac:dyDescent="0.2">
      <c r="B49" s="18"/>
      <c r="C49" s="1178" t="s">
        <v>5</v>
      </c>
      <c r="D49" s="1178"/>
      <c r="E49" s="1179"/>
      <c r="F49" s="19" t="s">
        <v>557</v>
      </c>
      <c r="G49" s="20">
        <v>2.8</v>
      </c>
      <c r="H49" s="20">
        <v>3.19</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aQUwIGohz5Ig59CYsAyfpJOmpFfsEHn7oJV8NP7mxi7o8UYzslJi5cNwgl2OkmWwYPu0ZwLJAY2WXIsrC7q4g==" saltValue="xH0sFnb/GRI656WrESro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2019-10-24T02:21:15Z</cp:lastPrinted>
  <dcterms:created xsi:type="dcterms:W3CDTF">2019-06-06T04:10:53Z</dcterms:created>
  <dcterms:modified xsi:type="dcterms:W3CDTF">2019-10-24T07:08:40Z</dcterms:modified>
  <cp:category/>
</cp:coreProperties>
</file>