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yamashita\Desktop\めーる\公営企業に係る「経営比較分析標」の分析について\"/>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<sst xmlns="http://schemas.openxmlformats.org/spreadsheetml/2006/main" count="217" uniqueCount="107">
  <si>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</si>
  <si>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</si>
  <si>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</si>
  <si>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</si>
  <si>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</si>
  <si>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</si>
  <si>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</si>
  <si>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</si>
  <si>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</si>
  <si>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</si>
  <si>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</si>
  <si>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</si>
  <si>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</si>
  <si>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</si>
  <si>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</si>
  <si>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</si>
  <si>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</si>
  <si>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</si>
  <si>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</si>
  <si>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</si>
  <si>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</si>
  <si>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</si>
  <si>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</si>
  <si>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</si>
  <si>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</si>
  <si>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</si>
  <si>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</si>
  <si>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</si>
  <si>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</si>
  <si>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</si>
  <si>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</si>
  <si>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</si>
  <si>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</si>
  <si>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</si>
  <si>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</si>
  <si>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</si>
  <si>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</si>
  <si>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</si>
  <si>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</si>
  <si>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</si>
  <si>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</si>
  <si>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</si>
  <si>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</si>
  <si>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</si>
  <si>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</si>
  <si>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</si>
  <si>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</si>
  <si>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</si>
  <si>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</si>
  <si>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</si>
  <si>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</si>
  <si>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</si>
  <si>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</si>
  <si>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</si>
  <si>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</si>
  <si>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</si>
  <si>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</si>
  <si>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</si>
  <si>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</si>
  <si>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</si>
  <si>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</si>
  <si>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</si>
  <si>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</si>
  <si>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</si>
  <si>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</si>
  <si>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</si>
  <si>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</si>
  <si>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</si>
  <si>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</si>
  <si>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</si>
  <si>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</si>
  <si>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</si>
  <si>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</si>
  <si>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</si>
  <si>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</si>
  <si>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</si>
  <si>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</si>
  <si>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</si>
  <si>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</si>
  <si>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</si>
  <si>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</si>
  <si>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</si>
  <si>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</si>
  <si>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</si>
  <si>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</si>
  <si>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</si>
  <si>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</si>
  <si>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</si>
  <si>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</si>
  <si>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</si>
  <si>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</si>
  <si>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</si>
  <si>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</si>
  <si>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福島町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</si>
  <si>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</si>
  <si>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</si>
  <si>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</si>
  <si>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</si>
  <si>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</si>
  <si>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</si>
  <si>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</si>
  <si>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</si>
  <si>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</si>
  <si>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</si>
  <si>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経常損益に対する料金水準については、健全性を確保している。
　一方、効率性は、計画給水人口12,700人に対し、現在の給水人口が３分の１まで減っており、稼働率が低下していることがわかる。</t>
    <rPh sb="1" eb="3">
      <t>ケイジョウ</t>
    </rPh>
    <rPh sb="3" eb="5">
      <t>ソンエキ</t>
    </rPh>
    <rPh sb="6" eb="7">
      <t>タイ</t>
    </rPh>
    <rPh sb="9" eb="11">
      <t>リョウキン</t>
    </rPh>
    <rPh sb="11" eb="13">
      <t>スイジュン</t>
    </rPh>
    <rPh sb="19" eb="22">
      <t>ケンゼンセイ</t>
    </rPh>
    <rPh sb="23" eb="25">
      <t>カクホ</t>
    </rPh>
    <rPh sb="32" eb="34">
      <t>イッポウ</t>
    </rPh>
    <rPh sb="35" eb="37">
      <t>コウリツ</t>
    </rPh>
    <rPh sb="37" eb="38">
      <t>セイ</t>
    </rPh>
    <rPh sb="40" eb="42">
      <t>ケイカク</t>
    </rPh>
    <rPh sb="42" eb="44">
      <t>キュウスイ</t>
    </rPh>
    <rPh sb="44" eb="46">
      <t>ジンコウ</t>
    </rPh>
    <rPh sb="52" eb="53">
      <t>ニン</t>
    </rPh>
    <rPh sb="54" eb="55">
      <t>タイ</t>
    </rPh>
    <rPh sb="57" eb="59">
      <t>ゲンザイ</t>
    </rPh>
    <rPh sb="60" eb="62">
      <t>キュウスイ</t>
    </rPh>
    <rPh sb="62" eb="64">
      <t>ジンコウ</t>
    </rPh>
    <rPh sb="66" eb="67">
      <t>ブン</t>
    </rPh>
    <rPh sb="71" eb="72">
      <t>ゲン</t>
    </rPh>
    <rPh sb="77" eb="79">
      <t>カドウ</t>
    </rPh>
    <rPh sb="79" eb="80">
      <t>リツ</t>
    </rPh>
    <rPh sb="81" eb="83">
      <t>テイカ</t>
    </rPh>
    <phoneticPr fontId="4"/>
  </si>
  <si>
    <t>　管路の経年化率については、３．２４％と平均より低い水準であり、耐用年数経過している管路が少なく良好な状況である。
　今後とも適切に管理していく。</t>
    <rPh sb="1" eb="3">
      <t>カンロ</t>
    </rPh>
    <rPh sb="4" eb="6">
      <t>ケイネン</t>
    </rPh>
    <rPh sb="6" eb="7">
      <t>カ</t>
    </rPh>
    <rPh sb="7" eb="8">
      <t>リツ</t>
    </rPh>
    <rPh sb="20" eb="22">
      <t>ヘイキン</t>
    </rPh>
    <rPh sb="24" eb="25">
      <t>ヒク</t>
    </rPh>
    <rPh sb="26" eb="28">
      <t>スイジュン</t>
    </rPh>
    <rPh sb="32" eb="34">
      <t>タイヨウ</t>
    </rPh>
    <rPh sb="34" eb="36">
      <t>ネンスウ</t>
    </rPh>
    <rPh sb="36" eb="38">
      <t>ケイカ</t>
    </rPh>
    <rPh sb="42" eb="44">
      <t>カンロ</t>
    </rPh>
    <rPh sb="45" eb="46">
      <t>スク</t>
    </rPh>
    <rPh sb="48" eb="50">
      <t>リョウコウ</t>
    </rPh>
    <rPh sb="51" eb="53">
      <t>ジョウキョウ</t>
    </rPh>
    <rPh sb="59" eb="61">
      <t>コンゴ</t>
    </rPh>
    <rPh sb="63" eb="65">
      <t>テキセツ</t>
    </rPh>
    <rPh sb="66" eb="68">
      <t>カンリ</t>
    </rPh>
    <phoneticPr fontId="4"/>
  </si>
  <si>
    <t>　経常収支比率については、累積欠損金や企業債残高も低く問題は見受けられない。
　今後、経常収支の状況を確認しながら更新計画を進めていかなければならない。</t>
    <rPh sb="1" eb="3">
      <t>ケイジョウ</t>
    </rPh>
    <rPh sb="3" eb="5">
      <t>シュウシ</t>
    </rPh>
    <rPh sb="5" eb="7">
      <t>ヒリツ</t>
    </rPh>
    <rPh sb="13" eb="15">
      <t>ルイセキ</t>
    </rPh>
    <rPh sb="15" eb="18">
      <t>ケッソンキン</t>
    </rPh>
    <rPh sb="19" eb="21">
      <t>キギョウ</t>
    </rPh>
    <rPh sb="21" eb="22">
      <t>サイ</t>
    </rPh>
    <rPh sb="22" eb="24">
      <t>ザンダカ</t>
    </rPh>
    <rPh sb="25" eb="26">
      <t>ヒク</t>
    </rPh>
    <rPh sb="27" eb="29">
      <t>モンダイ</t>
    </rPh>
    <rPh sb="30" eb="32">
      <t>ミウ</t>
    </rPh>
    <rPh sb="40" eb="42">
      <t>コンゴ</t>
    </rPh>
    <rPh sb="43" eb="45">
      <t>ケイジョウ</t>
    </rPh>
    <rPh sb="45" eb="47">
      <t>シュウシ</t>
    </rPh>
    <rPh sb="48" eb="50">
      <t>ジョウキョウ</t>
    </rPh>
    <rPh sb="51" eb="53">
      <t>カクニン</t>
    </rPh>
    <rPh sb="57" eb="59">
      <t>コウシン</t>
    </rPh>
    <rPh sb="59" eb="61">
      <t>ケイカク</t>
    </rPh>
    <rPh sb="62" eb="6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</si>
</sst>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1.08</c:v>
                </c:pt>
                <c:pt idx="1">
                  <c:v>0.28000000000000003</c:v>
                </c:pt>
                <c:pt idx="2">
                  <c:v>0.28000000000000003</c:v>
                </c:pt>
                <c:pt idx="3">
                  <c:v>1</c:v>
                </c:pt>
                <c:pt idx="4">
                  <c:v>0.4</c:v>
                </c:pt>
              </c:numCache>
            </c:numRef>
          </c:val>
        </c:ser>
        <c:dLbls>
          <c:showLegendKey val="0"/>
          <c:showVal val="0"/>
          <c:showCatName val="0"/>
          <c:showSerName val="0"/>
          <c:showPercent val="0"/>
          <c:showBubbleSize val="0"/>
        </c:dLbls>
        <c:gapWidth val="150"/>
        <c:axId val="140702040"/>
        <c:axId val="1164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140702040"/>
        <c:axId val="116414720"/>
      </c:lineChart>
      <c:dateAx>
        <c:axId val="140702040"/>
        <c:scaling>
          <c:orientation val="minMax"/>
        </c:scaling>
        <c:delete val="1"/>
        <c:axPos val="b"/>
        <c:numFmt formatCode="ge" sourceLinked="1"/>
        <c:majorTickMark val="none"/>
        <c:minorTickMark val="none"/>
        <c:tickLblPos val="none"/>
        <c:crossAx val="116414720"/>
        <c:crosses val="autoZero"/>
        <c:auto val="1"/>
        <c:lblOffset val="100"/>
        <c:baseTimeUnit val="years"/>
      </c:dateAx>
      <c:valAx>
        <c:axId val="1164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0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29.15</c:v>
                </c:pt>
                <c:pt idx="1">
                  <c:v>28.21</c:v>
                </c:pt>
                <c:pt idx="2">
                  <c:v>28.05</c:v>
                </c:pt>
                <c:pt idx="3">
                  <c:v>28.19</c:v>
                </c:pt>
                <c:pt idx="4">
                  <c:v>27.03</c:v>
                </c:pt>
              </c:numCache>
            </c:numRef>
          </c:val>
        </c:ser>
        <c:dLbls>
          <c:showLegendKey val="0"/>
          <c:showVal val="0"/>
          <c:showCatName val="0"/>
          <c:showSerName val="0"/>
          <c:showPercent val="0"/>
          <c:showBubbleSize val="0"/>
        </c:dLbls>
        <c:gapWidth val="150"/>
        <c:axId val="141545632"/>
        <c:axId val="14154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141545632"/>
        <c:axId val="141546024"/>
      </c:lineChart>
      <c:dateAx>
        <c:axId val="141545632"/>
        <c:scaling>
          <c:orientation val="minMax"/>
        </c:scaling>
        <c:delete val="1"/>
        <c:axPos val="b"/>
        <c:numFmt formatCode="ge" sourceLinked="1"/>
        <c:majorTickMark val="none"/>
        <c:minorTickMark val="none"/>
        <c:tickLblPos val="none"/>
        <c:crossAx val="141546024"/>
        <c:crosses val="autoZero"/>
        <c:auto val="1"/>
        <c:lblOffset val="100"/>
        <c:baseTimeUnit val="years"/>
      </c:dateAx>
      <c:valAx>
        <c:axId val="14154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75.349999999999994</c:v>
                </c:pt>
                <c:pt idx="1">
                  <c:v>75.53</c:v>
                </c:pt>
                <c:pt idx="2">
                  <c:v>75.680000000000007</c:v>
                </c:pt>
                <c:pt idx="3">
                  <c:v>75.3</c:v>
                </c:pt>
                <c:pt idx="4">
                  <c:v>75.599999999999994</c:v>
                </c:pt>
              </c:numCache>
            </c:numRef>
          </c:val>
        </c:ser>
        <c:dLbls>
          <c:showLegendKey val="0"/>
          <c:showVal val="0"/>
          <c:showCatName val="0"/>
          <c:showSerName val="0"/>
          <c:showPercent val="0"/>
          <c:showBubbleSize val="0"/>
        </c:dLbls>
        <c:gapWidth val="150"/>
        <c:axId val="141820152"/>
        <c:axId val="1418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141820152"/>
        <c:axId val="141820544"/>
      </c:lineChart>
      <c:dateAx>
        <c:axId val="141820152"/>
        <c:scaling>
          <c:orientation val="minMax"/>
        </c:scaling>
        <c:delete val="1"/>
        <c:axPos val="b"/>
        <c:numFmt formatCode="ge" sourceLinked="1"/>
        <c:majorTickMark val="none"/>
        <c:minorTickMark val="none"/>
        <c:tickLblPos val="none"/>
        <c:crossAx val="141820544"/>
        <c:crosses val="autoZero"/>
        <c:auto val="1"/>
        <c:lblOffset val="100"/>
        <c:baseTimeUnit val="years"/>
      </c:dateAx>
      <c:valAx>
        <c:axId val="1418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2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142.38</c:v>
                </c:pt>
                <c:pt idx="1">
                  <c:v>140.12</c:v>
                </c:pt>
                <c:pt idx="2">
                  <c:v>116.05</c:v>
                </c:pt>
                <c:pt idx="3">
                  <c:v>128.87</c:v>
                </c:pt>
                <c:pt idx="4">
                  <c:v>133.59</c:v>
                </c:pt>
              </c:numCache>
            </c:numRef>
          </c:val>
        </c:ser>
        <c:dLbls>
          <c:showLegendKey val="0"/>
          <c:showVal val="0"/>
          <c:showCatName val="0"/>
          <c:showSerName val="0"/>
          <c:showPercent val="0"/>
          <c:showBubbleSize val="0"/>
        </c:dLbls>
        <c:gapWidth val="150"/>
        <c:axId val="140911208"/>
        <c:axId val="14091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140911208"/>
        <c:axId val="140911592"/>
      </c:lineChart>
      <c:dateAx>
        <c:axId val="140911208"/>
        <c:scaling>
          <c:orientation val="minMax"/>
        </c:scaling>
        <c:delete val="1"/>
        <c:axPos val="b"/>
        <c:numFmt formatCode="ge" sourceLinked="1"/>
        <c:majorTickMark val="none"/>
        <c:minorTickMark val="none"/>
        <c:tickLblPos val="none"/>
        <c:crossAx val="140911592"/>
        <c:crosses val="autoZero"/>
        <c:auto val="1"/>
        <c:lblOffset val="100"/>
        <c:baseTimeUnit val="years"/>
      </c:dateAx>
      <c:valAx>
        <c:axId val="140911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91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45.22</c:v>
                </c:pt>
                <c:pt idx="1">
                  <c:v>46.12</c:v>
                </c:pt>
                <c:pt idx="2">
                  <c:v>46.88</c:v>
                </c:pt>
                <c:pt idx="3">
                  <c:v>47.73</c:v>
                </c:pt>
                <c:pt idx="4">
                  <c:v>57.88</c:v>
                </c:pt>
              </c:numCache>
            </c:numRef>
          </c:val>
        </c:ser>
        <c:dLbls>
          <c:showLegendKey val="0"/>
          <c:showVal val="0"/>
          <c:showCatName val="0"/>
          <c:showSerName val="0"/>
          <c:showPercent val="0"/>
          <c:showBubbleSize val="0"/>
        </c:dLbls>
        <c:gapWidth val="150"/>
        <c:axId val="140907712"/>
        <c:axId val="14157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140907712"/>
        <c:axId val="141574104"/>
      </c:lineChart>
      <c:dateAx>
        <c:axId val="140907712"/>
        <c:scaling>
          <c:orientation val="minMax"/>
        </c:scaling>
        <c:delete val="1"/>
        <c:axPos val="b"/>
        <c:numFmt formatCode="ge" sourceLinked="1"/>
        <c:majorTickMark val="none"/>
        <c:minorTickMark val="none"/>
        <c:tickLblPos val="none"/>
        <c:crossAx val="141574104"/>
        <c:crosses val="autoZero"/>
        <c:auto val="1"/>
        <c:lblOffset val="100"/>
        <c:baseTimeUnit val="years"/>
      </c:dateAx>
      <c:valAx>
        <c:axId val="14157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1.35</c:v>
                </c:pt>
                <c:pt idx="1">
                  <c:v>1.35</c:v>
                </c:pt>
                <c:pt idx="2">
                  <c:v>1.35</c:v>
                </c:pt>
                <c:pt idx="3">
                  <c:v>1.34</c:v>
                </c:pt>
                <c:pt idx="4">
                  <c:v>3.24</c:v>
                </c:pt>
              </c:numCache>
            </c:numRef>
          </c:val>
        </c:ser>
        <c:dLbls>
          <c:showLegendKey val="0"/>
          <c:showVal val="0"/>
          <c:showCatName val="0"/>
          <c:showSerName val="0"/>
          <c:showPercent val="0"/>
          <c:showBubbleSize val="0"/>
        </c:dLbls>
        <c:gapWidth val="150"/>
        <c:axId val="141708744"/>
        <c:axId val="14158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141708744"/>
        <c:axId val="141589136"/>
      </c:lineChart>
      <c:dateAx>
        <c:axId val="141708744"/>
        <c:scaling>
          <c:orientation val="minMax"/>
        </c:scaling>
        <c:delete val="1"/>
        <c:axPos val="b"/>
        <c:numFmt formatCode="ge" sourceLinked="1"/>
        <c:majorTickMark val="none"/>
        <c:minorTickMark val="none"/>
        <c:tickLblPos val="none"/>
        <c:crossAx val="141589136"/>
        <c:crosses val="autoZero"/>
        <c:auto val="1"/>
        <c:lblOffset val="100"/>
        <c:baseTimeUnit val="years"/>
      </c:dateAx>
      <c:valAx>
        <c:axId val="14158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0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613608"/>
        <c:axId val="13961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139613608"/>
        <c:axId val="139614000"/>
      </c:lineChart>
      <c:dateAx>
        <c:axId val="139613608"/>
        <c:scaling>
          <c:orientation val="minMax"/>
        </c:scaling>
        <c:delete val="1"/>
        <c:axPos val="b"/>
        <c:numFmt formatCode="ge" sourceLinked="1"/>
        <c:majorTickMark val="none"/>
        <c:minorTickMark val="none"/>
        <c:tickLblPos val="none"/>
        <c:crossAx val="139614000"/>
        <c:crosses val="autoZero"/>
        <c:auto val="1"/>
        <c:lblOffset val="100"/>
        <c:baseTimeUnit val="years"/>
      </c:dateAx>
      <c:valAx>
        <c:axId val="13961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61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10458.26</c:v>
                </c:pt>
                <c:pt idx="1">
                  <c:v>7795.96</c:v>
                </c:pt>
                <c:pt idx="2">
                  <c:v>10811.26</c:v>
                </c:pt>
                <c:pt idx="3">
                  <c:v>21174.98</c:v>
                </c:pt>
                <c:pt idx="4">
                  <c:v>2925.52</c:v>
                </c:pt>
              </c:numCache>
            </c:numRef>
          </c:val>
        </c:ser>
        <c:dLbls>
          <c:showLegendKey val="0"/>
          <c:showVal val="0"/>
          <c:showCatName val="0"/>
          <c:showSerName val="0"/>
          <c:showPercent val="0"/>
          <c:showBubbleSize val="0"/>
        </c:dLbls>
        <c:gapWidth val="150"/>
        <c:axId val="141338800"/>
        <c:axId val="14133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141338800"/>
        <c:axId val="141339192"/>
      </c:lineChart>
      <c:dateAx>
        <c:axId val="141338800"/>
        <c:scaling>
          <c:orientation val="minMax"/>
        </c:scaling>
        <c:delete val="1"/>
        <c:axPos val="b"/>
        <c:numFmt formatCode="ge" sourceLinked="1"/>
        <c:majorTickMark val="none"/>
        <c:minorTickMark val="none"/>
        <c:tickLblPos val="none"/>
        <c:crossAx val="141339192"/>
        <c:crosses val="autoZero"/>
        <c:auto val="1"/>
        <c:lblOffset val="100"/>
        <c:baseTimeUnit val="years"/>
      </c:dateAx>
      <c:valAx>
        <c:axId val="141339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33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111.99</c:v>
                </c:pt>
                <c:pt idx="1">
                  <c:v>110.09</c:v>
                </c:pt>
                <c:pt idx="2">
                  <c:v>106.1</c:v>
                </c:pt>
                <c:pt idx="3">
                  <c:v>101.08</c:v>
                </c:pt>
                <c:pt idx="4">
                  <c:v>97.18</c:v>
                </c:pt>
              </c:numCache>
            </c:numRef>
          </c:val>
        </c:ser>
        <c:dLbls>
          <c:showLegendKey val="0"/>
          <c:showVal val="0"/>
          <c:showCatName val="0"/>
          <c:showSerName val="0"/>
          <c:showPercent val="0"/>
          <c:showBubbleSize val="0"/>
        </c:dLbls>
        <c:gapWidth val="150"/>
        <c:axId val="141338408"/>
        <c:axId val="1413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141338408"/>
        <c:axId val="141338016"/>
      </c:lineChart>
      <c:dateAx>
        <c:axId val="141338408"/>
        <c:scaling>
          <c:orientation val="minMax"/>
        </c:scaling>
        <c:delete val="1"/>
        <c:axPos val="b"/>
        <c:numFmt formatCode="ge" sourceLinked="1"/>
        <c:majorTickMark val="none"/>
        <c:minorTickMark val="none"/>
        <c:tickLblPos val="none"/>
        <c:crossAx val="141338016"/>
        <c:crosses val="autoZero"/>
        <c:auto val="1"/>
        <c:lblOffset val="100"/>
        <c:baseTimeUnit val="years"/>
      </c:dateAx>
      <c:valAx>
        <c:axId val="14133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33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141.62</c:v>
                </c:pt>
                <c:pt idx="1">
                  <c:v>139.22999999999999</c:v>
                </c:pt>
                <c:pt idx="2">
                  <c:v>114.69</c:v>
                </c:pt>
                <c:pt idx="3">
                  <c:v>127.53</c:v>
                </c:pt>
                <c:pt idx="4">
                  <c:v>138.99</c:v>
                </c:pt>
              </c:numCache>
            </c:numRef>
          </c:val>
        </c:ser>
        <c:dLbls>
          <c:showLegendKey val="0"/>
          <c:showVal val="0"/>
          <c:showCatName val="0"/>
          <c:showSerName val="0"/>
          <c:showPercent val="0"/>
          <c:showBubbleSize val="0"/>
        </c:dLbls>
        <c:gapWidth val="150"/>
        <c:axId val="141336840"/>
        <c:axId val="14154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141336840"/>
        <c:axId val="141542888"/>
      </c:lineChart>
      <c:dateAx>
        <c:axId val="141336840"/>
        <c:scaling>
          <c:orientation val="minMax"/>
        </c:scaling>
        <c:delete val="1"/>
        <c:axPos val="b"/>
        <c:numFmt formatCode="ge" sourceLinked="1"/>
        <c:majorTickMark val="none"/>
        <c:minorTickMark val="none"/>
        <c:tickLblPos val="none"/>
        <c:crossAx val="141542888"/>
        <c:crosses val="autoZero"/>
        <c:auto val="1"/>
        <c:lblOffset val="100"/>
        <c:baseTimeUnit val="years"/>
      </c:dateAx>
      <c:valAx>
        <c:axId val="14154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3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196.72</c:v>
                </c:pt>
                <c:pt idx="1">
                  <c:v>201.48</c:v>
                </c:pt>
                <c:pt idx="2">
                  <c:v>242.51</c:v>
                </c:pt>
                <c:pt idx="3">
                  <c:v>216.5</c:v>
                </c:pt>
                <c:pt idx="4">
                  <c:v>201.92</c:v>
                </c:pt>
              </c:numCache>
            </c:numRef>
          </c:val>
        </c:ser>
        <c:dLbls>
          <c:showLegendKey val="0"/>
          <c:showVal val="0"/>
          <c:showCatName val="0"/>
          <c:showSerName val="0"/>
          <c:showPercent val="0"/>
          <c:showBubbleSize val="0"/>
        </c:dLbls>
        <c:gapWidth val="150"/>
        <c:axId val="141544064"/>
        <c:axId val="14154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141544064"/>
        <c:axId val="141544456"/>
      </c:lineChart>
      <c:dateAx>
        <c:axId val="141544064"/>
        <c:scaling>
          <c:orientation val="minMax"/>
        </c:scaling>
        <c:delete val="1"/>
        <c:axPos val="b"/>
        <c:numFmt formatCode="ge" sourceLinked="1"/>
        <c:majorTickMark val="none"/>
        <c:minorTickMark val="none"/>
        <c:tickLblPos val="none"/>
        <c:crossAx val="141544456"/>
        <c:crosses val="autoZero"/>
        <c:auto val="1"/>
        <c:lblOffset val="100"/>
        <c:baseTimeUnit val="years"/>
      </c:dateAx>
      <c:valAx>
        <c:axId val="1415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3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北海道　福島町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4669</v>
      </c>
      <c r="AJ8" s="75"/>
      <c r="AK8" s="75"/>
      <c r="AL8" s="75"/>
      <c r="AM8" s="75"/>
      <c r="AN8" s="75"/>
      <c r="AO8" s="75"/>
      <c r="AP8" s="76"/>
      <c r="AQ8" s="57">
        <f>データ!R6</f>
        <v>187.28</v>
      </c>
      <c r="AR8" s="57"/>
      <c r="AS8" s="57"/>
      <c r="AT8" s="57"/>
      <c r="AU8" s="57"/>
      <c r="AV8" s="57"/>
      <c r="AW8" s="57"/>
      <c r="AX8" s="57"/>
      <c r="AY8" s="57">
        <f>データ!S6</f>
        <v>24.93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91.48</v>
      </c>
      <c r="K10" s="57"/>
      <c r="L10" s="57"/>
      <c r="M10" s="57"/>
      <c r="N10" s="57"/>
      <c r="O10" s="57"/>
      <c r="P10" s="57"/>
      <c r="Q10" s="57"/>
      <c r="R10" s="57">
        <f>データ!O6</f>
        <v>95.64</v>
      </c>
      <c r="S10" s="57"/>
      <c r="T10" s="57"/>
      <c r="U10" s="57"/>
      <c r="V10" s="57"/>
      <c r="W10" s="57"/>
      <c r="X10" s="57"/>
      <c r="Y10" s="57"/>
      <c r="Z10" s="65">
        <f>データ!P6</f>
        <v>4957</v>
      </c>
      <c r="AA10" s="65"/>
      <c r="AB10" s="65"/>
      <c r="AC10" s="65"/>
      <c r="AD10" s="65"/>
      <c r="AE10" s="65"/>
      <c r="AF10" s="65"/>
      <c r="AG10" s="65"/>
      <c r="AH10" s="2"/>
      <c r="AI10" s="65">
        <f>データ!T6</f>
        <v>4414</v>
      </c>
      <c r="AJ10" s="65"/>
      <c r="AK10" s="65"/>
      <c r="AL10" s="65"/>
      <c r="AM10" s="65"/>
      <c r="AN10" s="65"/>
      <c r="AO10" s="65"/>
      <c r="AP10" s="65"/>
      <c r="AQ10" s="57">
        <f>データ!U6</f>
        <v>97</v>
      </c>
      <c r="AR10" s="57"/>
      <c r="AS10" s="57"/>
      <c r="AT10" s="57"/>
      <c r="AU10" s="57"/>
      <c r="AV10" s="57"/>
      <c r="AW10" s="57"/>
      <c r="AX10" s="57"/>
      <c r="AY10" s="57">
        <f>データ!V6</f>
        <v>45.51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13323</v>
      </c>
      <c r="D6" s="31">
        <f t="shared" si="3"/>
        <v>46</v>
      </c>
      <c r="E6" s="31">
        <f t="shared" si="3"/>
        <v>1</v>
      </c>
      <c r="F6" s="31">
        <f t="shared" si="3"/>
        <v>0</v>
      </c>
      <c r="G6" s="31">
        <f t="shared" si="3"/>
        <v>1</v>
      </c>
      <c r="H6" s="31" t="str">
        <f t="shared" si="3"/>
        <v>北海道　福島町</v>
      </c>
      <c r="I6" s="31" t="str">
        <f t="shared" si="3"/>
        <v>法適用</v>
      </c>
      <c r="J6" s="31" t="str">
        <f t="shared" si="3"/>
        <v>水道事業</v>
      </c>
      <c r="K6" s="31" t="str">
        <f t="shared" si="3"/>
        <v>末端給水事業</v>
      </c>
      <c r="L6" s="31" t="str">
        <f t="shared" si="3"/>
        <v>A9</v>
      </c>
      <c r="M6" s="32" t="str">
        <f t="shared" si="3"/>
        <v>-</v>
      </c>
      <c r="N6" s="32">
        <f t="shared" si="3"/>
        <v>91.48</v>
      </c>
      <c r="O6" s="32">
        <f t="shared" si="3"/>
        <v>95.64</v>
      </c>
      <c r="P6" s="32">
        <f t="shared" si="3"/>
        <v>4957</v>
      </c>
      <c r="Q6" s="32">
        <f t="shared" si="3"/>
        <v>4669</v>
      </c>
      <c r="R6" s="32">
        <f t="shared" si="3"/>
        <v>187.28</v>
      </c>
      <c r="S6" s="32">
        <f t="shared" si="3"/>
        <v>24.93</v>
      </c>
      <c r="T6" s="32">
        <f t="shared" si="3"/>
        <v>4414</v>
      </c>
      <c r="U6" s="32">
        <f t="shared" si="3"/>
        <v>97</v>
      </c>
      <c r="V6" s="32">
        <f t="shared" si="3"/>
        <v>45.51</v>
      </c>
      <c r="W6" s="33">
        <f>IF(W7="",NA(),W7)</f>
        <v>142.38</v>
      </c>
      <c r="X6" s="33">
        <f t="shared" ref="X6:AF6" si="4">IF(X7="",NA(),X7)</f>
        <v>140.12</v>
      </c>
      <c r="Y6" s="33">
        <f t="shared" si="4"/>
        <v>116.05</v>
      </c>
      <c r="Z6" s="33">
        <f t="shared" si="4"/>
        <v>128.87</v>
      </c>
      <c r="AA6" s="33">
        <f t="shared" si="4"/>
        <v>133.59</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46.01</v>
      </c>
      <c r="AN6" s="33">
        <f t="shared" si="5"/>
        <v>46.21</v>
      </c>
      <c r="AO6" s="33">
        <f t="shared" si="5"/>
        <v>50.06</v>
      </c>
      <c r="AP6" s="33">
        <f t="shared" si="5"/>
        <v>44.3</v>
      </c>
      <c r="AQ6" s="33">
        <f t="shared" si="5"/>
        <v>32.31</v>
      </c>
      <c r="AR6" s="32" t="str">
        <f>IF(AR7="","",IF(AR7="-","【-】","【"&amp;SUBSTITUTE(TEXT(AR7,"#,##0.00"),"-","△")&amp;"】"))</f>
        <v>【0.81】</v>
      </c>
      <c r="AS6" s="33">
        <f>IF(AS7="",NA(),AS7)</f>
        <v>10458.26</v>
      </c>
      <c r="AT6" s="33">
        <f t="shared" ref="AT6:BB6" si="6">IF(AT7="",NA(),AT7)</f>
        <v>7795.96</v>
      </c>
      <c r="AU6" s="33">
        <f t="shared" si="6"/>
        <v>10811.26</v>
      </c>
      <c r="AV6" s="33">
        <f t="shared" si="6"/>
        <v>21174.98</v>
      </c>
      <c r="AW6" s="33">
        <f t="shared" si="6"/>
        <v>2925.52</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3">
        <f>IF(BD7="",NA(),BD7)</f>
        <v>111.99</v>
      </c>
      <c r="BE6" s="33">
        <f t="shared" ref="BE6:BM6" si="7">IF(BE7="",NA(),BE7)</f>
        <v>110.09</v>
      </c>
      <c r="BF6" s="33">
        <f t="shared" si="7"/>
        <v>106.1</v>
      </c>
      <c r="BG6" s="33">
        <f t="shared" si="7"/>
        <v>101.08</v>
      </c>
      <c r="BH6" s="33">
        <f t="shared" si="7"/>
        <v>97.18</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141.62</v>
      </c>
      <c r="BP6" s="33">
        <f t="shared" ref="BP6:BX6" si="8">IF(BP7="",NA(),BP7)</f>
        <v>139.22999999999999</v>
      </c>
      <c r="BQ6" s="33">
        <f t="shared" si="8"/>
        <v>114.69</v>
      </c>
      <c r="BR6" s="33">
        <f t="shared" si="8"/>
        <v>127.53</v>
      </c>
      <c r="BS6" s="33">
        <f t="shared" si="8"/>
        <v>138.99</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196.72</v>
      </c>
      <c r="CA6" s="33">
        <f t="shared" ref="CA6:CI6" si="9">IF(CA7="",NA(),CA7)</f>
        <v>201.48</v>
      </c>
      <c r="CB6" s="33">
        <f t="shared" si="9"/>
        <v>242.51</v>
      </c>
      <c r="CC6" s="33">
        <f t="shared" si="9"/>
        <v>216.5</v>
      </c>
      <c r="CD6" s="33">
        <f t="shared" si="9"/>
        <v>201.92</v>
      </c>
      <c r="CE6" s="33">
        <f t="shared" si="9"/>
        <v>221.34</v>
      </c>
      <c r="CF6" s="33">
        <f t="shared" si="9"/>
        <v>227.44</v>
      </c>
      <c r="CG6" s="33">
        <f t="shared" si="9"/>
        <v>229.31</v>
      </c>
      <c r="CH6" s="33">
        <f t="shared" si="9"/>
        <v>232.46</v>
      </c>
      <c r="CI6" s="33">
        <f t="shared" si="9"/>
        <v>227.97</v>
      </c>
      <c r="CJ6" s="32" t="str">
        <f>IF(CJ7="","",IF(CJ7="-","【-】","【"&amp;SUBSTITUTE(TEXT(CJ7,"#,##0.00"),"-","△")&amp;"】"))</f>
        <v>【164.21】</v>
      </c>
      <c r="CK6" s="33">
        <f>IF(CK7="",NA(),CK7)</f>
        <v>29.15</v>
      </c>
      <c r="CL6" s="33">
        <f t="shared" ref="CL6:CT6" si="10">IF(CL7="",NA(),CL7)</f>
        <v>28.21</v>
      </c>
      <c r="CM6" s="33">
        <f t="shared" si="10"/>
        <v>28.05</v>
      </c>
      <c r="CN6" s="33">
        <f t="shared" si="10"/>
        <v>28.19</v>
      </c>
      <c r="CO6" s="33">
        <f t="shared" si="10"/>
        <v>27.03</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75.349999999999994</v>
      </c>
      <c r="CW6" s="33">
        <f t="shared" ref="CW6:DE6" si="11">IF(CW7="",NA(),CW7)</f>
        <v>75.53</v>
      </c>
      <c r="CX6" s="33">
        <f t="shared" si="11"/>
        <v>75.680000000000007</v>
      </c>
      <c r="CY6" s="33">
        <f t="shared" si="11"/>
        <v>75.3</v>
      </c>
      <c r="CZ6" s="33">
        <f t="shared" si="11"/>
        <v>75.599999999999994</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45.22</v>
      </c>
      <c r="DH6" s="33">
        <f t="shared" ref="DH6:DP6" si="12">IF(DH7="",NA(),DH7)</f>
        <v>46.12</v>
      </c>
      <c r="DI6" s="33">
        <f t="shared" si="12"/>
        <v>46.88</v>
      </c>
      <c r="DJ6" s="33">
        <f t="shared" si="12"/>
        <v>47.73</v>
      </c>
      <c r="DK6" s="33">
        <f t="shared" si="12"/>
        <v>57.88</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3">
        <f>IF(DR7="",NA(),DR7)</f>
        <v>1.35</v>
      </c>
      <c r="DS6" s="33">
        <f t="shared" ref="DS6:EA6" si="13">IF(DS7="",NA(),DS7)</f>
        <v>1.35</v>
      </c>
      <c r="DT6" s="33">
        <f t="shared" si="13"/>
        <v>1.35</v>
      </c>
      <c r="DU6" s="33">
        <f t="shared" si="13"/>
        <v>1.34</v>
      </c>
      <c r="DV6" s="33">
        <f t="shared" si="13"/>
        <v>3.24</v>
      </c>
      <c r="DW6" s="33">
        <f t="shared" si="13"/>
        <v>5.25</v>
      </c>
      <c r="DX6" s="33">
        <f t="shared" si="13"/>
        <v>5.74</v>
      </c>
      <c r="DY6" s="33">
        <f t="shared" si="13"/>
        <v>6.76</v>
      </c>
      <c r="DZ6" s="33">
        <f t="shared" si="13"/>
        <v>8.18</v>
      </c>
      <c r="EA6" s="33">
        <f t="shared" si="13"/>
        <v>9.64</v>
      </c>
      <c r="EB6" s="32" t="str">
        <f>IF(EB7="","",IF(EB7="-","【-】","【"&amp;SUBSTITUTE(TEXT(EB7,"#,##0.00"),"-","△")&amp;"】"))</f>
        <v>【12.42】</v>
      </c>
      <c r="EC6" s="33">
        <f>IF(EC7="",NA(),EC7)</f>
        <v>1.08</v>
      </c>
      <c r="ED6" s="33">
        <f t="shared" ref="ED6:EL6" si="14">IF(ED7="",NA(),ED7)</f>
        <v>0.28000000000000003</v>
      </c>
      <c r="EE6" s="33">
        <f t="shared" si="14"/>
        <v>0.28000000000000003</v>
      </c>
      <c r="EF6" s="33">
        <f t="shared" si="14"/>
        <v>1</v>
      </c>
      <c r="EG6" s="33">
        <f t="shared" si="14"/>
        <v>0.4</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13323</v>
      </c>
      <c r="D7" s="35">
        <v>46</v>
      </c>
      <c r="E7" s="35">
        <v>1</v>
      </c>
      <c r="F7" s="35">
        <v>0</v>
      </c>
      <c r="G7" s="35">
        <v>1</v>
      </c>
      <c r="H7" s="35" t="s">
        <v>93</v>
      </c>
      <c r="I7" s="35" t="s">
        <v>94</v>
      </c>
      <c r="J7" s="35" t="s">
        <v>95</v>
      </c>
      <c r="K7" s="35" t="s">
        <v>96</v>
      </c>
      <c r="L7" s="35" t="s">
        <v>97</v>
      </c>
      <c r="M7" s="36" t="s">
        <v>98</v>
      </c>
      <c r="N7" s="36">
        <v>91.48</v>
      </c>
      <c r="O7" s="36">
        <v>95.64</v>
      </c>
      <c r="P7" s="36">
        <v>4957</v>
      </c>
      <c r="Q7" s="36">
        <v>4669</v>
      </c>
      <c r="R7" s="36">
        <v>187.28</v>
      </c>
      <c r="S7" s="36">
        <v>24.93</v>
      </c>
      <c r="T7" s="36">
        <v>4414</v>
      </c>
      <c r="U7" s="36">
        <v>97</v>
      </c>
      <c r="V7" s="36">
        <v>45.51</v>
      </c>
      <c r="W7" s="36">
        <v>142.38</v>
      </c>
      <c r="X7" s="36">
        <v>140.12</v>
      </c>
      <c r="Y7" s="36">
        <v>116.05</v>
      </c>
      <c r="Z7" s="36">
        <v>128.87</v>
      </c>
      <c r="AA7" s="36">
        <v>133.59</v>
      </c>
      <c r="AB7" s="36">
        <v>104.39</v>
      </c>
      <c r="AC7" s="36">
        <v>100.54</v>
      </c>
      <c r="AD7" s="36">
        <v>100.73</v>
      </c>
      <c r="AE7" s="36">
        <v>109.5</v>
      </c>
      <c r="AF7" s="36">
        <v>106.28</v>
      </c>
      <c r="AG7" s="36">
        <v>113.03</v>
      </c>
      <c r="AH7" s="36">
        <v>0</v>
      </c>
      <c r="AI7" s="36">
        <v>0</v>
      </c>
      <c r="AJ7" s="36">
        <v>0</v>
      </c>
      <c r="AK7" s="36">
        <v>0</v>
      </c>
      <c r="AL7" s="36">
        <v>0</v>
      </c>
      <c r="AM7" s="36">
        <v>46.01</v>
      </c>
      <c r="AN7" s="36">
        <v>46.21</v>
      </c>
      <c r="AO7" s="36">
        <v>50.06</v>
      </c>
      <c r="AP7" s="36">
        <v>44.3</v>
      </c>
      <c r="AQ7" s="36">
        <v>32.31</v>
      </c>
      <c r="AR7" s="36">
        <v>0.81</v>
      </c>
      <c r="AS7" s="36">
        <v>10458.26</v>
      </c>
      <c r="AT7" s="36">
        <v>7795.96</v>
      </c>
      <c r="AU7" s="36">
        <v>10811.26</v>
      </c>
      <c r="AV7" s="36">
        <v>21174.98</v>
      </c>
      <c r="AW7" s="36">
        <v>2925.52</v>
      </c>
      <c r="AX7" s="36">
        <v>1068.93</v>
      </c>
      <c r="AY7" s="36">
        <v>2046.32</v>
      </c>
      <c r="AZ7" s="36">
        <v>2322.9699999999998</v>
      </c>
      <c r="BA7" s="36">
        <v>2098.87</v>
      </c>
      <c r="BB7" s="36">
        <v>571.29999999999995</v>
      </c>
      <c r="BC7" s="36">
        <v>264.16000000000003</v>
      </c>
      <c r="BD7" s="36">
        <v>111.99</v>
      </c>
      <c r="BE7" s="36">
        <v>110.09</v>
      </c>
      <c r="BF7" s="36">
        <v>106.1</v>
      </c>
      <c r="BG7" s="36">
        <v>101.08</v>
      </c>
      <c r="BH7" s="36">
        <v>97.18</v>
      </c>
      <c r="BI7" s="36">
        <v>607.37</v>
      </c>
      <c r="BJ7" s="36">
        <v>592.66999999999996</v>
      </c>
      <c r="BK7" s="36">
        <v>547.41999999999996</v>
      </c>
      <c r="BL7" s="36">
        <v>536.9</v>
      </c>
      <c r="BM7" s="36">
        <v>495.43</v>
      </c>
      <c r="BN7" s="36">
        <v>283.72000000000003</v>
      </c>
      <c r="BO7" s="36">
        <v>141.62</v>
      </c>
      <c r="BP7" s="36">
        <v>139.22999999999999</v>
      </c>
      <c r="BQ7" s="36">
        <v>114.69</v>
      </c>
      <c r="BR7" s="36">
        <v>127.53</v>
      </c>
      <c r="BS7" s="36">
        <v>138.99</v>
      </c>
      <c r="BT7" s="36">
        <v>82.04</v>
      </c>
      <c r="BU7" s="36">
        <v>81.56</v>
      </c>
      <c r="BV7" s="36">
        <v>80.62</v>
      </c>
      <c r="BW7" s="36">
        <v>80.010000000000005</v>
      </c>
      <c r="BX7" s="36">
        <v>81.900000000000006</v>
      </c>
      <c r="BY7" s="36">
        <v>104.6</v>
      </c>
      <c r="BZ7" s="36">
        <v>196.72</v>
      </c>
      <c r="CA7" s="36">
        <v>201.48</v>
      </c>
      <c r="CB7" s="36">
        <v>242.51</v>
      </c>
      <c r="CC7" s="36">
        <v>216.5</v>
      </c>
      <c r="CD7" s="36">
        <v>201.92</v>
      </c>
      <c r="CE7" s="36">
        <v>221.34</v>
      </c>
      <c r="CF7" s="36">
        <v>227.44</v>
      </c>
      <c r="CG7" s="36">
        <v>229.31</v>
      </c>
      <c r="CH7" s="36">
        <v>232.46</v>
      </c>
      <c r="CI7" s="36">
        <v>227.97</v>
      </c>
      <c r="CJ7" s="36">
        <v>164.21</v>
      </c>
      <c r="CK7" s="36">
        <v>29.15</v>
      </c>
      <c r="CL7" s="36">
        <v>28.21</v>
      </c>
      <c r="CM7" s="36">
        <v>28.05</v>
      </c>
      <c r="CN7" s="36">
        <v>28.19</v>
      </c>
      <c r="CO7" s="36">
        <v>27.03</v>
      </c>
      <c r="CP7" s="36">
        <v>38.590000000000003</v>
      </c>
      <c r="CQ7" s="36">
        <v>38.770000000000003</v>
      </c>
      <c r="CR7" s="36">
        <v>40.119999999999997</v>
      </c>
      <c r="CS7" s="36">
        <v>41.24</v>
      </c>
      <c r="CT7" s="36">
        <v>40.700000000000003</v>
      </c>
      <c r="CU7" s="36">
        <v>59.8</v>
      </c>
      <c r="CV7" s="36">
        <v>75.349999999999994</v>
      </c>
      <c r="CW7" s="36">
        <v>75.53</v>
      </c>
      <c r="CX7" s="36">
        <v>75.680000000000007</v>
      </c>
      <c r="CY7" s="36">
        <v>75.3</v>
      </c>
      <c r="CZ7" s="36">
        <v>75.599999999999994</v>
      </c>
      <c r="DA7" s="36">
        <v>84.52</v>
      </c>
      <c r="DB7" s="36">
        <v>77.69</v>
      </c>
      <c r="DC7" s="36">
        <v>76.87</v>
      </c>
      <c r="DD7" s="36">
        <v>74.900000000000006</v>
      </c>
      <c r="DE7" s="36">
        <v>74.61</v>
      </c>
      <c r="DF7" s="36">
        <v>89.78</v>
      </c>
      <c r="DG7" s="36">
        <v>45.22</v>
      </c>
      <c r="DH7" s="36">
        <v>46.12</v>
      </c>
      <c r="DI7" s="36">
        <v>46.88</v>
      </c>
      <c r="DJ7" s="36">
        <v>47.73</v>
      </c>
      <c r="DK7" s="36">
        <v>57.88</v>
      </c>
      <c r="DL7" s="36">
        <v>34.1</v>
      </c>
      <c r="DM7" s="36">
        <v>37.409999999999997</v>
      </c>
      <c r="DN7" s="36">
        <v>38.520000000000003</v>
      </c>
      <c r="DO7" s="36">
        <v>39.049999999999997</v>
      </c>
      <c r="DP7" s="36">
        <v>50.44</v>
      </c>
      <c r="DQ7" s="36">
        <v>46.31</v>
      </c>
      <c r="DR7" s="36">
        <v>1.35</v>
      </c>
      <c r="DS7" s="36">
        <v>1.35</v>
      </c>
      <c r="DT7" s="36">
        <v>1.35</v>
      </c>
      <c r="DU7" s="36">
        <v>1.34</v>
      </c>
      <c r="DV7" s="36">
        <v>3.24</v>
      </c>
      <c r="DW7" s="36">
        <v>5.25</v>
      </c>
      <c r="DX7" s="36">
        <v>5.74</v>
      </c>
      <c r="DY7" s="36">
        <v>6.76</v>
      </c>
      <c r="DZ7" s="36">
        <v>8.18</v>
      </c>
      <c r="EA7" s="36">
        <v>9.64</v>
      </c>
      <c r="EB7" s="36">
        <v>12.42</v>
      </c>
      <c r="EC7" s="36">
        <v>1.08</v>
      </c>
      <c r="ED7" s="36">
        <v>0.28000000000000003</v>
      </c>
      <c r="EE7" s="36">
        <v>0.28000000000000003</v>
      </c>
      <c r="EF7" s="36">
        <v>1</v>
      </c>
      <c r="EG7" s="36">
        <v>0.4</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2016-02-03T07:11:44Z</dcterms:created>
  <dcterms:modified xsi:type="dcterms:W3CDTF">2016-02-12T02:52:53Z</dcterms:modified>
  <cp:category/>
</cp:coreProperties>
</file>