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v3\共有\財務グループ\財務係(H24.03.31)\Ｄドライブ\財政状況資料集の作成\R03年度決算\【依頼・0313〆】令和３年度財政状況資料集の作成及び提出について\提出版\令和３年度財政状況資料集の作成及び提出について（修正版）\提出データ\"/>
    </mc:Choice>
  </mc:AlternateContent>
  <xr:revisionPtr revIDLastSave="0" documentId="13_ncr:1_{B36C95EE-9CFE-4E03-B8C8-E08E65FE7DD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CO34" i="10"/>
  <c r="BW34" i="10"/>
  <c r="BW35" i="10" s="1"/>
  <c r="BW36" i="10" s="1"/>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<sst xmlns="http://schemas.openxmlformats.org/spreadsheetml/2006/main" count="1081" uniqueCount="589">
  <si>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</si>
  <si>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</si>
  <si>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</si>
  <si>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</si>
  <si>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</si>
  <si>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</si>
  <si>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</si>
  <si>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</si>
  <si>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</si>
  <si>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</si>
  <si>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</si>
  <si>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</si>
  <si>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</si>
  <si>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</si>
  <si>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</si>
  <si>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</si>
  <si>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</si>
  <si>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</si>
  <si>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</si>
  <si>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</si>
  <si>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</si>
  <si>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</si>
  <si>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</si>
  <si>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</si>
  <si>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</si>
  <si>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</si>
  <si>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</si>
  <si>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</si>
  <si>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</si>
  <si>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</si>
  <si>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</si>
  <si>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</si>
  <si>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</si>
  <si>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</si>
  <si>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</si>
  <si>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</si>
  <si>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</si>
  <si>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</si>
  <si>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</si>
  <si>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</si>
  <si>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</si>
  <si>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</si>
  <si>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</si>
  <si>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</si>
  <si>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</si>
  <si>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</si>
  <si>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</si>
  <si>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</si>
  <si>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</si>
  <si>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</si>
  <si>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</si>
  <si>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</si>
  <si>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</si>
  <si>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</si>
  <si>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</si>
  <si>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</si>
  <si>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</si>
  <si>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</si>
  <si>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</si>
  <si>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</si>
  <si>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</si>
  <si>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</si>
  <si>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</si>
  <si>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</si>
  <si>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</si>
  <si>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</si>
  <si>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</si>
  <si>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</si>
  <si>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</si>
  <si>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</si>
  <si>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</si>
  <si>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</si>
  <si>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</si>
  <si>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</si>
  <si>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</si>
  <si>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</si>
  <si>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</si>
  <si>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</si>
  <si>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</si>
  <si>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</si>
  <si>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</si>
  <si>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</si>
  <si>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</si>
  <si>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</si>
  <si>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</si>
  <si>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</si>
  <si>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</si>
  <si>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</si>
  <si>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</si>
  <si>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</si>
  <si>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</si>
  <si>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</si>
  <si>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</si>
  <si>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</si>
  <si>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</si>
  <si>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</si>
  <si>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</si>
  <si>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</si>
  <si>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</si>
  <si>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</si>
  <si>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</si>
  <si>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</si>
  <si>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</si>
  <si>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</si>
  <si>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</si>
  <si>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</si>
  <si>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</si>
  <si>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</si>
  <si>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</si>
  <si>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</si>
  <si>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</si>
  <si>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</si>
  <si>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</si>
  <si>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</si>
  <si>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</si>
  <si>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</si>
  <si>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</si>
  <si>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</si>
  <si>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</si>
  <si>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</si>
  <si>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</si>
  <si>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</si>
  <si>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</si>
  <si>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</si>
  <si>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</si>
  <si>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</si>
  <si>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</si>
  <si>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</si>
  <si>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</si>
  <si>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</si>
  <si>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</si>
  <si>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</si>
  <si>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</si>
  <si>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</si>
  <si>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</si>
  <si>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</si>
  <si>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</si>
  <si>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</si>
  <si>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</si>
  <si>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</si>
  <si>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</si>
  <si>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</si>
  <si>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</si>
  <si>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</si>
  <si>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</si>
  <si>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</si>
  <si>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</si>
  <si>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</si>
  <si>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</si>
  <si>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</si>
  <si>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</si>
  <si>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</si>
  <si>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</si>
  <si>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</si>
  <si>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</si>
  <si>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</si>
  <si>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</si>
  <si>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</si>
  <si>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</si>
  <si>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</si>
  <si>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</si>
  <si>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</si>
  <si>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</si>
  <si>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</si>
  <si>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</si>
  <si>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</si>
  <si>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</si>
  <si>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</si>
  <si>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</si>
  <si>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</si>
  <si>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</si>
  <si>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</si>
  <si>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</si>
  <si>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</si>
  <si>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</si>
  <si>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</si>
  <si>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</si>
  <si>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</si>
  <si>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</si>
  <si>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</si>
  <si>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</si>
  <si>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</si>
  <si>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</si>
  <si>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</si>
  <si>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</si>
  <si>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</si>
  <si>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</si>
  <si>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</si>
  <si>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</si>
  <si>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</si>
  <si>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</si>
  <si>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</si>
  <si>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</si>
  <si>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</si>
  <si>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</si>
  <si>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</si>
  <si>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</si>
  <si>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</si>
  <si>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</si>
  <si>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</si>
  <si>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</si>
  <si>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</si>
  <si>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</si>
  <si>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</si>
  <si>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</si>
  <si>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</si>
  <si>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</si>
  <si>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</si>
  <si>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</si>
  <si>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</si>
  <si>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</si>
  <si>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</si>
  <si>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</si>
  <si>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</si>
  <si>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</si>
  <si>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北海道福島町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</si>
  <si>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</si>
  <si>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</si>
  <si>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</si>
  <si>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</si>
  <si>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</si>
  <si>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</si>
  <si>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</si>
  <si>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</si>
  <si>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</si>
  <si>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</si>
  <si>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</si>
  <si>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</si>
  <si>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</si>
  <si>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</si>
  <si>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</si>
  <si>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</si>
  <si>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</si>
  <si>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</si>
  <si>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</si>
  <si>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</si>
  <si>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</si>
  <si>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</si>
  <si>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</si>
  <si>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</si>
  <si>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</si>
  <si>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</si>
  <si>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</si>
  <si>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</si>
  <si>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</si>
  <si>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</si>
  <si>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</si>
  <si>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</si>
  <si>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</si>
  <si>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</si>
  <si>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</si>
  <si>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</si>
  <si>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</si>
  <si>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</si>
  <si>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</si>
  <si>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</si>
  <si>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</si>
  <si>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</si>
  <si>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</si>
  <si>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</si>
  <si>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</si>
  <si>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</si>
  <si>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</si>
  <si>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</si>
  <si>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</si>
  <si>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</si>
  <si>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</si>
  <si>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</si>
  <si>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</si>
  <si>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</si>
  <si>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</si>
  <si>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</si>
  <si>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</si>
  <si>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</si>
  <si>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</si>
  <si>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</si>
  <si>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</si>
  <si>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</si>
  <si>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</si>
  <si>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</si>
  <si>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</si>
  <si>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</si>
  <si>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</si>
  <si>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</si>
  <si>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</si>
  <si>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</si>
  <si>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</si>
  <si>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</si>
  <si>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</si>
  <si>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</si>
  <si>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</si>
  <si>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</si>
  <si>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</si>
  <si>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</si>
  <si>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</si>
  <si>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</si>
  <si>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</si>
  <si>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</si>
  <si>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</si>
  <si>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</si>
  <si>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</si>
  <si>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</si>
  <si>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</si>
  <si>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</si>
  <si>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</si>
  <si>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</si>
  <si>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</si>
  <si>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</si>
  <si>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</si>
  <si>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</si>
  <si>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</si>
  <si>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</si>
  <si>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</si>
  <si>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</si>
  <si>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</si>
  <si>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</si>
  <si>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</si>
  <si>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</si>
  <si>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</si>
  <si>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</si>
  <si>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</si>
  <si>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</si>
  <si>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</si>
  <si>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</si>
  <si>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</si>
  <si>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</si>
  <si>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</si>
  <si>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</si>
  <si>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</si>
  <si>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</si>
  <si>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</si>
  <si>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</si>
  <si>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</si>
  <si>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</si>
  <si>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</si>
  <si>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</si>
  <si>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</si>
  <si>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</si>
  <si>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</si>
  <si>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</si>
  <si>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</si>
  <si>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</si>
  <si>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</si>
  <si>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</si>
  <si>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</si>
  <si>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</si>
  <si>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</si>
  <si>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</si>
  <si>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</si>
  <si>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</si>
  <si>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</si>
  <si>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</si>
  <si>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</si>
  <si>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</si>
  <si>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</si>
  <si>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</si>
  <si>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</si>
  <si>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</si>
  <si>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</si>
  <si>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</si>
  <si>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</si>
  <si>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</si>
  <si>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</si>
  <si>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</si>
  <si>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</si>
  <si>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</si>
  <si>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</si>
  <si>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</si>
  <si>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</si>
  <si>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</si>
  <si>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</si>
  <si>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</si>
  <si>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北海道福島町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</si>
  <si>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</si>
  <si>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</si>
  <si>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</si>
  <si>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</si>
  <si>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</si>
  <si>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</si>
  <si>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</si>
  <si>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</si>
  <si>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</si>
  <si>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</si>
  <si>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</si>
  <si>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</si>
  <si>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</si>
  <si>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</si>
  <si>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</si>
  <si>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</si>
  <si>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</si>
  <si>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</si>
  <si>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</si>
  <si>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</si>
  <si>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</si>
  <si>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</si>
  <si>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</si>
  <si>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</si>
  <si>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</si>
  <si>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</si>
  <si>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</si>
  <si>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</si>
  <si>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</si>
  <si>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</si>
  <si>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</si>
  <si>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</si>
  <si>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</si>
  <si>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</si>
  <si>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</si>
  <si>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</si>
  <si>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</si>
  <si>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</si>
  <si>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</si>
  <si>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</si>
  <si>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</si>
  <si>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</si>
  <si>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</si>
  <si>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</si>
  <si>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</si>
  <si>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</si>
  <si>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</si>
  <si>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</si>
  <si>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</si>
  <si>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</si>
  <si>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</si>
  <si>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</si>
  <si>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</si>
  <si>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</si>
  <si>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</si>
  <si>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</si>
  <si>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</si>
  <si>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</si>
  <si>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</si>
  <si>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</si>
  <si>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</si>
  <si>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</si>
  <si>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</si>
  <si>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</si>
  <si>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</si>
  <si>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</si>
  <si>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</si>
  <si>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</si>
  <si>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</si>
  <si>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</si>
  <si>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</si>
  <si>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</si>
  <si>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</si>
  <si>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</si>
  <si>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</si>
  <si>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</si>
  <si>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</si>
  <si>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</si>
  <si>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</si>
  <si>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</si>
  <si>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</si>
  <si>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</si>
  <si>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</si>
  <si>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</si>
  <si>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</si>
  <si>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</si>
  <si>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</si>
  <si>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</si>
  <si>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</si>
  <si>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</si>
  <si>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</si>
  <si>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</si>
  <si>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</si>
  <si>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</si>
  <si>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</si>
  <si>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</si>
  <si>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</si>
  <si>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福島町浄化槽整備特別会計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</si>
  <si>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</si>
  <si>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</si>
  <si>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</si>
  <si>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</si>
  <si>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</si>
  <si>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</si>
  <si>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</si>
  <si>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</si>
  <si>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</si>
  <si>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</si>
  <si>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</si>
  <si>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</si>
  <si>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</si>
  <si>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</si>
  <si>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</si>
  <si>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</si>
  <si>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</si>
  <si>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</si>
  <si>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</si>
  <si>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</si>
  <si>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</si>
  <si>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</si>
  <si>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</si>
  <si>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</si>
  <si>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</si>
  <si>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</si>
  <si>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</si>
  <si>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</si>
  <si>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</si>
  <si>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</si>
  <si>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</si>
  <si>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</si>
  <si>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</si>
  <si>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</si>
  <si>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</si>
  <si>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</si>
  <si>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</si>
  <si>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</si>
  <si>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</si>
  <si>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</si>
  <si>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</si>
  <si>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</si>
  <si>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</si>
  <si>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</si>
  <si>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</si>
  <si>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</si>
  <si>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</si>
  <si>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</si>
  <si>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</si>
  <si>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</si>
  <si>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</si>
  <si>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</si>
  <si>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</si>
  <si>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</si>
  <si>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</si>
  <si>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</si>
  <si>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</si>
  <si>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</si>
  <si>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</si>
  <si>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</si>
  <si>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</si>
  <si>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</si>
  <si>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</si>
  <si>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</si>
  <si>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</si>
  <si>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</si>
  <si>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</si>
  <si>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</si>
  <si>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</si>
  <si>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</si>
  <si>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</si>
  <si>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</si>
  <si>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</si>
  <si>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</si>
  <si>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</si>
  <si>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</si>
  <si>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</si>
  <si>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</si>
  <si>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</si>
  <si>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</si>
  <si>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</si>
  <si>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</si>
  <si>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</si>
  <si>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</si>
  <si>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</si>
  <si>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</si>
  <si>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</si>
  <si>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</si>
  <si>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</si>
  <si>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7.38</t>
  </si>
  <si>
    <t>▲ 7.68</t>
  </si>
  <si>
    <t>▲ 5.18</t>
  </si>
  <si>
    <t>福島町水道事業会計</t>
  </si>
  <si>
    <t>一般会計</t>
  </si>
  <si>
    <t>国民健康保険特別会計</t>
  </si>
  <si>
    <t>介護保険特別会計</t>
  </si>
  <si>
    <t>国民健康保険診療所特別会計</t>
  </si>
  <si>
    <t>後期高齢者医療特別会計</t>
  </si>
  <si>
    <t>福島町浄化槽整備特別会計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</si>
  <si>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</si>
  <si>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</si>
  <si>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</si>
  <si>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</si>
  <si>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</si>
  <si>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</si>
  <si>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</si>
  <si>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</si>
  <si>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</si>
  <si>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渡島西部広域事務組合</t>
  </si>
  <si>
    <t>渡島廃棄物処理広域連合</t>
  </si>
  <si>
    <t>渡島・檜山地方税滞納整理機構</t>
  </si>
  <si>
    <t>福島町まちづくり工房</t>
  </si>
  <si>
    <t>公共施設維持保全基金</t>
  </si>
  <si>
    <t>ふるさと定住促進住宅基金</t>
  </si>
  <si>
    <t>ふるさと応援基金</t>
  </si>
  <si>
    <t>人財育成基金</t>
  </si>
  <si>
    <t>花田俊勝奨学金基金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</si>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</sst>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5D862CC-DB17-441C-A2A0-9B09A60334D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5BEB-42EE-BAB6-3BA5D6E9A2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203079</c:v>
                </c:pt>
                <c:pt idx="1">
                  <c:v>189053</c:v>
                </c:pt>
                <c:pt idx="2">
                  <c:v>133860</c:v>
                </c:pt>
                <c:pt idx="3">
                  <c:v>134982</c:v>
                </c:pt>
                <c:pt idx="4">
                  <c:v>231566</c:v>
                </c:pt>
              </c:numCache>
            </c:numRef>
          </c:val>
          <c:smooth val="0"/>
          <c:extLst>
            <c:ext xmlns:c16="http://schemas.microsoft.com/office/drawing/2014/chart" uri="{C3380CC4-5D6E-409C-BE32-E72D297353CC}">
              <c16:uniqueId val="{00000001-5BEB-42EE-BAB6-3BA5D6E9A2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4.63</c:v>
                </c:pt>
                <c:pt idx="1">
                  <c:v>2.77</c:v>
                </c:pt>
                <c:pt idx="2">
                  <c:v>3.83</c:v>
                </c:pt>
                <c:pt idx="3">
                  <c:v>4.1399999999999997</c:v>
                </c:pt>
                <c:pt idx="4">
                  <c:v>3.54</c:v>
                </c:pt>
              </c:numCache>
            </c:numRef>
          </c:val>
          <c:extLst>
            <c:ext xmlns:c16="http://schemas.microsoft.com/office/drawing/2014/chart" uri="{C3380CC4-5D6E-409C-BE32-E72D297353CC}">
              <c16:uniqueId val="{00000000-BD3D-40A5-B77F-CC03A33F8D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64.36</c:v>
                </c:pt>
                <c:pt idx="1">
                  <c:v>58.06</c:v>
                </c:pt>
                <c:pt idx="2">
                  <c:v>52.09</c:v>
                </c:pt>
                <c:pt idx="3">
                  <c:v>50.6</c:v>
                </c:pt>
                <c:pt idx="4">
                  <c:v>47.5</c:v>
                </c:pt>
              </c:numCache>
            </c:numRef>
          </c:val>
          <c:extLst>
            <c:ext xmlns:c16="http://schemas.microsoft.com/office/drawing/2014/chart" uri="{C3380CC4-5D6E-409C-BE32-E72D297353CC}">
              <c16:uniqueId val="{00000001-BD3D-40A5-B77F-CC03A33F8D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-7.38</c:v>
                </c:pt>
                <c:pt idx="1">
                  <c:v>-7.68</c:v>
                </c:pt>
                <c:pt idx="2">
                  <c:v>-5.18</c:v>
                </c:pt>
                <c:pt idx="3">
                  <c:v>1.52</c:v>
                </c:pt>
                <c:pt idx="4">
                  <c:v>1.83</c:v>
                </c:pt>
              </c:numCache>
            </c:numRef>
          </c:val>
          <c:smooth val="0"/>
          <c:extLst>
            <c:ext xmlns:c16="http://schemas.microsoft.com/office/drawing/2014/chart" uri="{C3380CC4-5D6E-409C-BE32-E72D297353CC}">
              <c16:uniqueId val="{00000002-BD3D-40A5-B77F-CC03A33F8D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A1-4B4F-B331-3F28C83C9F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A1-4B4F-B331-3F28C83C9F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A1-4B4F-B331-3F28C83C9F5F}"/>
            </c:ext>
          </c:extLst>
        </c:ser>
        <c:ser>
          <c:idx val="3"/>
          <c:order val="3"/>
          <c:tx>
            <c:strRef>
              <c:f>データシート!$A$30</c:f>
              <c:strCache>
                <c:ptCount val="1"/>
                <c:pt idx="0">
                  <c:v>福島町浄化槽整備特別会計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A1-4B4F-B331-3F28C83C9F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4-FBA1-4B4F-B331-3F28C83C9F5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0.27</c:v>
                </c:pt>
                <c:pt idx="4">
                  <c:v>#N/A</c:v>
                </c:pt>
                <c:pt idx="5">
                  <c:v>0.2</c:v>
                </c:pt>
                <c:pt idx="6">
                  <c:v>#N/A</c:v>
                </c:pt>
                <c:pt idx="7">
                  <c:v>0.36</c:v>
                </c:pt>
                <c:pt idx="8">
                  <c:v>#N/A</c:v>
                </c:pt>
                <c:pt idx="9">
                  <c:v>0.53</c:v>
                </c:pt>
              </c:numCache>
            </c:numRef>
          </c:val>
          <c:extLst>
            <c:ext xmlns:c16="http://schemas.microsoft.com/office/drawing/2014/chart" uri="{C3380CC4-5D6E-409C-BE32-E72D297353CC}">
              <c16:uniqueId val="{00000005-FBA1-4B4F-B331-3F28C83C9F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2.0499999999999998</c:v>
                </c:pt>
                <c:pt idx="2">
                  <c:v>#N/A</c:v>
                </c:pt>
                <c:pt idx="3">
                  <c:v>1</c:v>
                </c:pt>
                <c:pt idx="4">
                  <c:v>#N/A</c:v>
                </c:pt>
                <c:pt idx="5">
                  <c:v>0.66</c:v>
                </c:pt>
                <c:pt idx="6">
                  <c:v>#N/A</c:v>
                </c:pt>
                <c:pt idx="7">
                  <c:v>0.37</c:v>
                </c:pt>
                <c:pt idx="8">
                  <c:v>#N/A</c:v>
                </c:pt>
                <c:pt idx="9">
                  <c:v>1.1200000000000001</c:v>
                </c:pt>
              </c:numCache>
            </c:numRef>
          </c:val>
          <c:extLst>
            <c:ext xmlns:c16="http://schemas.microsoft.com/office/drawing/2014/chart" uri="{C3380CC4-5D6E-409C-BE32-E72D297353CC}">
              <c16:uniqueId val="{00000006-FBA1-4B4F-B331-3F28C83C9F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4.0999999999999996</c:v>
                </c:pt>
                <c:pt idx="2">
                  <c:v>#N/A</c:v>
                </c:pt>
                <c:pt idx="3">
                  <c:v>1.3</c:v>
                </c:pt>
                <c:pt idx="4">
                  <c:v>#N/A</c:v>
                </c:pt>
                <c:pt idx="5">
                  <c:v>0.55000000000000004</c:v>
                </c:pt>
                <c:pt idx="6">
                  <c:v>#N/A</c:v>
                </c:pt>
                <c:pt idx="7">
                  <c:v>1.27</c:v>
                </c:pt>
                <c:pt idx="8">
                  <c:v>#N/A</c:v>
                </c:pt>
                <c:pt idx="9">
                  <c:v>1.59</c:v>
                </c:pt>
              </c:numCache>
            </c:numRef>
          </c:val>
          <c:extLst>
            <c:ext xmlns:c16="http://schemas.microsoft.com/office/drawing/2014/chart" uri="{C3380CC4-5D6E-409C-BE32-E72D297353CC}">
              <c16:uniqueId val="{00000007-FBA1-4B4F-B331-3F28C83C9F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4.62</c:v>
                </c:pt>
                <c:pt idx="2">
                  <c:v>#N/A</c:v>
                </c:pt>
                <c:pt idx="3">
                  <c:v>2.77</c:v>
                </c:pt>
                <c:pt idx="4">
                  <c:v>#N/A</c:v>
                </c:pt>
                <c:pt idx="5">
                  <c:v>3.82</c:v>
                </c:pt>
                <c:pt idx="6">
                  <c:v>#N/A</c:v>
                </c:pt>
                <c:pt idx="7">
                  <c:v>4.13</c:v>
                </c:pt>
                <c:pt idx="8">
                  <c:v>#N/A</c:v>
                </c:pt>
                <c:pt idx="9">
                  <c:v>3.53</c:v>
                </c:pt>
              </c:numCache>
            </c:numRef>
          </c:val>
          <c:extLst>
            <c:ext xmlns:c16="http://schemas.microsoft.com/office/drawing/2014/chart" uri="{C3380CC4-5D6E-409C-BE32-E72D297353CC}">
              <c16:uniqueId val="{00000008-FBA1-4B4F-B331-3F28C83C9F5F}"/>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19.079999999999998</c:v>
                </c:pt>
                <c:pt idx="2">
                  <c:v>#N/A</c:v>
                </c:pt>
                <c:pt idx="3">
                  <c:v>20.39</c:v>
                </c:pt>
                <c:pt idx="4">
                  <c:v>#N/A</c:v>
                </c:pt>
                <c:pt idx="5">
                  <c:v>22.31</c:v>
                </c:pt>
                <c:pt idx="6">
                  <c:v>#N/A</c:v>
                </c:pt>
                <c:pt idx="7">
                  <c:v>23.53</c:v>
                </c:pt>
                <c:pt idx="8">
                  <c:v>#N/A</c:v>
                </c:pt>
                <c:pt idx="9">
                  <c:v>22.48</c:v>
                </c:pt>
              </c:numCache>
            </c:numRef>
          </c:val>
          <c:extLst>
            <c:ext xmlns:c16="http://schemas.microsoft.com/office/drawing/2014/chart" uri="{C3380CC4-5D6E-409C-BE32-E72D297353CC}">
              <c16:uniqueId val="{00000009-FBA1-4B4F-B331-3F28C83C9F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c:v>
                </c:pt>
                <c:pt idx="5">
                  <c:v>421</c:v>
                </c:pt>
                <c:pt idx="8">
                  <c:v>445</c:v>
                </c:pt>
                <c:pt idx="11">
                  <c:v>470</c:v>
                </c:pt>
                <c:pt idx="14">
                  <c:v>472</c:v>
                </c:pt>
              </c:numCache>
            </c:numRef>
          </c:val>
          <c:extLst>
            <c:ext xmlns:c16="http://schemas.microsoft.com/office/drawing/2014/chart" uri="{C3380CC4-5D6E-409C-BE32-E72D297353CC}">
              <c16:uniqueId val="{00000000-5BCA-417E-A36C-632FC6326D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BCA-417E-A36C-632FC6326D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5BCA-417E-A36C-632FC6326D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58</c:v>
                </c:pt>
                <c:pt idx="6">
                  <c:v>58</c:v>
                </c:pt>
                <c:pt idx="9">
                  <c:v>66</c:v>
                </c:pt>
                <c:pt idx="12">
                  <c:v>77</c:v>
                </c:pt>
              </c:numCache>
            </c:numRef>
          </c:val>
          <c:extLst>
            <c:ext xmlns:c16="http://schemas.microsoft.com/office/drawing/2014/chart" uri="{C3380CC4-5D6E-409C-BE32-E72D297353CC}">
              <c16:uniqueId val="{00000003-5BCA-417E-A36C-632FC6326D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c:v>
                </c:pt>
                <c:pt idx="3">
                  <c:v>6</c:v>
                </c:pt>
                <c:pt idx="6">
                  <c:v>7</c:v>
                </c:pt>
                <c:pt idx="9">
                  <c:v>9</c:v>
                </c:pt>
                <c:pt idx="12">
                  <c:v>10</c:v>
                </c:pt>
              </c:numCache>
            </c:numRef>
          </c:val>
          <c:extLst>
            <c:ext xmlns:c16="http://schemas.microsoft.com/office/drawing/2014/chart" uri="{C3380CC4-5D6E-409C-BE32-E72D297353CC}">
              <c16:uniqueId val="{00000004-5BCA-417E-A36C-632FC6326D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CA-417E-A36C-632FC6326D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CA-417E-A36C-632FC6326D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530</c:v>
                </c:pt>
                <c:pt idx="3">
                  <c:v>591</c:v>
                </c:pt>
                <c:pt idx="6">
                  <c:v>605</c:v>
                </c:pt>
                <c:pt idx="9">
                  <c:v>598</c:v>
                </c:pt>
                <c:pt idx="12">
                  <c:v>611</c:v>
                </c:pt>
              </c:numCache>
            </c:numRef>
          </c:val>
          <c:extLst>
            <c:ext xmlns:c16="http://schemas.microsoft.com/office/drawing/2014/chart" uri="{C3380CC4-5D6E-409C-BE32-E72D297353CC}">
              <c16:uniqueId val="{00000007-5BCA-417E-A36C-632FC6326D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195</c:v>
                </c:pt>
                <c:pt idx="2">
                  <c:v>#N/A</c:v>
                </c:pt>
                <c:pt idx="3">
                  <c:v>#N/A</c:v>
                </c:pt>
                <c:pt idx="4">
                  <c:v>234</c:v>
                </c:pt>
                <c:pt idx="5">
                  <c:v>#N/A</c:v>
                </c:pt>
                <c:pt idx="6">
                  <c:v>#N/A</c:v>
                </c:pt>
                <c:pt idx="7">
                  <c:v>226</c:v>
                </c:pt>
                <c:pt idx="8">
                  <c:v>#N/A</c:v>
                </c:pt>
                <c:pt idx="9">
                  <c:v>#N/A</c:v>
                </c:pt>
                <c:pt idx="10">
                  <c:v>203</c:v>
                </c:pt>
                <c:pt idx="11">
                  <c:v>#N/A</c:v>
                </c:pt>
                <c:pt idx="12">
                  <c:v>#N/A</c:v>
                </c:pt>
                <c:pt idx="13">
                  <c:v>226</c:v>
                </c:pt>
                <c:pt idx="14">
                  <c:v>#N/A</c:v>
                </c:pt>
              </c:numCache>
            </c:numRef>
          </c:val>
          <c:smooth val="0"/>
          <c:extLst>
            <c:ext xmlns:c16="http://schemas.microsoft.com/office/drawing/2014/chart" uri="{C3380CC4-5D6E-409C-BE32-E72D297353CC}">
              <c16:uniqueId val="{00000008-5BCA-417E-A36C-632FC6326D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3984</c:v>
                </c:pt>
                <c:pt idx="5">
                  <c:v>3971</c:v>
                </c:pt>
                <c:pt idx="8">
                  <c:v>3989</c:v>
                </c:pt>
                <c:pt idx="11">
                  <c:v>3758</c:v>
                </c:pt>
                <c:pt idx="14">
                  <c:v>3908</c:v>
                </c:pt>
              </c:numCache>
            </c:numRef>
          </c:val>
          <c:extLst>
            <c:ext xmlns:c16="http://schemas.microsoft.com/office/drawing/2014/chart" uri="{C3380CC4-5D6E-409C-BE32-E72D297353CC}">
              <c16:uniqueId val="{00000000-648A-403D-93BC-CDD70D8C87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403</c:v>
                </c:pt>
                <c:pt idx="5">
                  <c:v>453</c:v>
                </c:pt>
                <c:pt idx="8">
                  <c:v>489</c:v>
                </c:pt>
                <c:pt idx="11">
                  <c:v>541</c:v>
                </c:pt>
                <c:pt idx="14">
                  <c:v>534</c:v>
                </c:pt>
              </c:numCache>
            </c:numRef>
          </c:val>
          <c:extLst>
            <c:ext xmlns:c16="http://schemas.microsoft.com/office/drawing/2014/chart" uri="{C3380CC4-5D6E-409C-BE32-E72D297353CC}">
              <c16:uniqueId val="{00000001-648A-403D-93BC-CDD70D8C87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1844</c:v>
                </c:pt>
                <c:pt idx="5">
                  <c:v>1659</c:v>
                </c:pt>
                <c:pt idx="8">
                  <c:v>1452</c:v>
                </c:pt>
                <c:pt idx="11">
                  <c:v>1491</c:v>
                </c:pt>
                <c:pt idx="14">
                  <c:v>1644</c:v>
                </c:pt>
              </c:numCache>
            </c:numRef>
          </c:val>
          <c:extLst>
            <c:ext xmlns:c16="http://schemas.microsoft.com/office/drawing/2014/chart" uri="{C3380CC4-5D6E-409C-BE32-E72D297353CC}">
              <c16:uniqueId val="{00000002-648A-403D-93BC-CDD70D8C87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8A-403D-93BC-CDD70D8C87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8A-403D-93BC-CDD70D8C87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8A-403D-93BC-CDD70D8C87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814</c:v>
                </c:pt>
                <c:pt idx="3">
                  <c:v>754</c:v>
                </c:pt>
                <c:pt idx="6">
                  <c:v>696</c:v>
                </c:pt>
                <c:pt idx="9">
                  <c:v>737</c:v>
                </c:pt>
                <c:pt idx="12">
                  <c:v>711</c:v>
                </c:pt>
              </c:numCache>
            </c:numRef>
          </c:val>
          <c:extLst>
            <c:ext xmlns:c16="http://schemas.microsoft.com/office/drawing/2014/chart" uri="{C3380CC4-5D6E-409C-BE32-E72D297353CC}">
              <c16:uniqueId val="{00000006-648A-403D-93BC-CDD70D8C87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661</c:v>
                </c:pt>
                <c:pt idx="3">
                  <c:v>636</c:v>
                </c:pt>
                <c:pt idx="6">
                  <c:v>640</c:v>
                </c:pt>
                <c:pt idx="9">
                  <c:v>706</c:v>
                </c:pt>
                <c:pt idx="12">
                  <c:v>626</c:v>
                </c:pt>
              </c:numCache>
            </c:numRef>
          </c:val>
          <c:extLst>
            <c:ext xmlns:c16="http://schemas.microsoft.com/office/drawing/2014/chart" uri="{C3380CC4-5D6E-409C-BE32-E72D297353CC}">
              <c16:uniqueId val="{00000007-648A-403D-93BC-CDD70D8C87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120</c:v>
                </c:pt>
                <c:pt idx="3">
                  <c:v>129</c:v>
                </c:pt>
                <c:pt idx="6">
                  <c:v>138</c:v>
                </c:pt>
                <c:pt idx="9">
                  <c:v>149</c:v>
                </c:pt>
                <c:pt idx="12">
                  <c:v>167</c:v>
                </c:pt>
              </c:numCache>
            </c:numRef>
          </c:val>
          <c:extLst>
            <c:ext xmlns:c16="http://schemas.microsoft.com/office/drawing/2014/chart" uri="{C3380CC4-5D6E-409C-BE32-E72D297353CC}">
              <c16:uniqueId val="{00000008-648A-403D-93BC-CDD70D8C87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85</c:v>
                </c:pt>
                <c:pt idx="3">
                  <c:v>126</c:v>
                </c:pt>
                <c:pt idx="6">
                  <c:v>97</c:v>
                </c:pt>
                <c:pt idx="9">
                  <c:v>56</c:v>
                </c:pt>
                <c:pt idx="12">
                  <c:v>47</c:v>
                </c:pt>
              </c:numCache>
            </c:numRef>
          </c:val>
          <c:extLst>
            <c:ext xmlns:c16="http://schemas.microsoft.com/office/drawing/2014/chart" uri="{C3380CC4-5D6E-409C-BE32-E72D297353CC}">
              <c16:uniqueId val="{00000009-648A-403D-93BC-CDD70D8C87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4865</c:v>
                </c:pt>
                <c:pt idx="3">
                  <c:v>4943</c:v>
                </c:pt>
                <c:pt idx="6">
                  <c:v>4809</c:v>
                </c:pt>
                <c:pt idx="9">
                  <c:v>4649</c:v>
                </c:pt>
                <c:pt idx="12">
                  <c:v>4712</c:v>
                </c:pt>
              </c:numCache>
            </c:numRef>
          </c:val>
          <c:extLst>
            <c:ext xmlns:c16="http://schemas.microsoft.com/office/drawing/2014/chart" uri="{C3380CC4-5D6E-409C-BE32-E72D297353CC}">
              <c16:uniqueId val="{0000000A-648A-403D-93BC-CDD70D8C87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313</c:v>
                </c:pt>
                <c:pt idx="2">
                  <c:v>#N/A</c:v>
                </c:pt>
                <c:pt idx="3">
                  <c:v>#N/A</c:v>
                </c:pt>
                <c:pt idx="4">
                  <c:v>505</c:v>
                </c:pt>
                <c:pt idx="5">
                  <c:v>#N/A</c:v>
                </c:pt>
                <c:pt idx="6">
                  <c:v>#N/A</c:v>
                </c:pt>
                <c:pt idx="7">
                  <c:v>450</c:v>
                </c:pt>
                <c:pt idx="8">
                  <c:v>#N/A</c:v>
                </c:pt>
                <c:pt idx="9">
                  <c:v>#N/A</c:v>
                </c:pt>
                <c:pt idx="10">
                  <c:v>507</c:v>
                </c:pt>
                <c:pt idx="11">
                  <c:v>#N/A</c:v>
                </c:pt>
                <c:pt idx="12">
                  <c:v>#N/A</c:v>
                </c:pt>
                <c:pt idx="13">
                  <c:v>177</c:v>
                </c:pt>
                <c:pt idx="14">
                  <c:v>#N/A</c:v>
                </c:pt>
              </c:numCache>
            </c:numRef>
          </c:val>
          <c:smooth val="0"/>
          <c:extLst>
            <c:ext xmlns:c16="http://schemas.microsoft.com/office/drawing/2014/chart" uri="{C3380CC4-5D6E-409C-BE32-E72D297353CC}">
              <c16:uniqueId val="{0000000B-648A-403D-93BC-CDD70D8C87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1223</c:v>
                </c:pt>
                <c:pt idx="1">
                  <c:v>1248</c:v>
                </c:pt>
                <c:pt idx="2">
                  <c:v>1303</c:v>
                </c:pt>
              </c:numCache>
            </c:numRef>
          </c:val>
          <c:extLst>
            <c:ext xmlns:c16="http://schemas.microsoft.com/office/drawing/2014/chart" uri="{C3380CC4-5D6E-409C-BE32-E72D297353CC}">
              <c16:uniqueId val="{00000000-B1DA-4E5D-90C3-B2FAA680DD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28</c:v>
                </c:pt>
              </c:numCache>
            </c:numRef>
          </c:val>
          <c:extLst>
            <c:ext xmlns:c16="http://schemas.microsoft.com/office/drawing/2014/chart" uri="{C3380CC4-5D6E-409C-BE32-E72D297353CC}">
              <c16:uniqueId val="{00000001-B1DA-4E5D-90C3-B2FAA680DD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278</c:v>
                </c:pt>
                <c:pt idx="1">
                  <c:v>290</c:v>
                </c:pt>
                <c:pt idx="2">
                  <c:v>366</c:v>
                </c:pt>
              </c:numCache>
            </c:numRef>
          </c:val>
          <c:extLst>
            <c:ext xmlns:c16="http://schemas.microsoft.com/office/drawing/2014/chart" uri="{C3380CC4-5D6E-409C-BE32-E72D297353CC}">
              <c16:uniqueId val="{00000002-B1DA-4E5D-90C3-B2FAA680DD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新型コロナウイルス感染症による町内経済の停滞や人口減少により、貴重な自主財源である町税等の減収が依然として乏しく、類似団体平均を０．５ポイント下回っております。　</a:t>
          </a:r>
        </a:p>
        <a:p>
          <a:r>
            <a:rPr kumimoji="1" lang="ja-JP" altLang="en-US" sz="1100">
              <a:latin typeface="ＭＳ Ｐゴシック" panose="020B0600070205080204" pitchFamily="50" charset="-128"/>
              <a:ea typeface="ＭＳ Ｐゴシック" panose="020B0600070205080204" pitchFamily="50" charset="-128"/>
            </a:rPr>
            <a:t>　こうした状況の中、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68580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76623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112200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からは１．９％改善いたしましたが、類似団体平均からは４．５ポイント上回っております。団塊世代の職員が退職し、若手職員が徐々に増えていることにより人件費は減少傾向にありますが、物件費及び補助費等も含め総体的には横ばいで推移しています。</a:t>
          </a:r>
        </a:p>
        <a:p>
          <a:r>
            <a:rPr kumimoji="1" lang="ja-JP" altLang="en-US" sz="1100">
              <a:latin typeface="ＭＳ Ｐゴシック" panose="020B0600070205080204" pitchFamily="50" charset="-128"/>
              <a:ea typeface="ＭＳ Ｐゴシック" panose="020B0600070205080204" pitchFamily="50" charset="-128"/>
            </a:rPr>
            <a:t>　今後も、従来にも増して行財政の健全な運営を行い、財政規律の堅持に努め、経常経費の削減を図ることにより経常収支比率の低下を目標としてまいります。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714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66</xdr:row>
      <xdr:rowOff>111506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6312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111506</xdr:rowOff>
    </xdr:from>
    <xdr:to>
      <xdr:col>15</xdr:col>
      <xdr:colOff>82550</xdr:colOff>
      <xdr:row>67</xdr:row>
      <xdr:rowOff>12446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427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17272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4995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人件費については、「福島町財政確立プラン」</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、「福島町自立プラン」（計画期間：</a:t>
          </a:r>
          <a:r>
            <a:rPr kumimoji="1" lang="en-US" altLang="ja-JP" sz="1100">
              <a:latin typeface="ＭＳ Ｐゴシック" panose="020B0600070205080204" pitchFamily="50" charset="-128"/>
              <a:ea typeface="ＭＳ Ｐゴシック" panose="020B0600070205080204" pitchFamily="50" charset="-128"/>
            </a:rPr>
            <a:t>H18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）において独自削減を実施しました。また、職員数も団塊世代の退職等により平成２５年度まで減少したが、それにも増して近年は急激な人口減少により人口１人当たりの決算額は増加しています。</a:t>
          </a:r>
        </a:p>
        <a:p>
          <a:r>
            <a:rPr kumimoji="1" lang="ja-JP" altLang="en-US" sz="1100">
              <a:latin typeface="ＭＳ Ｐゴシック" panose="020B0600070205080204" pitchFamily="50" charset="-128"/>
              <a:ea typeface="ＭＳ Ｐゴシック" panose="020B0600070205080204" pitchFamily="50" charset="-128"/>
            </a:rPr>
            <a:t>　一方、物件費については、昭和５０年代に建設した公共施設等の維持管理費が年々増加傾向にあり、それらの維持保全が課題となっています。</a:t>
          </a:r>
        </a:p>
        <a:p>
          <a:r>
            <a:rPr kumimoji="1" lang="ja-JP" altLang="en-US" sz="1100">
              <a:latin typeface="ＭＳ Ｐゴシック" panose="020B0600070205080204" pitchFamily="50" charset="-128"/>
              <a:ea typeface="ＭＳ Ｐゴシック" panose="020B0600070205080204" pitchFamily="50" charset="-128"/>
            </a:rPr>
            <a:t>　決算額について令和３年度は、前年から４３，４１２円増加しましたが、まだ、類似団体平均を下回っておりますので、今後も人件費及び物件費の抑制に努めます。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10251</xdr:rowOff>
    </xdr:from>
    <xdr:to>
      <xdr:col>23</xdr:col>
      <xdr:colOff>133350</xdr:colOff>
      <xdr:row>81</xdr:row>
      <xdr:rowOff>68447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97701"/>
          <a:ext cx="838200" cy="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90061</xdr:rowOff>
    </xdr:from>
    <xdr:to>
      <xdr:col>19</xdr:col>
      <xdr:colOff>133350</xdr:colOff>
      <xdr:row>81</xdr:row>
      <xdr:rowOff>10251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06061"/>
          <a:ext cx="889000" cy="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89981</xdr:rowOff>
    </xdr:from>
    <xdr:to>
      <xdr:col>15</xdr:col>
      <xdr:colOff>82550</xdr:colOff>
      <xdr:row>80</xdr:row>
      <xdr:rowOff>90061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05981"/>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74419</xdr:rowOff>
    </xdr:from>
    <xdr:to>
      <xdr:col>11</xdr:col>
      <xdr:colOff>31750</xdr:colOff>
      <xdr:row>80</xdr:row>
      <xdr:rowOff>89981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90419"/>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17647</xdr:rowOff>
    </xdr:from>
    <xdr:to>
      <xdr:col>23</xdr:col>
      <xdr:colOff>184150</xdr:colOff>
      <xdr:row>81</xdr:row>
      <xdr:rowOff>119247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34174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130901</xdr:rowOff>
    </xdr:from>
    <xdr:to>
      <xdr:col>19</xdr:col>
      <xdr:colOff>184150</xdr:colOff>
      <xdr:row>81</xdr:row>
      <xdr:rowOff>61051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71228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39261</xdr:rowOff>
    </xdr:from>
    <xdr:to>
      <xdr:col>15</xdr:col>
      <xdr:colOff>133350</xdr:colOff>
      <xdr:row>80</xdr:row>
      <xdr:rowOff>140861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151038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39181</xdr:rowOff>
    </xdr:from>
    <xdr:to>
      <xdr:col>11</xdr:col>
      <xdr:colOff>82550</xdr:colOff>
      <xdr:row>80</xdr:row>
      <xdr:rowOff>140781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150958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23619</xdr:rowOff>
    </xdr:from>
    <xdr:to>
      <xdr:col>7</xdr:col>
      <xdr:colOff>31750</xdr:colOff>
      <xdr:row>80</xdr:row>
      <xdr:rowOff>125219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135396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0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平成２５年度以降は１００以下の指数となっておりますが、類似団体平均を上回っている状況が続いており令和３年度は、類似団体平均を２．１ポイント上回っております。</a:t>
          </a:r>
        </a:p>
        <a:p>
          <a:r>
            <a:rPr kumimoji="1" lang="ja-JP" altLang="en-US" sz="1100">
              <a:latin typeface="ＭＳ Ｐゴシック" panose="020B0600070205080204" pitchFamily="50" charset="-128"/>
              <a:ea typeface="ＭＳ Ｐゴシック" panose="020B0600070205080204" pitchFamily="50" charset="-128"/>
            </a:rPr>
            <a:t>　今後の給与水準については、給与・期末手当とも現状維持を基本としておりますが、第４次福島町職員定員管理適正化計画に基づき適正な定員管理に努め、適正な給与水準の確保に努めてまいります。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139277</xdr:rowOff>
    </xdr:from>
    <xdr:to>
      <xdr:col>81</xdr:col>
      <xdr:colOff>44450</xdr:colOff>
      <xdr:row>87</xdr:row>
      <xdr:rowOff>139277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055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139277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9106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165946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3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87</xdr:row>
      <xdr:rowOff>42757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3021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60554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97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88477</xdr:rowOff>
    </xdr:from>
    <xdr:to>
      <xdr:col>77</xdr:col>
      <xdr:colOff>95250</xdr:colOff>
      <xdr:row>88</xdr:row>
      <xdr:rowOff>18627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４８年から５２年にかけて、青函トンネル工事による人口急増期における行政需要の増加に対応するため、職員を大量に採用（５年間で２５名）したことを鑑み、退職者不補充により職員数を抑制してきましたが、平成２７年度から行政需要に応じた産業分野等への増員や再任用職員の増加により、職員総数が増加していること。また、人口減が急速に進んでおり、人口千人当たりの職員数は増加傾向にあり、類似団体平均も上回りました。</a:t>
          </a:r>
        </a:p>
        <a:p>
          <a:r>
            <a:rPr kumimoji="1" lang="ja-JP" altLang="en-US" sz="1100">
              <a:latin typeface="ＭＳ Ｐゴシック" panose="020B0600070205080204" pitchFamily="50" charset="-128"/>
              <a:ea typeface="ＭＳ Ｐゴシック" panose="020B0600070205080204" pitchFamily="50" charset="-128"/>
            </a:rPr>
            <a:t>　今後は、第４次福島町職員定員管理適正化計画（計画期間：</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）に基づき柔軟に対応することとしておりますが、類似団体水準を注視する必要があります。</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78888</xdr:rowOff>
    </xdr:from>
    <xdr:to>
      <xdr:col>81</xdr:col>
      <xdr:colOff>44450</xdr:colOff>
      <xdr:row>60</xdr:row>
      <xdr:rowOff>94774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65888"/>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58378</xdr:rowOff>
    </xdr:from>
    <xdr:to>
      <xdr:col>77</xdr:col>
      <xdr:colOff>44450</xdr:colOff>
      <xdr:row>60</xdr:row>
      <xdr:rowOff>78888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4537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46313</xdr:rowOff>
    </xdr:from>
    <xdr:to>
      <xdr:col>72</xdr:col>
      <xdr:colOff>203200</xdr:colOff>
      <xdr:row>60</xdr:row>
      <xdr:rowOff>58378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333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46313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18432"/>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16051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0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28088</xdr:rowOff>
    </xdr:from>
    <xdr:to>
      <xdr:col>77</xdr:col>
      <xdr:colOff>95250</xdr:colOff>
      <xdr:row>60</xdr:row>
      <xdr:rowOff>129688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139865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08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7578</xdr:rowOff>
    </xdr:from>
    <xdr:to>
      <xdr:col>73</xdr:col>
      <xdr:colOff>44450</xdr:colOff>
      <xdr:row>60</xdr:row>
      <xdr:rowOff>109178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119355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166963</xdr:rowOff>
    </xdr:from>
    <xdr:to>
      <xdr:col>68</xdr:col>
      <xdr:colOff>203200</xdr:colOff>
      <xdr:row>60</xdr:row>
      <xdr:rowOff>97113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107290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152082</xdr:rowOff>
    </xdr:from>
    <xdr:to>
      <xdr:col>64</xdr:col>
      <xdr:colOff>152400</xdr:colOff>
      <xdr:row>60</xdr:row>
      <xdr:rowOff>82232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92409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の残高は、平成１６年度末の６２億７千万円をピークに減少し、令和３年度末で４７億１千２百万円とななっております。実質公債費比率は、標準財政規模が前年度より増加したことにより０．７減少しましたが、類似団体平均を４．３ポイント上回っております。</a:t>
          </a:r>
        </a:p>
        <a:p>
          <a:r>
            <a:rPr kumimoji="1" lang="ja-JP" altLang="en-US" sz="1100">
              <a:latin typeface="ＭＳ Ｐゴシック" panose="020B0600070205080204" pitchFamily="50" charset="-128"/>
              <a:ea typeface="ＭＳ Ｐゴシック" panose="020B0600070205080204" pitchFamily="50" charset="-128"/>
            </a:rPr>
            <a:t>　町債の近年の借入は、過疎対策事業債などの地方交付税の補てん措置がある町債を中心に借入れしております。今後も単独事業の精査を図り、償還財源の確保に努めながら借入総額の抑制に努めてまいります。</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103294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4193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103294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実施した町独自の公債費適正化計画による新規起債の抑制や公的補償金免除による繰上償還の実施による地方債残高の減少、また、充当可能基金の増加により将来負担比率はマイナス数値でありましたが、平成２８年度から浄化槽整備特別会計に係る繰入見込額が増加したことなどから、プラスに転じています。令和３年度は、充当可能財源等のうち充当可能基金額が１億５千３百万円、基準財政需要額算入見込み額が１億５千万円増になったことにより比率が減少しています。</a:t>
          </a:r>
        </a:p>
        <a:p>
          <a:r>
            <a:rPr kumimoji="1" lang="ja-JP" altLang="en-US" sz="1100">
              <a:latin typeface="ＭＳ Ｐゴシック" panose="020B0600070205080204" pitchFamily="50" charset="-128"/>
              <a:ea typeface="ＭＳ Ｐゴシック" panose="020B0600070205080204" pitchFamily="50" charset="-128"/>
            </a:rPr>
            <a:t>　今後、定住向け町有住宅建設事業や吉岡温泉整備事業など大型事業の実施を予定していることから、地方債の新規発行により地方債残高も増加し、基金積立額も減少となることが予想されることから、将来負担比率も増加する見込みになりますが、今後も、将来負担比率の増加抑制を図り、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16</xdr:row>
      <xdr:rowOff>126153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52349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16</xdr:row>
      <xdr:rowOff>126153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8371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16</xdr:row>
      <xdr:rowOff>138218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83718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118639</xdr:rowOff>
    </xdr:from>
    <xdr:to>
      <xdr:col>68</xdr:col>
      <xdr:colOff>152400</xdr:colOff>
      <xdr:row>16</xdr:row>
      <xdr:rowOff>138218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690389"/>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87418</xdr:rowOff>
    </xdr:from>
    <xdr:to>
      <xdr:col>68</xdr:col>
      <xdr:colOff>203200</xdr:colOff>
      <xdr:row>17</xdr:row>
      <xdr:rowOff>17568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2345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67839</xdr:rowOff>
    </xdr:from>
    <xdr:to>
      <xdr:col>64</xdr:col>
      <xdr:colOff>152400</xdr:colOff>
      <xdr:row>15</xdr:row>
      <xdr:rowOff>169439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154216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66" name="テキスト ボックス 465">
          <a:extLst>
            <a:ext uri="{FF2B5EF4-FFF2-40B4-BE49-F238E27FC236}">
              <a16:creationId xmlns:a16="http://schemas.microsoft.com/office/drawing/2014/main" id="{75624024-479F-413D-8CF8-7E9EC9ABA97D}"/>
            </a:ext>
          </a:extLst>
        </xdr:cNvPr>
        <xdr:cNvSpPr txBox="1"/>
      </xdr:nvSpPr>
      <xdr:spPr>
        <a:xfrm>
          <a:off x="762000" y="45053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５０年前後の青函トンネル工事による人口急増期における行政需要の増加に対応するために採用（５年間で２５名）した職員の退職が進んでいるため、指数は低下傾向にありますが、令和３年度は、前年より０．１ポイント増加しました。類似団体平均を２．１ポイント下回っております。</a:t>
          </a:r>
        </a:p>
        <a:p>
          <a:r>
            <a:rPr kumimoji="1" lang="ja-JP" altLang="en-US" sz="1100">
              <a:latin typeface="ＭＳ Ｐゴシック" panose="020B0600070205080204" pitchFamily="50" charset="-128"/>
              <a:ea typeface="ＭＳ Ｐゴシック" panose="020B0600070205080204" pitchFamily="50" charset="-128"/>
            </a:rPr>
            <a:t>　適正な定員管理が人件費の抑制につながることから、第４次福島町職員定員管理適正化計画に基づき、引き続き適正な定員管理に努めます。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37</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8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42635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65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163285</xdr:rowOff>
    </xdr:from>
    <xdr:to>
      <xdr:col>6</xdr:col>
      <xdr:colOff>171450</xdr:colOff>
      <xdr:row>39</xdr:row>
      <xdr:rowOff>93435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78212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令和３年度の決算においては、歳出総額の１４．２％を占める６億５，９９６万１千円で、経常収支比率は、類似団体平均を０．７ポイント下回っております。</a:t>
          </a:r>
        </a:p>
        <a:p>
          <a:r>
            <a:rPr kumimoji="1" lang="ja-JP" altLang="en-US" sz="1100">
              <a:latin typeface="ＭＳ Ｐゴシック" panose="020B0600070205080204" pitchFamily="50" charset="-128"/>
              <a:ea typeface="ＭＳ Ｐゴシック" panose="020B0600070205080204" pitchFamily="50" charset="-128"/>
            </a:rPr>
            <a:t>　物件費については、今後老朽化した公共施設の維持保全と解体等に係る経費が予想され、また、近年は委託料に係る作業員単価等の上昇により増加傾向にあります。</a:t>
          </a:r>
        </a:p>
        <a:p>
          <a:r>
            <a:rPr kumimoji="1" lang="ja-JP" altLang="en-US" sz="1100">
              <a:latin typeface="ＭＳ Ｐゴシック" panose="020B0600070205080204" pitchFamily="50" charset="-128"/>
              <a:ea typeface="ＭＳ Ｐゴシック" panose="020B0600070205080204" pitchFamily="50" charset="-128"/>
            </a:rPr>
            <a:t>　現状は、類似団体平均を下回っている状況にありますが、今後も事務事業等の合理化を推進するとともに一層の経費削減を図り歳出の抑制に努めてまいります。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140716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19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94996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85852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昨年より０．１ポイント減少しており、最近は、ほぼ横ばい傾向となっております。</a:t>
          </a:r>
        </a:p>
        <a:p>
          <a:r>
            <a:rPr kumimoji="1" lang="ja-JP" altLang="en-US" sz="1100">
              <a:latin typeface="ＭＳ Ｐゴシック" panose="020B0600070205080204" pitchFamily="50" charset="-128"/>
              <a:ea typeface="ＭＳ Ｐゴシック" panose="020B0600070205080204" pitchFamily="50" charset="-128"/>
            </a:rPr>
            <a:t>　なお、平成２４年度から子育て世代の定住促進を目的に、町独自の施策として実施している子ども医療費扶助費は、令和３年度は６，８６１千円となっています。</a:t>
          </a:r>
        </a:p>
        <a:p>
          <a:r>
            <a:rPr kumimoji="1" lang="ja-JP" altLang="en-US" sz="1100">
              <a:latin typeface="ＭＳ Ｐゴシック" panose="020B0600070205080204" pitchFamily="50" charset="-128"/>
              <a:ea typeface="ＭＳ Ｐゴシック" panose="020B0600070205080204" pitchFamily="50" charset="-128"/>
            </a:rPr>
            <a:t>　人口減に対応した定住対策を推進するとともに、今後も引き続き事業の優先度や重要度を考慮しつつ事業実施を図ってまいります。</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1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その他に係る経常収支比率は、類似団体平均を下回っている状況にあります。</a:t>
          </a:r>
        </a:p>
        <a:p>
          <a:r>
            <a:rPr kumimoji="1" lang="ja-JP" altLang="en-US" sz="1100">
              <a:latin typeface="ＭＳ Ｐゴシック" panose="020B0600070205080204" pitchFamily="50" charset="-128"/>
              <a:ea typeface="ＭＳ Ｐゴシック" panose="020B0600070205080204" pitchFamily="50" charset="-128"/>
            </a:rPr>
            <a:t>　他会計への繰出金が主なものであり、今後も健全な財政運営に努め比率の改善を図っていくこととします。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82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108712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68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108712</xdr:rowOff>
    </xdr:from>
    <xdr:to>
      <xdr:col>69</xdr:col>
      <xdr:colOff>92075</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09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令和３年度決算において、補助費等の決算額は６億８，５５９万１千円となり、歳出総額の１４．７％で決算構成比に占める割合が高めの項目となっています。</a:t>
          </a:r>
        </a:p>
        <a:p>
          <a:r>
            <a:rPr kumimoji="1" lang="ja-JP" altLang="en-US" sz="1100">
              <a:latin typeface="ＭＳ Ｐゴシック" panose="020B0600070205080204" pitchFamily="50" charset="-128"/>
              <a:ea typeface="ＭＳ Ｐゴシック" panose="020B0600070205080204" pitchFamily="50" charset="-128"/>
            </a:rPr>
            <a:t>　補助費等には、平成２６～２８年度施行の企業等振興条例に基づく地元企業等助成金及び平成２９年度から施行されたがんばる地元企業等応援条例に基づく地元企業等助成金も含まれ、また、渡島廃棄物処理広域連合や渡島西部広域事務組合などの一部事務組合に対する負担金が含まれており、決算構成比に占める割合が高くなりやいので、今後も、関係団体と連携し、過度の負担のならないよう適正化に努めてまいり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42091</xdr:rowOff>
    </xdr:from>
    <xdr:to>
      <xdr:col>82</xdr:col>
      <xdr:colOff>107950</xdr:colOff>
      <xdr:row>38</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5719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74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14333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74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162741</xdr:rowOff>
    </xdr:from>
    <xdr:to>
      <xdr:col>82</xdr:col>
      <xdr:colOff>158750</xdr:colOff>
      <xdr:row>38</xdr:row>
      <xdr:rowOff>92891</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134818</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134983</xdr:rowOff>
    </xdr:from>
    <xdr:to>
      <xdr:col>65</xdr:col>
      <xdr:colOff>53975</xdr:colOff>
      <xdr:row>39</xdr:row>
      <xdr:rowOff>65133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49910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令和３年度決算において、６億１，１２２万３千円となり、前年度に比べ１，２４４万３千円の増となりました。</a:t>
          </a:r>
        </a:p>
        <a:p>
          <a:r>
            <a:rPr kumimoji="1" lang="ja-JP" altLang="en-US" sz="1100">
              <a:latin typeface="ＭＳ Ｐゴシック" panose="020B0600070205080204" pitchFamily="50" charset="-128"/>
              <a:ea typeface="ＭＳ Ｐゴシック" panose="020B0600070205080204" pitchFamily="50" charset="-128"/>
            </a:rPr>
            <a:t>　町債の残高は、平成１６年度末の６２億７千万円をピークに減少し、令和３年度末で４７億１，１５４万４千円となっています。</a:t>
          </a:r>
        </a:p>
        <a:p>
          <a:r>
            <a:rPr kumimoji="1" lang="ja-JP" altLang="en-US" sz="1100">
              <a:latin typeface="ＭＳ Ｐゴシック" panose="020B0600070205080204" pitchFamily="50" charset="-128"/>
              <a:ea typeface="ＭＳ Ｐゴシック" panose="020B0600070205080204" pitchFamily="50" charset="-128"/>
            </a:rPr>
            <a:t>　近年の借入は、大型公共事業などの影響で増加傾向にありますが、公債費比率の低下や類似団体平均との乖離を考慮し、一般債についても、過疎対策事業債などの地方交付税の補てん措置がある町債を中心に借入れし、償還財源の確保に努めながら借入総額の抑制に努めてまいります。</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5412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632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5275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公債費以外の経常収支比率は、類似団体を下回っていますが、今後も、健全な財政運営に努め比率の改善を図っていくこととします。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76</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702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166188</xdr:rowOff>
    </xdr:from>
    <xdr:to>
      <xdr:col>78</xdr:col>
      <xdr:colOff>69850</xdr:colOff>
      <xdr:row>77</xdr:row>
      <xdr:rowOff>40458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96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125368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21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125368</xdr:rowOff>
    </xdr:from>
    <xdr:to>
      <xdr:col>69</xdr:col>
      <xdr:colOff>92075</xdr:colOff>
      <xdr:row>78</xdr:row>
      <xdr:rowOff>32294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270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89263</xdr:rowOff>
    </xdr:from>
    <xdr:to>
      <xdr:col>82</xdr:col>
      <xdr:colOff>158750</xdr:colOff>
      <xdr:row>77</xdr:row>
      <xdr:rowOff>19413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105790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101435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152944</xdr:rowOff>
    </xdr:from>
    <xdr:to>
      <xdr:col>65</xdr:col>
      <xdr:colOff>53975</xdr:colOff>
      <xdr:row>78</xdr:row>
      <xdr:rowOff>83094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67871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24796</xdr:rowOff>
    </xdr:from>
    <xdr:to>
      <xdr:col>29</xdr:col>
      <xdr:colOff>127000</xdr:colOff>
      <xdr:row>17</xdr:row>
      <xdr:rowOff>41895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7071"/>
          <a:ext cx="6477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41895</xdr:rowOff>
    </xdr:from>
    <xdr:to>
      <xdr:col>26</xdr:col>
      <xdr:colOff>50800</xdr:colOff>
      <xdr:row>17</xdr:row>
      <xdr:rowOff>55383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0417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55383</xdr:rowOff>
    </xdr:from>
    <xdr:to>
      <xdr:col>22</xdr:col>
      <xdr:colOff>114300</xdr:colOff>
      <xdr:row>17</xdr:row>
      <xdr:rowOff>62526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7658"/>
          <a:ext cx="698500" cy="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62526</xdr:rowOff>
    </xdr:from>
    <xdr:to>
      <xdr:col>18</xdr:col>
      <xdr:colOff>177800</xdr:colOff>
      <xdr:row>17</xdr:row>
      <xdr:rowOff>69371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4801"/>
          <a:ext cx="698500" cy="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145446</xdr:rowOff>
    </xdr:from>
    <xdr:to>
      <xdr:col>29</xdr:col>
      <xdr:colOff>177800</xdr:colOff>
      <xdr:row>17</xdr:row>
      <xdr:rowOff>75596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3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117523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162545</xdr:rowOff>
    </xdr:from>
    <xdr:to>
      <xdr:col>26</xdr:col>
      <xdr:colOff>101600</xdr:colOff>
      <xdr:row>17</xdr:row>
      <xdr:rowOff>92695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77472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4583</xdr:rowOff>
    </xdr:from>
    <xdr:to>
      <xdr:col>22</xdr:col>
      <xdr:colOff>165100</xdr:colOff>
      <xdr:row>17</xdr:row>
      <xdr:rowOff>106183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90960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11726</xdr:rowOff>
    </xdr:from>
    <xdr:to>
      <xdr:col>19</xdr:col>
      <xdr:colOff>38100</xdr:colOff>
      <xdr:row>17</xdr:row>
      <xdr:rowOff>113326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98103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18571</xdr:rowOff>
    </xdr:from>
    <xdr:to>
      <xdr:col>15</xdr:col>
      <xdr:colOff>101600</xdr:colOff>
      <xdr:row>17</xdr:row>
      <xdr:rowOff>120171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104948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6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64009</xdr:rowOff>
    </xdr:from>
    <xdr:to>
      <xdr:col>29</xdr:col>
      <xdr:colOff>127000</xdr:colOff>
      <xdr:row>36</xdr:row>
      <xdr:rowOff>111667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17259"/>
          <a:ext cx="647700" cy="4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88921</xdr:rowOff>
    </xdr:from>
    <xdr:to>
      <xdr:col>26</xdr:col>
      <xdr:colOff>50800</xdr:colOff>
      <xdr:row>36</xdr:row>
      <xdr:rowOff>111667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042171"/>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88384</xdr:rowOff>
    </xdr:from>
    <xdr:to>
      <xdr:col>22</xdr:col>
      <xdr:colOff>114300</xdr:colOff>
      <xdr:row>36</xdr:row>
      <xdr:rowOff>88921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041634"/>
          <a:ext cx="698500" cy="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88384</xdr:rowOff>
    </xdr:from>
    <xdr:to>
      <xdr:col>18</xdr:col>
      <xdr:colOff>177800</xdr:colOff>
      <xdr:row>36</xdr:row>
      <xdr:rowOff>149506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041634"/>
          <a:ext cx="698500" cy="6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13209</xdr:rowOff>
    </xdr:from>
    <xdr:to>
      <xdr:col>29</xdr:col>
      <xdr:colOff>177800</xdr:colOff>
      <xdr:row>36</xdr:row>
      <xdr:rowOff>114809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6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201186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1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60867</xdr:rowOff>
    </xdr:from>
    <xdr:to>
      <xdr:col>26</xdr:col>
      <xdr:colOff>101600</xdr:colOff>
      <xdr:row>36</xdr:row>
      <xdr:rowOff>162467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1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172644</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8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38121</xdr:rowOff>
    </xdr:from>
    <xdr:to>
      <xdr:col>22</xdr:col>
      <xdr:colOff>165100</xdr:colOff>
      <xdr:row>36</xdr:row>
      <xdr:rowOff>139721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9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149898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6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37584</xdr:rowOff>
    </xdr:from>
    <xdr:to>
      <xdr:col>19</xdr:col>
      <xdr:colOff>38100</xdr:colOff>
      <xdr:row>36</xdr:row>
      <xdr:rowOff>139184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9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149361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98706</xdr:rowOff>
    </xdr:from>
    <xdr:to>
      <xdr:col>15</xdr:col>
      <xdr:colOff>101600</xdr:colOff>
      <xdr:row>37</xdr:row>
      <xdr:rowOff>28856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5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210483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2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67593</xdr:rowOff>
    </xdr:from>
    <xdr:to>
      <xdr:col>24</xdr:col>
      <xdr:colOff>63500</xdr:colOff>
      <xdr:row>36</xdr:row>
      <xdr:rowOff>93715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9793"/>
          <a:ext cx="8382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93715</xdr:rowOff>
    </xdr:from>
    <xdr:to>
      <xdr:col>19</xdr:col>
      <xdr:colOff>177800</xdr:colOff>
      <xdr:row>36</xdr:row>
      <xdr:rowOff>151194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5915"/>
          <a:ext cx="8890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149642</xdr:rowOff>
    </xdr:from>
    <xdr:to>
      <xdr:col>15</xdr:col>
      <xdr:colOff>50800</xdr:colOff>
      <xdr:row>36</xdr:row>
      <xdr:rowOff>151194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21842"/>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145008</xdr:rowOff>
    </xdr:from>
    <xdr:to>
      <xdr:col>10</xdr:col>
      <xdr:colOff>114300</xdr:colOff>
      <xdr:row>36</xdr:row>
      <xdr:rowOff>149642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17208"/>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16793</xdr:rowOff>
    </xdr:from>
    <xdr:to>
      <xdr:col>24</xdr:col>
      <xdr:colOff>114300</xdr:colOff>
      <xdr:row>36</xdr:row>
      <xdr:rowOff>118393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166670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42915</xdr:rowOff>
    </xdr:from>
    <xdr:to>
      <xdr:col>20</xdr:col>
      <xdr:colOff>38100</xdr:colOff>
      <xdr:row>36</xdr:row>
      <xdr:rowOff>144515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135642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0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100394</xdr:rowOff>
    </xdr:from>
    <xdr:to>
      <xdr:col>15</xdr:col>
      <xdr:colOff>101600</xdr:colOff>
      <xdr:row>37</xdr:row>
      <xdr:rowOff>30544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21671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98842</xdr:rowOff>
    </xdr:from>
    <xdr:to>
      <xdr:col>10</xdr:col>
      <xdr:colOff>165100</xdr:colOff>
      <xdr:row>37</xdr:row>
      <xdr:rowOff>28992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20119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94208</xdr:rowOff>
    </xdr:from>
    <xdr:to>
      <xdr:col>6</xdr:col>
      <xdr:colOff>38100</xdr:colOff>
      <xdr:row>37</xdr:row>
      <xdr:rowOff>24358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15485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47744</xdr:rowOff>
    </xdr:from>
    <xdr:to>
      <xdr:col>24</xdr:col>
      <xdr:colOff>63500</xdr:colOff>
      <xdr:row>57</xdr:row>
      <xdr:rowOff>72595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20394"/>
          <a:ext cx="8382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72595</xdr:rowOff>
    </xdr:from>
    <xdr:to>
      <xdr:col>19</xdr:col>
      <xdr:colOff>177800</xdr:colOff>
      <xdr:row>57</xdr:row>
      <xdr:rowOff>100539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5245"/>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100539</xdr:rowOff>
    </xdr:from>
    <xdr:to>
      <xdr:col>15</xdr:col>
      <xdr:colOff>50800</xdr:colOff>
      <xdr:row>57</xdr:row>
      <xdr:rowOff>122162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73189"/>
          <a:ext cx="889000" cy="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122162</xdr:rowOff>
    </xdr:from>
    <xdr:to>
      <xdr:col>10</xdr:col>
      <xdr:colOff>114300</xdr:colOff>
      <xdr:row>57</xdr:row>
      <xdr:rowOff>152654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4812"/>
          <a:ext cx="889000" cy="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168394</xdr:rowOff>
    </xdr:from>
    <xdr:to>
      <xdr:col>24</xdr:col>
      <xdr:colOff>114300</xdr:colOff>
      <xdr:row>57</xdr:row>
      <xdr:rowOff>98544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146821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21795</xdr:rowOff>
    </xdr:from>
    <xdr:to>
      <xdr:col>20</xdr:col>
      <xdr:colOff>38100</xdr:colOff>
      <xdr:row>57</xdr:row>
      <xdr:rowOff>123395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114522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49739</xdr:rowOff>
    </xdr:from>
    <xdr:to>
      <xdr:col>15</xdr:col>
      <xdr:colOff>101600</xdr:colOff>
      <xdr:row>57</xdr:row>
      <xdr:rowOff>151339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142466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71362</xdr:rowOff>
    </xdr:from>
    <xdr:to>
      <xdr:col>10</xdr:col>
      <xdr:colOff>165100</xdr:colOff>
      <xdr:row>58</xdr:row>
      <xdr:rowOff>1512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164089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101854</xdr:rowOff>
    </xdr:from>
    <xdr:to>
      <xdr:col>6</xdr:col>
      <xdr:colOff>38100</xdr:colOff>
      <xdr:row>58</xdr:row>
      <xdr:rowOff>32004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23131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155004</xdr:rowOff>
    </xdr:from>
    <xdr:to>
      <xdr:col>24</xdr:col>
      <xdr:colOff>63500</xdr:colOff>
      <xdr:row>75</xdr:row>
      <xdr:rowOff>103836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70854"/>
          <a:ext cx="838200" cy="2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103836</xdr:rowOff>
    </xdr:from>
    <xdr:to>
      <xdr:col>19</xdr:col>
      <xdr:colOff>177800</xdr:colOff>
      <xdr:row>77</xdr:row>
      <xdr:rowOff>88176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62586"/>
          <a:ext cx="889000" cy="3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152691</xdr:rowOff>
    </xdr:from>
    <xdr:to>
      <xdr:col>15</xdr:col>
      <xdr:colOff>50800</xdr:colOff>
      <xdr:row>77</xdr:row>
      <xdr:rowOff>88176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82891"/>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128981</xdr:rowOff>
    </xdr:from>
    <xdr:to>
      <xdr:col>10</xdr:col>
      <xdr:colOff>114300</xdr:colOff>
      <xdr:row>76</xdr:row>
      <xdr:rowOff>152691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59181"/>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104204</xdr:rowOff>
    </xdr:from>
    <xdr:to>
      <xdr:col>24</xdr:col>
      <xdr:colOff>114300</xdr:colOff>
      <xdr:row>74</xdr:row>
      <xdr:rowOff>34354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127081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53036</xdr:rowOff>
    </xdr:from>
    <xdr:to>
      <xdr:col>20</xdr:col>
      <xdr:colOff>38100</xdr:colOff>
      <xdr:row>75</xdr:row>
      <xdr:rowOff>154636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171163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37376</xdr:rowOff>
    </xdr:from>
    <xdr:to>
      <xdr:col>15</xdr:col>
      <xdr:colOff>101600</xdr:colOff>
      <xdr:row>77</xdr:row>
      <xdr:rowOff>138976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155503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101891</xdr:rowOff>
    </xdr:from>
    <xdr:to>
      <xdr:col>10</xdr:col>
      <xdr:colOff>165100</xdr:colOff>
      <xdr:row>77</xdr:row>
      <xdr:rowOff>32041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48569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78181</xdr:rowOff>
    </xdr:from>
    <xdr:to>
      <xdr:col>6</xdr:col>
      <xdr:colOff>38100</xdr:colOff>
      <xdr:row>77</xdr:row>
      <xdr:rowOff>8331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24858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94511</xdr:rowOff>
    </xdr:from>
    <xdr:to>
      <xdr:col>24</xdr:col>
      <xdr:colOff>63500</xdr:colOff>
      <xdr:row>98</xdr:row>
      <xdr:rowOff>46668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53711"/>
          <a:ext cx="8382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46668</xdr:rowOff>
    </xdr:from>
    <xdr:to>
      <xdr:col>19</xdr:col>
      <xdr:colOff>177800</xdr:colOff>
      <xdr:row>98</xdr:row>
      <xdr:rowOff>52110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48768"/>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52110</xdr:rowOff>
    </xdr:from>
    <xdr:to>
      <xdr:col>15</xdr:col>
      <xdr:colOff>50800</xdr:colOff>
      <xdr:row>98</xdr:row>
      <xdr:rowOff>80411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54210"/>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44081</xdr:rowOff>
    </xdr:from>
    <xdr:to>
      <xdr:col>10</xdr:col>
      <xdr:colOff>114300</xdr:colOff>
      <xdr:row>98</xdr:row>
      <xdr:rowOff>80411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46181"/>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43711</xdr:rowOff>
    </xdr:from>
    <xdr:to>
      <xdr:col>24</xdr:col>
      <xdr:colOff>114300</xdr:colOff>
      <xdr:row>96</xdr:row>
      <xdr:rowOff>145311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66588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167318</xdr:rowOff>
    </xdr:from>
    <xdr:to>
      <xdr:col>20</xdr:col>
      <xdr:colOff>38100</xdr:colOff>
      <xdr:row>98</xdr:row>
      <xdr:rowOff>97468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88595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1310</xdr:rowOff>
    </xdr:from>
    <xdr:to>
      <xdr:col>15</xdr:col>
      <xdr:colOff>101600</xdr:colOff>
      <xdr:row>98</xdr:row>
      <xdr:rowOff>102910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94037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29611</xdr:rowOff>
    </xdr:from>
    <xdr:to>
      <xdr:col>10</xdr:col>
      <xdr:colOff>165100</xdr:colOff>
      <xdr:row>98</xdr:row>
      <xdr:rowOff>131211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164731</xdr:rowOff>
    </xdr:from>
    <xdr:to>
      <xdr:col>6</xdr:col>
      <xdr:colOff>38100</xdr:colOff>
      <xdr:row>98</xdr:row>
      <xdr:rowOff>94881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86008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162320</xdr:rowOff>
    </xdr:from>
    <xdr:to>
      <xdr:col>55</xdr:col>
      <xdr:colOff>0</xdr:colOff>
      <xdr:row>35</xdr:row>
      <xdr:rowOff>24657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48720"/>
          <a:ext cx="838200" cy="37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162320</xdr:rowOff>
    </xdr:from>
    <xdr:to>
      <xdr:col>50</xdr:col>
      <xdr:colOff>114300</xdr:colOff>
      <xdr:row>35</xdr:row>
      <xdr:rowOff>38328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48720"/>
          <a:ext cx="889000" cy="39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22085</xdr:rowOff>
    </xdr:from>
    <xdr:to>
      <xdr:col>45</xdr:col>
      <xdr:colOff>177800</xdr:colOff>
      <xdr:row>35</xdr:row>
      <xdr:rowOff>38328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022835"/>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22085</xdr:rowOff>
    </xdr:from>
    <xdr:to>
      <xdr:col>41</xdr:col>
      <xdr:colOff>50800</xdr:colOff>
      <xdr:row>35</xdr:row>
      <xdr:rowOff>93332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02283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145307</xdr:rowOff>
    </xdr:from>
    <xdr:to>
      <xdr:col>55</xdr:col>
      <xdr:colOff>50800</xdr:colOff>
      <xdr:row>35</xdr:row>
      <xdr:rowOff>75457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168184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111520</xdr:rowOff>
    </xdr:from>
    <xdr:to>
      <xdr:col>50</xdr:col>
      <xdr:colOff>165100</xdr:colOff>
      <xdr:row>33</xdr:row>
      <xdr:rowOff>41670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5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32797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9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158978</xdr:rowOff>
    </xdr:from>
    <xdr:to>
      <xdr:col>46</xdr:col>
      <xdr:colOff>38100</xdr:colOff>
      <xdr:row>35</xdr:row>
      <xdr:rowOff>89128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105655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142735</xdr:rowOff>
    </xdr:from>
    <xdr:to>
      <xdr:col>41</xdr:col>
      <xdr:colOff>101600</xdr:colOff>
      <xdr:row>35</xdr:row>
      <xdr:rowOff>72885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89412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42532</xdr:rowOff>
    </xdr:from>
    <xdr:to>
      <xdr:col>36</xdr:col>
      <xdr:colOff>165100</xdr:colOff>
      <xdr:row>35</xdr:row>
      <xdr:rowOff>144132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160659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1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39446</xdr:rowOff>
    </xdr:from>
    <xdr:to>
      <xdr:col>55</xdr:col>
      <xdr:colOff>0</xdr:colOff>
      <xdr:row>58</xdr:row>
      <xdr:rowOff>113043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83546"/>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113043</xdr:rowOff>
    </xdr:from>
    <xdr:to>
      <xdr:col>50</xdr:col>
      <xdr:colOff>114300</xdr:colOff>
      <xdr:row>58</xdr:row>
      <xdr:rowOff>113898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57143"/>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71841</xdr:rowOff>
    </xdr:from>
    <xdr:to>
      <xdr:col>45</xdr:col>
      <xdr:colOff>177800</xdr:colOff>
      <xdr:row>58</xdr:row>
      <xdr:rowOff>113898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15941"/>
          <a:ext cx="889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61154</xdr:rowOff>
    </xdr:from>
    <xdr:to>
      <xdr:col>41</xdr:col>
      <xdr:colOff>50800</xdr:colOff>
      <xdr:row>58</xdr:row>
      <xdr:rowOff>71841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052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160096</xdr:rowOff>
    </xdr:from>
    <xdr:to>
      <xdr:col>55</xdr:col>
      <xdr:colOff>50800</xdr:colOff>
      <xdr:row>58</xdr:row>
      <xdr:rowOff>90246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138523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62243</xdr:rowOff>
    </xdr:from>
    <xdr:to>
      <xdr:col>50</xdr:col>
      <xdr:colOff>165100</xdr:colOff>
      <xdr:row>58</xdr:row>
      <xdr:rowOff>163843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154970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63098</xdr:rowOff>
    </xdr:from>
    <xdr:to>
      <xdr:col>46</xdr:col>
      <xdr:colOff>38100</xdr:colOff>
      <xdr:row>58</xdr:row>
      <xdr:rowOff>164698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155825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21041</xdr:rowOff>
    </xdr:from>
    <xdr:to>
      <xdr:col>41</xdr:col>
      <xdr:colOff>101600</xdr:colOff>
      <xdr:row>58</xdr:row>
      <xdr:rowOff>122641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113768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10354</xdr:rowOff>
    </xdr:from>
    <xdr:to>
      <xdr:col>36</xdr:col>
      <xdr:colOff>165100</xdr:colOff>
      <xdr:row>58</xdr:row>
      <xdr:rowOff>111954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103081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4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115722</xdr:rowOff>
    </xdr:from>
    <xdr:to>
      <xdr:col>55</xdr:col>
      <xdr:colOff>0</xdr:colOff>
      <xdr:row>78</xdr:row>
      <xdr:rowOff>121110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882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121034</xdr:rowOff>
    </xdr:from>
    <xdr:to>
      <xdr:col>50</xdr:col>
      <xdr:colOff>114300</xdr:colOff>
      <xdr:row>78</xdr:row>
      <xdr:rowOff>121110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413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84314</xdr:rowOff>
    </xdr:from>
    <xdr:to>
      <xdr:col>45</xdr:col>
      <xdr:colOff>177800</xdr:colOff>
      <xdr:row>78</xdr:row>
      <xdr:rowOff>121034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57414"/>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99448</xdr:rowOff>
    </xdr:from>
    <xdr:to>
      <xdr:col>41</xdr:col>
      <xdr:colOff>50800</xdr:colOff>
      <xdr:row>78</xdr:row>
      <xdr:rowOff>84314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01098"/>
          <a:ext cx="889000" cy="1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64922</xdr:rowOff>
    </xdr:from>
    <xdr:to>
      <xdr:col>55</xdr:col>
      <xdr:colOff>50800</xdr:colOff>
      <xdr:row>78</xdr:row>
      <xdr:rowOff>166522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151299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70310</xdr:rowOff>
    </xdr:from>
    <xdr:to>
      <xdr:col>50</xdr:col>
      <xdr:colOff>165100</xdr:colOff>
      <xdr:row>79</xdr:row>
      <xdr:rowOff>460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70234</xdr:rowOff>
    </xdr:from>
    <xdr:to>
      <xdr:col>46</xdr:col>
      <xdr:colOff>38100</xdr:colOff>
      <xdr:row>79</xdr:row>
      <xdr:rowOff>384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162961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33514</xdr:rowOff>
    </xdr:from>
    <xdr:to>
      <xdr:col>41</xdr:col>
      <xdr:colOff>101600</xdr:colOff>
      <xdr:row>78</xdr:row>
      <xdr:rowOff>135114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126241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48648</xdr:rowOff>
    </xdr:from>
    <xdr:to>
      <xdr:col>36</xdr:col>
      <xdr:colOff>165100</xdr:colOff>
      <xdr:row>77</xdr:row>
      <xdr:rowOff>150248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141375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74275</xdr:rowOff>
    </xdr:from>
    <xdr:to>
      <xdr:col>55</xdr:col>
      <xdr:colOff>0</xdr:colOff>
      <xdr:row>98</xdr:row>
      <xdr:rowOff>143822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76375"/>
          <a:ext cx="8382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140439</xdr:rowOff>
    </xdr:from>
    <xdr:to>
      <xdr:col>50</xdr:col>
      <xdr:colOff>114300</xdr:colOff>
      <xdr:row>98</xdr:row>
      <xdr:rowOff>143822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4253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110823</xdr:rowOff>
    </xdr:from>
    <xdr:to>
      <xdr:col>45</xdr:col>
      <xdr:colOff>177800</xdr:colOff>
      <xdr:row>98</xdr:row>
      <xdr:rowOff>140439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12923"/>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110823</xdr:rowOff>
    </xdr:from>
    <xdr:to>
      <xdr:col>41</xdr:col>
      <xdr:colOff>50800</xdr:colOff>
      <xdr:row>98</xdr:row>
      <xdr:rowOff>166833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2923"/>
          <a:ext cx="889000" cy="5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23475</xdr:rowOff>
    </xdr:from>
    <xdr:to>
      <xdr:col>55</xdr:col>
      <xdr:colOff>50800</xdr:colOff>
      <xdr:row>98</xdr:row>
      <xdr:rowOff>125075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1902</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93022</xdr:rowOff>
    </xdr:from>
    <xdr:to>
      <xdr:col>50</xdr:col>
      <xdr:colOff>165100</xdr:colOff>
      <xdr:row>99</xdr:row>
      <xdr:rowOff>23172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14299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89639</xdr:rowOff>
    </xdr:from>
    <xdr:to>
      <xdr:col>46</xdr:col>
      <xdr:colOff>38100</xdr:colOff>
      <xdr:row>99</xdr:row>
      <xdr:rowOff>19789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10916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8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60023</xdr:rowOff>
    </xdr:from>
    <xdr:to>
      <xdr:col>41</xdr:col>
      <xdr:colOff>101600</xdr:colOff>
      <xdr:row>98</xdr:row>
      <xdr:rowOff>161623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152750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116033</xdr:rowOff>
    </xdr:from>
    <xdr:to>
      <xdr:col>36</xdr:col>
      <xdr:colOff>165100</xdr:colOff>
      <xdr:row>99</xdr:row>
      <xdr:rowOff>46183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37310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105167</xdr:rowOff>
    </xdr:from>
    <xdr:to>
      <xdr:col>85</xdr:col>
      <xdr:colOff>127000</xdr:colOff>
      <xdr:row>76</xdr:row>
      <xdr:rowOff>127893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35367"/>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127893</xdr:rowOff>
    </xdr:from>
    <xdr:to>
      <xdr:col>81</xdr:col>
      <xdr:colOff>50800</xdr:colOff>
      <xdr:row>76</xdr:row>
      <xdr:rowOff>133626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58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133626</xdr:rowOff>
    </xdr:from>
    <xdr:to>
      <xdr:col>76</xdr:col>
      <xdr:colOff>114300</xdr:colOff>
      <xdr:row>76</xdr:row>
      <xdr:rowOff>153324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63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153324</xdr:rowOff>
    </xdr:from>
    <xdr:to>
      <xdr:col>71</xdr:col>
      <xdr:colOff>177800</xdr:colOff>
      <xdr:row>77</xdr:row>
      <xdr:rowOff>24240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8352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54367</xdr:rowOff>
    </xdr:from>
    <xdr:to>
      <xdr:col>85</xdr:col>
      <xdr:colOff>177800</xdr:colOff>
      <xdr:row>76</xdr:row>
      <xdr:rowOff>155967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77245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3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77093</xdr:rowOff>
    </xdr:from>
    <xdr:to>
      <xdr:col>81</xdr:col>
      <xdr:colOff>101600</xdr:colOff>
      <xdr:row>77</xdr:row>
      <xdr:rowOff>7243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23770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8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82826</xdr:rowOff>
    </xdr:from>
    <xdr:to>
      <xdr:col>76</xdr:col>
      <xdr:colOff>165100</xdr:colOff>
      <xdr:row>77</xdr:row>
      <xdr:rowOff>12976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29503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102524</xdr:rowOff>
    </xdr:from>
    <xdr:to>
      <xdr:col>72</xdr:col>
      <xdr:colOff>38100</xdr:colOff>
      <xdr:row>77</xdr:row>
      <xdr:rowOff>32674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49202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9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144890</xdr:rowOff>
    </xdr:from>
    <xdr:to>
      <xdr:col>67</xdr:col>
      <xdr:colOff>101600</xdr:colOff>
      <xdr:row>77</xdr:row>
      <xdr:rowOff>75040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91568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99926</xdr:rowOff>
    </xdr:from>
    <xdr:to>
      <xdr:col>85</xdr:col>
      <xdr:colOff>127000</xdr:colOff>
      <xdr:row>98</xdr:row>
      <xdr:rowOff>141072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902026"/>
          <a:ext cx="8382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132784</xdr:rowOff>
    </xdr:from>
    <xdr:to>
      <xdr:col>81</xdr:col>
      <xdr:colOff>50800</xdr:colOff>
      <xdr:row>98</xdr:row>
      <xdr:rowOff>141072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34884"/>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115853</xdr:rowOff>
    </xdr:from>
    <xdr:to>
      <xdr:col>76</xdr:col>
      <xdr:colOff>114300</xdr:colOff>
      <xdr:row>98</xdr:row>
      <xdr:rowOff>132784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917953"/>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77560</xdr:rowOff>
    </xdr:from>
    <xdr:to>
      <xdr:col>71</xdr:col>
      <xdr:colOff>177800</xdr:colOff>
      <xdr:row>98</xdr:row>
      <xdr:rowOff>115853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79660"/>
          <a:ext cx="889000" cy="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49126</xdr:rowOff>
    </xdr:from>
    <xdr:to>
      <xdr:col>85</xdr:col>
      <xdr:colOff>177800</xdr:colOff>
      <xdr:row>98</xdr:row>
      <xdr:rowOff>150726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135503</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90272</xdr:rowOff>
    </xdr:from>
    <xdr:to>
      <xdr:col>81</xdr:col>
      <xdr:colOff>101600</xdr:colOff>
      <xdr:row>99</xdr:row>
      <xdr:rowOff>20422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11549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81984</xdr:rowOff>
    </xdr:from>
    <xdr:to>
      <xdr:col>76</xdr:col>
      <xdr:colOff>165100</xdr:colOff>
      <xdr:row>99</xdr:row>
      <xdr:rowOff>12134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65053</xdr:rowOff>
    </xdr:from>
    <xdr:to>
      <xdr:col>72</xdr:col>
      <xdr:colOff>38100</xdr:colOff>
      <xdr:row>98</xdr:row>
      <xdr:rowOff>166653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157780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26760</xdr:rowOff>
    </xdr:from>
    <xdr:to>
      <xdr:col>67</xdr:col>
      <xdr:colOff>101600</xdr:colOff>
      <xdr:row>98</xdr:row>
      <xdr:rowOff>128360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119487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10160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96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45737</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3226</xdr:rowOff>
    </xdr:from>
    <xdr:to>
      <xdr:col>116</xdr:col>
      <xdr:colOff>63500</xdr:colOff>
      <xdr:row>56</xdr:row>
      <xdr:rowOff>17102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604426"/>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96336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17102</xdr:rowOff>
    </xdr:from>
    <xdr:to>
      <xdr:col>111</xdr:col>
      <xdr:colOff>177800</xdr:colOff>
      <xdr:row>57</xdr:row>
      <xdr:rowOff>144135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618302"/>
          <a:ext cx="889000" cy="2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156618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144135</xdr:rowOff>
    </xdr:from>
    <xdr:to>
      <xdr:col>107</xdr:col>
      <xdr:colOff>50800</xdr:colOff>
      <xdr:row>57</xdr:row>
      <xdr:rowOff>144661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91678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144661</xdr:rowOff>
    </xdr:from>
    <xdr:to>
      <xdr:col>102</xdr:col>
      <xdr:colOff>114300</xdr:colOff>
      <xdr:row>57</xdr:row>
      <xdr:rowOff>160000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91731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123876</xdr:rowOff>
    </xdr:from>
    <xdr:to>
      <xdr:col>116</xdr:col>
      <xdr:colOff>114300</xdr:colOff>
      <xdr:row>56</xdr:row>
      <xdr:rowOff>54026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5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146753</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137752</xdr:rowOff>
    </xdr:from>
    <xdr:to>
      <xdr:col>112</xdr:col>
      <xdr:colOff>38100</xdr:colOff>
      <xdr:row>56</xdr:row>
      <xdr:rowOff>67902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5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84429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93335</xdr:rowOff>
    </xdr:from>
    <xdr:to>
      <xdr:col>107</xdr:col>
      <xdr:colOff>101600</xdr:colOff>
      <xdr:row>58</xdr:row>
      <xdr:rowOff>23485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93861</xdr:rowOff>
    </xdr:from>
    <xdr:to>
      <xdr:col>102</xdr:col>
      <xdr:colOff>165100</xdr:colOff>
      <xdr:row>58</xdr:row>
      <xdr:rowOff>24011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109200</xdr:rowOff>
    </xdr:from>
    <xdr:to>
      <xdr:col>98</xdr:col>
      <xdr:colOff>38100</xdr:colOff>
      <xdr:row>58</xdr:row>
      <xdr:rowOff>39350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30477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140729</xdr:rowOff>
    </xdr:from>
    <xdr:to>
      <xdr:col>116</xdr:col>
      <xdr:colOff>63500</xdr:colOff>
      <xdr:row>76</xdr:row>
      <xdr:rowOff>36945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99479"/>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140729</xdr:rowOff>
    </xdr:from>
    <xdr:to>
      <xdr:col>111</xdr:col>
      <xdr:colOff>177800</xdr:colOff>
      <xdr:row>75</xdr:row>
      <xdr:rowOff>145407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99479"/>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145407</xdr:rowOff>
    </xdr:from>
    <xdr:to>
      <xdr:col>107</xdr:col>
      <xdr:colOff>50800</xdr:colOff>
      <xdr:row>75</xdr:row>
      <xdr:rowOff>147419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041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147419</xdr:rowOff>
    </xdr:from>
    <xdr:to>
      <xdr:col>102</xdr:col>
      <xdr:colOff>114300</xdr:colOff>
      <xdr:row>76</xdr:row>
      <xdr:rowOff>55598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0616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157595</xdr:rowOff>
    </xdr:from>
    <xdr:to>
      <xdr:col>116</xdr:col>
      <xdr:colOff>114300</xdr:colOff>
      <xdr:row>76</xdr:row>
      <xdr:rowOff>87745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136022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89929</xdr:rowOff>
    </xdr:from>
    <xdr:to>
      <xdr:col>112</xdr:col>
      <xdr:colOff>38100</xdr:colOff>
      <xdr:row>76</xdr:row>
      <xdr:rowOff>20079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11206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94607</xdr:rowOff>
    </xdr:from>
    <xdr:to>
      <xdr:col>107</xdr:col>
      <xdr:colOff>101600</xdr:colOff>
      <xdr:row>76</xdr:row>
      <xdr:rowOff>24758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3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96619</xdr:rowOff>
    </xdr:from>
    <xdr:to>
      <xdr:col>102</xdr:col>
      <xdr:colOff>165100</xdr:colOff>
      <xdr:row>76</xdr:row>
      <xdr:rowOff>26769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4798</xdr:rowOff>
    </xdr:from>
    <xdr:to>
      <xdr:col>98</xdr:col>
      <xdr:colOff>38100</xdr:colOff>
      <xdr:row>76</xdr:row>
      <xdr:rowOff>106398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97525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のは、維持補修費・補助費・公債費・貸付金であるが、維持補修費の増加については、町道除雪費が大幅に増加したため。扶助費の増加については、住民税非課税世帯等に対する臨時特別給付金事業の実施による。</a:t>
          </a:r>
        </a:p>
        <a:p>
          <a:r>
            <a:rPr kumimoji="1" lang="ja-JP" altLang="en-US" sz="1300">
              <a:latin typeface="ＭＳ Ｐゴシック" panose="020B0600070205080204" pitchFamily="50" charset="-128"/>
              <a:ea typeface="ＭＳ Ｐゴシック" panose="020B0600070205080204" pitchFamily="50" charset="-128"/>
            </a:rPr>
            <a:t>　公債費の増加については、平成２８年度の過疎対策事業債に係る元金償還が、貸付金は、産業振興資金貸付金の実施が主なものとなっている。また、普通建設事業（うち更新整備）については、前年度と比較し、定住向け町有住宅整備事業を行ったため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
3,672
187.25
4,769,849
4,653,494
97,074
2,744,028
4,711,544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131275</xdr:rowOff>
    </xdr:from>
    <xdr:to>
      <xdr:col>24</xdr:col>
      <xdr:colOff>63500</xdr:colOff>
      <xdr:row>36</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32025"/>
          <a:ext cx="8382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12337</xdr:rowOff>
    </xdr:from>
    <xdr:to>
      <xdr:col>19</xdr:col>
      <xdr:colOff>177800</xdr:colOff>
      <xdr:row>36</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84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12337</xdr:rowOff>
    </xdr:from>
    <xdr:to>
      <xdr:col>15</xdr:col>
      <xdr:colOff>50800</xdr:colOff>
      <xdr:row>36</xdr:row>
      <xdr:rowOff>17660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84537"/>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10574</xdr:rowOff>
    </xdr:from>
    <xdr:to>
      <xdr:col>10</xdr:col>
      <xdr:colOff>114300</xdr:colOff>
      <xdr:row>36</xdr:row>
      <xdr:rowOff>17660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8277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80475</xdr:rowOff>
    </xdr:from>
    <xdr:to>
      <xdr:col>24</xdr:col>
      <xdr:colOff>114300</xdr:colOff>
      <xdr:row>36</xdr:row>
      <xdr:rowOff>10625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103352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104157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132987</xdr:rowOff>
    </xdr:from>
    <xdr:to>
      <xdr:col>15</xdr:col>
      <xdr:colOff>101600</xdr:colOff>
      <xdr:row>36</xdr:row>
      <xdr:rowOff>63137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79664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138310</xdr:rowOff>
    </xdr:from>
    <xdr:to>
      <xdr:col>10</xdr:col>
      <xdr:colOff>165100</xdr:colOff>
      <xdr:row>36</xdr:row>
      <xdr:rowOff>68460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84987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131224</xdr:rowOff>
    </xdr:from>
    <xdr:to>
      <xdr:col>6</xdr:col>
      <xdr:colOff>38100</xdr:colOff>
      <xdr:row>36</xdr:row>
      <xdr:rowOff>61374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77901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55107</xdr:rowOff>
    </xdr:from>
    <xdr:to>
      <xdr:col>24</xdr:col>
      <xdr:colOff>63500</xdr:colOff>
      <xdr:row>57</xdr:row>
      <xdr:rowOff>87374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7757"/>
          <a:ext cx="8382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55107</xdr:rowOff>
    </xdr:from>
    <xdr:to>
      <xdr:col>19</xdr:col>
      <xdr:colOff>177800</xdr:colOff>
      <xdr:row>57</xdr:row>
      <xdr:rowOff>133063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7757"/>
          <a:ext cx="889000" cy="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130618</xdr:rowOff>
    </xdr:from>
    <xdr:to>
      <xdr:col>15</xdr:col>
      <xdr:colOff>50800</xdr:colOff>
      <xdr:row>57</xdr:row>
      <xdr:rowOff>133063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03268"/>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126164</xdr:rowOff>
    </xdr:from>
    <xdr:to>
      <xdr:col>10</xdr:col>
      <xdr:colOff>114300</xdr:colOff>
      <xdr:row>57</xdr:row>
      <xdr:rowOff>130618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8814"/>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36574</xdr:rowOff>
    </xdr:from>
    <xdr:to>
      <xdr:col>24</xdr:col>
      <xdr:colOff>114300</xdr:colOff>
      <xdr:row>57</xdr:row>
      <xdr:rowOff>138174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4307</xdr:rowOff>
    </xdr:from>
    <xdr:to>
      <xdr:col>20</xdr:col>
      <xdr:colOff>38100</xdr:colOff>
      <xdr:row>57</xdr:row>
      <xdr:rowOff>105907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97034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82263</xdr:rowOff>
    </xdr:from>
    <xdr:to>
      <xdr:col>15</xdr:col>
      <xdr:colOff>101600</xdr:colOff>
      <xdr:row>58</xdr:row>
      <xdr:rowOff>12413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4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79818</xdr:rowOff>
    </xdr:from>
    <xdr:to>
      <xdr:col>10</xdr:col>
      <xdr:colOff>165100</xdr:colOff>
      <xdr:row>58</xdr:row>
      <xdr:rowOff>9968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4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75364</xdr:rowOff>
    </xdr:from>
    <xdr:to>
      <xdr:col>6</xdr:col>
      <xdr:colOff>38100</xdr:colOff>
      <xdr:row>58</xdr:row>
      <xdr:rowOff>5514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168091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62909</xdr:rowOff>
    </xdr:from>
    <xdr:to>
      <xdr:col>24</xdr:col>
      <xdr:colOff>63500</xdr:colOff>
      <xdr:row>76</xdr:row>
      <xdr:rowOff>141666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50209"/>
          <a:ext cx="838200" cy="4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141666</xdr:rowOff>
    </xdr:from>
    <xdr:to>
      <xdr:col>19</xdr:col>
      <xdr:colOff>177800</xdr:colOff>
      <xdr:row>76</xdr:row>
      <xdr:rowOff>153631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1866"/>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153631</xdr:rowOff>
    </xdr:from>
    <xdr:to>
      <xdr:col>15</xdr:col>
      <xdr:colOff>50800</xdr:colOff>
      <xdr:row>76</xdr:row>
      <xdr:rowOff>168568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8383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168568</xdr:rowOff>
    </xdr:from>
    <xdr:to>
      <xdr:col>10</xdr:col>
      <xdr:colOff>114300</xdr:colOff>
      <xdr:row>77</xdr:row>
      <xdr:rowOff>61542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98768"/>
          <a:ext cx="889000" cy="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12109</xdr:rowOff>
    </xdr:from>
    <xdr:to>
      <xdr:col>24</xdr:col>
      <xdr:colOff>114300</xdr:colOff>
      <xdr:row>74</xdr:row>
      <xdr:rowOff>113709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34986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5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90866</xdr:rowOff>
    </xdr:from>
    <xdr:to>
      <xdr:col>20</xdr:col>
      <xdr:colOff>38100</xdr:colOff>
      <xdr:row>77</xdr:row>
      <xdr:rowOff>21016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102831</xdr:rowOff>
    </xdr:from>
    <xdr:to>
      <xdr:col>15</xdr:col>
      <xdr:colOff>101600</xdr:colOff>
      <xdr:row>77</xdr:row>
      <xdr:rowOff>32981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24108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117768</xdr:rowOff>
    </xdr:from>
    <xdr:to>
      <xdr:col>10</xdr:col>
      <xdr:colOff>165100</xdr:colOff>
      <xdr:row>77</xdr:row>
      <xdr:rowOff>47918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39045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10742</xdr:rowOff>
    </xdr:from>
    <xdr:to>
      <xdr:col>6</xdr:col>
      <xdr:colOff>38100</xdr:colOff>
      <xdr:row>77</xdr:row>
      <xdr:rowOff>112342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0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112796</xdr:rowOff>
    </xdr:from>
    <xdr:to>
      <xdr:col>24</xdr:col>
      <xdr:colOff>63500</xdr:colOff>
      <xdr:row>97</xdr:row>
      <xdr:rowOff>124352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3446"/>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112796</xdr:rowOff>
    </xdr:from>
    <xdr:to>
      <xdr:col>19</xdr:col>
      <xdr:colOff>177800</xdr:colOff>
      <xdr:row>98</xdr:row>
      <xdr:rowOff>10446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3446"/>
          <a:ext cx="889000" cy="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168348</xdr:rowOff>
    </xdr:from>
    <xdr:to>
      <xdr:col>15</xdr:col>
      <xdr:colOff>50800</xdr:colOff>
      <xdr:row>98</xdr:row>
      <xdr:rowOff>10446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98998"/>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168348</xdr:rowOff>
    </xdr:from>
    <xdr:to>
      <xdr:col>10</xdr:col>
      <xdr:colOff>114300</xdr:colOff>
      <xdr:row>98</xdr:row>
      <xdr:rowOff>28832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98998"/>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73552</xdr:rowOff>
    </xdr:from>
    <xdr:to>
      <xdr:col>24</xdr:col>
      <xdr:colOff>114300</xdr:colOff>
      <xdr:row>98</xdr:row>
      <xdr:rowOff>3702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96429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61996</xdr:rowOff>
    </xdr:from>
    <xdr:to>
      <xdr:col>20</xdr:col>
      <xdr:colOff>38100</xdr:colOff>
      <xdr:row>97</xdr:row>
      <xdr:rowOff>163596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8673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6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131096</xdr:rowOff>
    </xdr:from>
    <xdr:to>
      <xdr:col>15</xdr:col>
      <xdr:colOff>101600</xdr:colOff>
      <xdr:row>98</xdr:row>
      <xdr:rowOff>61246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77773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53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117548</xdr:rowOff>
    </xdr:from>
    <xdr:to>
      <xdr:col>10</xdr:col>
      <xdr:colOff>165100</xdr:colOff>
      <xdr:row>98</xdr:row>
      <xdr:rowOff>47698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64225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5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149482</xdr:rowOff>
    </xdr:from>
    <xdr:to>
      <xdr:col>6</xdr:col>
      <xdr:colOff>38100</xdr:colOff>
      <xdr:row>98</xdr:row>
      <xdr:rowOff>79632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96159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33782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30340"/>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33782</xdr:rowOff>
    </xdr:from>
    <xdr:to>
      <xdr:col>50</xdr:col>
      <xdr:colOff>114300</xdr:colOff>
      <xdr:row>38</xdr:row>
      <xdr:rowOff>52324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4888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98188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52324</xdr:rowOff>
    </xdr:from>
    <xdr:to>
      <xdr:col>45</xdr:col>
      <xdr:colOff>177800</xdr:colOff>
      <xdr:row>38</xdr:row>
      <xdr:rowOff>60960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6742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60960</xdr:rowOff>
    </xdr:from>
    <xdr:to>
      <xdr:col>41</xdr:col>
      <xdr:colOff>50800</xdr:colOff>
      <xdr:row>38</xdr:row>
      <xdr:rowOff>80899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76060"/>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158767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154432</xdr:rowOff>
    </xdr:from>
    <xdr:to>
      <xdr:col>50</xdr:col>
      <xdr:colOff>165100</xdr:colOff>
      <xdr:row>38</xdr:row>
      <xdr:rowOff>84582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101109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1524</xdr:rowOff>
    </xdr:from>
    <xdr:to>
      <xdr:col>46</xdr:col>
      <xdr:colOff>38100</xdr:colOff>
      <xdr:row>38</xdr:row>
      <xdr:rowOff>103124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119651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10160</xdr:rowOff>
    </xdr:from>
    <xdr:to>
      <xdr:col>41</xdr:col>
      <xdr:colOff>101600</xdr:colOff>
      <xdr:row>38</xdr:row>
      <xdr:rowOff>111760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128287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30099</xdr:rowOff>
    </xdr:from>
    <xdr:to>
      <xdr:col>36</xdr:col>
      <xdr:colOff>165100</xdr:colOff>
      <xdr:row>38</xdr:row>
      <xdr:rowOff>131699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122826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17986</xdr:rowOff>
    </xdr:from>
    <xdr:to>
      <xdr:col>55</xdr:col>
      <xdr:colOff>0</xdr:colOff>
      <xdr:row>59</xdr:row>
      <xdr:rowOff>18970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3536"/>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18970</xdr:rowOff>
    </xdr:from>
    <xdr:to>
      <xdr:col>50</xdr:col>
      <xdr:colOff>114300</xdr:colOff>
      <xdr:row>59</xdr:row>
      <xdr:rowOff>43677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4520"/>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37892</xdr:rowOff>
    </xdr:from>
    <xdr:to>
      <xdr:col>45</xdr:col>
      <xdr:colOff>177800</xdr:colOff>
      <xdr:row>59</xdr:row>
      <xdr:rowOff>43677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53442"/>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136975</xdr:rowOff>
    </xdr:from>
    <xdr:to>
      <xdr:col>41</xdr:col>
      <xdr:colOff>50800</xdr:colOff>
      <xdr:row>59</xdr:row>
      <xdr:rowOff>37892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1075"/>
          <a:ext cx="889000" cy="7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138636</xdr:rowOff>
    </xdr:from>
    <xdr:to>
      <xdr:col>55</xdr:col>
      <xdr:colOff>50800</xdr:colOff>
      <xdr:row>59</xdr:row>
      <xdr:rowOff>68786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53563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139620</xdr:rowOff>
    </xdr:from>
    <xdr:to>
      <xdr:col>50</xdr:col>
      <xdr:colOff>165100</xdr:colOff>
      <xdr:row>59</xdr:row>
      <xdr:rowOff>69770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60897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164327</xdr:rowOff>
    </xdr:from>
    <xdr:to>
      <xdr:col>46</xdr:col>
      <xdr:colOff>38100</xdr:colOff>
      <xdr:row>59</xdr:row>
      <xdr:rowOff>94477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85604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2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158542</xdr:rowOff>
    </xdr:from>
    <xdr:to>
      <xdr:col>41</xdr:col>
      <xdr:colOff>101600</xdr:colOff>
      <xdr:row>59</xdr:row>
      <xdr:rowOff>88692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79819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86175</xdr:rowOff>
    </xdr:from>
    <xdr:to>
      <xdr:col>36</xdr:col>
      <xdr:colOff>165100</xdr:colOff>
      <xdr:row>59</xdr:row>
      <xdr:rowOff>16325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32852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80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76278</xdr:rowOff>
    </xdr:from>
    <xdr:to>
      <xdr:col>55</xdr:col>
      <xdr:colOff>0</xdr:colOff>
      <xdr:row>77</xdr:row>
      <xdr:rowOff>131000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77928"/>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76278</xdr:rowOff>
    </xdr:from>
    <xdr:to>
      <xdr:col>50</xdr:col>
      <xdr:colOff>114300</xdr:colOff>
      <xdr:row>78</xdr:row>
      <xdr:rowOff>29821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77928"/>
          <a:ext cx="889000" cy="1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29821</xdr:rowOff>
    </xdr:from>
    <xdr:to>
      <xdr:col>45</xdr:col>
      <xdr:colOff>177800</xdr:colOff>
      <xdr:row>78</xdr:row>
      <xdr:rowOff>36040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02921"/>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161581</xdr:rowOff>
    </xdr:from>
    <xdr:to>
      <xdr:col>41</xdr:col>
      <xdr:colOff>50800</xdr:colOff>
      <xdr:row>78</xdr:row>
      <xdr:rowOff>36040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63231"/>
          <a:ext cx="889000" cy="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80200</xdr:rowOff>
    </xdr:from>
    <xdr:to>
      <xdr:col>55</xdr:col>
      <xdr:colOff>50800</xdr:colOff>
      <xdr:row>78</xdr:row>
      <xdr:rowOff>10350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58627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25478</xdr:rowOff>
    </xdr:from>
    <xdr:to>
      <xdr:col>50</xdr:col>
      <xdr:colOff>165100</xdr:colOff>
      <xdr:row>77</xdr:row>
      <xdr:rowOff>127078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118205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150471</xdr:rowOff>
    </xdr:from>
    <xdr:to>
      <xdr:col>46</xdr:col>
      <xdr:colOff>38100</xdr:colOff>
      <xdr:row>78</xdr:row>
      <xdr:rowOff>80621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156690</xdr:rowOff>
    </xdr:from>
    <xdr:to>
      <xdr:col>41</xdr:col>
      <xdr:colOff>101600</xdr:colOff>
      <xdr:row>78</xdr:row>
      <xdr:rowOff>86840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77967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110781</xdr:rowOff>
    </xdr:from>
    <xdr:to>
      <xdr:col>36</xdr:col>
      <xdr:colOff>165100</xdr:colOff>
      <xdr:row>78</xdr:row>
      <xdr:rowOff>40931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32058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59852</xdr:rowOff>
    </xdr:from>
    <xdr:to>
      <xdr:col>55</xdr:col>
      <xdr:colOff>0</xdr:colOff>
      <xdr:row>97</xdr:row>
      <xdr:rowOff>144773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90502"/>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144773</xdr:rowOff>
    </xdr:from>
    <xdr:to>
      <xdr:col>50</xdr:col>
      <xdr:colOff>114300</xdr:colOff>
      <xdr:row>98</xdr:row>
      <xdr:rowOff>5052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5423"/>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95231</xdr:rowOff>
    </xdr:from>
    <xdr:to>
      <xdr:col>45</xdr:col>
      <xdr:colOff>177800</xdr:colOff>
      <xdr:row>98</xdr:row>
      <xdr:rowOff>5052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5881"/>
          <a:ext cx="889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95231</xdr:rowOff>
    </xdr:from>
    <xdr:to>
      <xdr:col>41</xdr:col>
      <xdr:colOff>50800</xdr:colOff>
      <xdr:row>97</xdr:row>
      <xdr:rowOff>166326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25881"/>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9052</xdr:rowOff>
    </xdr:from>
    <xdr:to>
      <xdr:col>55</xdr:col>
      <xdr:colOff>50800</xdr:colOff>
      <xdr:row>97</xdr:row>
      <xdr:rowOff>110652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31929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93973</xdr:rowOff>
    </xdr:from>
    <xdr:to>
      <xdr:col>50</xdr:col>
      <xdr:colOff>165100</xdr:colOff>
      <xdr:row>98</xdr:row>
      <xdr:rowOff>24123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125702</xdr:rowOff>
    </xdr:from>
    <xdr:to>
      <xdr:col>46</xdr:col>
      <xdr:colOff>38100</xdr:colOff>
      <xdr:row>98</xdr:row>
      <xdr:rowOff>55852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46979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44431</xdr:rowOff>
    </xdr:from>
    <xdr:to>
      <xdr:col>41</xdr:col>
      <xdr:colOff>101600</xdr:colOff>
      <xdr:row>97</xdr:row>
      <xdr:rowOff>146031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162558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45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115526</xdr:rowOff>
    </xdr:from>
    <xdr:to>
      <xdr:col>36</xdr:col>
      <xdr:colOff>165100</xdr:colOff>
      <xdr:row>98</xdr:row>
      <xdr:rowOff>45676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36803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3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69638</xdr:rowOff>
    </xdr:from>
    <xdr:to>
      <xdr:col>85</xdr:col>
      <xdr:colOff>127000</xdr:colOff>
      <xdr:row>38</xdr:row>
      <xdr:rowOff>71352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473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71352</xdr:rowOff>
    </xdr:from>
    <xdr:to>
      <xdr:col>81</xdr:col>
      <xdr:colOff>50800</xdr:colOff>
      <xdr:row>38</xdr:row>
      <xdr:rowOff>82863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6452"/>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52241</xdr:rowOff>
    </xdr:from>
    <xdr:to>
      <xdr:col>76</xdr:col>
      <xdr:colOff>114300</xdr:colOff>
      <xdr:row>38</xdr:row>
      <xdr:rowOff>82863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7341"/>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52241</xdr:rowOff>
    </xdr:from>
    <xdr:to>
      <xdr:col>71</xdr:col>
      <xdr:colOff>177800</xdr:colOff>
      <xdr:row>38</xdr:row>
      <xdr:rowOff>105094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7341"/>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18838</xdr:rowOff>
    </xdr:from>
    <xdr:to>
      <xdr:col>85</xdr:col>
      <xdr:colOff>177800</xdr:colOff>
      <xdr:row>38</xdr:row>
      <xdr:rowOff>120438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168715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20552</xdr:rowOff>
    </xdr:from>
    <xdr:to>
      <xdr:col>81</xdr:col>
      <xdr:colOff>101600</xdr:colOff>
      <xdr:row>38</xdr:row>
      <xdr:rowOff>122152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138679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32063</xdr:rowOff>
    </xdr:from>
    <xdr:to>
      <xdr:col>76</xdr:col>
      <xdr:colOff>165100</xdr:colOff>
      <xdr:row>38</xdr:row>
      <xdr:rowOff>133663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124790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xdr:rowOff>
    </xdr:from>
    <xdr:to>
      <xdr:col>72</xdr:col>
      <xdr:colOff>38100</xdr:colOff>
      <xdr:row>38</xdr:row>
      <xdr:rowOff>103041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119568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54294</xdr:rowOff>
    </xdr:from>
    <xdr:to>
      <xdr:col>67</xdr:col>
      <xdr:colOff>101600</xdr:colOff>
      <xdr:row>38</xdr:row>
      <xdr:rowOff>155894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152894</xdr:rowOff>
    </xdr:from>
    <xdr:to>
      <xdr:col>85</xdr:col>
      <xdr:colOff>127000</xdr:colOff>
      <xdr:row>58</xdr:row>
      <xdr:rowOff>1919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25544"/>
          <a:ext cx="8382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152894</xdr:rowOff>
    </xdr:from>
    <xdr:to>
      <xdr:col>81</xdr:col>
      <xdr:colOff>50800</xdr:colOff>
      <xdr:row>58</xdr:row>
      <xdr:rowOff>11446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25544"/>
          <a:ext cx="8890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7592</xdr:rowOff>
    </xdr:from>
    <xdr:to>
      <xdr:col>76</xdr:col>
      <xdr:colOff>114300</xdr:colOff>
      <xdr:row>58</xdr:row>
      <xdr:rowOff>11446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5169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6159</xdr:rowOff>
    </xdr:from>
    <xdr:to>
      <xdr:col>71</xdr:col>
      <xdr:colOff>177800</xdr:colOff>
      <xdr:row>58</xdr:row>
      <xdr:rowOff>7592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50259"/>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122569</xdr:rowOff>
    </xdr:from>
    <xdr:to>
      <xdr:col>85</xdr:col>
      <xdr:colOff>177800</xdr:colOff>
      <xdr:row>58</xdr:row>
      <xdr:rowOff>52719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37496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102094</xdr:rowOff>
    </xdr:from>
    <xdr:to>
      <xdr:col>81</xdr:col>
      <xdr:colOff>101600</xdr:colOff>
      <xdr:row>58</xdr:row>
      <xdr:rowOff>32244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23371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132096</xdr:rowOff>
    </xdr:from>
    <xdr:to>
      <xdr:col>76</xdr:col>
      <xdr:colOff>165100</xdr:colOff>
      <xdr:row>58</xdr:row>
      <xdr:rowOff>62246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53373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128242</xdr:rowOff>
    </xdr:from>
    <xdr:to>
      <xdr:col>72</xdr:col>
      <xdr:colOff>38100</xdr:colOff>
      <xdr:row>58</xdr:row>
      <xdr:rowOff>58392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49519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126809</xdr:rowOff>
    </xdr:from>
    <xdr:to>
      <xdr:col>67</xdr:col>
      <xdr:colOff>101600</xdr:colOff>
      <xdr:row>58</xdr:row>
      <xdr:rowOff>56959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48086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105167</xdr:rowOff>
    </xdr:from>
    <xdr:to>
      <xdr:col>85</xdr:col>
      <xdr:colOff>127000</xdr:colOff>
      <xdr:row>96</xdr:row>
      <xdr:rowOff>127893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64367"/>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127893</xdr:rowOff>
    </xdr:from>
    <xdr:to>
      <xdr:col>81</xdr:col>
      <xdr:colOff>50800</xdr:colOff>
      <xdr:row>96</xdr:row>
      <xdr:rowOff>133626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87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133626</xdr:rowOff>
    </xdr:from>
    <xdr:to>
      <xdr:col>76</xdr:col>
      <xdr:colOff>114300</xdr:colOff>
      <xdr:row>96</xdr:row>
      <xdr:rowOff>153324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92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153324</xdr:rowOff>
    </xdr:from>
    <xdr:to>
      <xdr:col>71</xdr:col>
      <xdr:colOff>177800</xdr:colOff>
      <xdr:row>97</xdr:row>
      <xdr:rowOff>24240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1252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54367</xdr:rowOff>
    </xdr:from>
    <xdr:to>
      <xdr:col>85</xdr:col>
      <xdr:colOff>177800</xdr:colOff>
      <xdr:row>96</xdr:row>
      <xdr:rowOff>155967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77244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77093</xdr:rowOff>
    </xdr:from>
    <xdr:to>
      <xdr:col>81</xdr:col>
      <xdr:colOff>101600</xdr:colOff>
      <xdr:row>97</xdr:row>
      <xdr:rowOff>7243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23770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82826</xdr:rowOff>
    </xdr:from>
    <xdr:to>
      <xdr:col>76</xdr:col>
      <xdr:colOff>165100</xdr:colOff>
      <xdr:row>97</xdr:row>
      <xdr:rowOff>12976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29503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102524</xdr:rowOff>
    </xdr:from>
    <xdr:to>
      <xdr:col>72</xdr:col>
      <xdr:colOff>38100</xdr:colOff>
      <xdr:row>97</xdr:row>
      <xdr:rowOff>32674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49201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3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144890</xdr:rowOff>
    </xdr:from>
    <xdr:to>
      <xdr:col>67</xdr:col>
      <xdr:colOff>101600</xdr:colOff>
      <xdr:row>97</xdr:row>
      <xdr:rowOff>75040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91567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7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となっているが、前年大きくを上回っている項目について、まず議会費については、議会タブレット端末導入事業実施によるもの。民生費は、住民税非課税世帯等に対する臨時特別給付金事業の実施によるもの。</a:t>
          </a:r>
        </a:p>
        <a:p>
          <a:r>
            <a:rPr kumimoji="1" lang="ja-JP" altLang="en-US" sz="1300">
              <a:latin typeface="ＭＳ Ｐゴシック" panose="020B0600070205080204" pitchFamily="50" charset="-128"/>
              <a:ea typeface="ＭＳ Ｐゴシック" panose="020B0600070205080204" pitchFamily="50" charset="-128"/>
            </a:rPr>
            <a:t>  土木費については、大雪による町道の除排雪費が大幅に増加したためである。なお、公債費の増加については、平成２８年度の過疎対策事業債に係る元金償還が主なものとなっている。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比率等について、比率の大部分を占める財政調整基金残高は、平成２９年度に２億４千８百万円、平成３０年度に１億９千５百万円、令和元年度に１億４千６百万円を取り崩していましたが、令和２年度に２千５百万円、令和３年度に５千５百万円積立てし、基金残高は増額となっております。</a:t>
          </a:r>
        </a:p>
        <a:p>
          <a:r>
            <a:rPr kumimoji="1" lang="ja-JP" altLang="en-US" sz="1100">
              <a:latin typeface="ＭＳ ゴシック" pitchFamily="49" charset="-128"/>
              <a:ea typeface="ＭＳ ゴシック" pitchFamily="49" charset="-128"/>
            </a:rPr>
            <a:t>　また、実質単年度収支については、平成２９年度からマイナスで推移しておりましたが、令和２年度、令和３年度はプラスに転じました。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連結実質赤字比率に関しては、各会計とも赤字の発生は無く、それぞれ健全に推移していますが、今後の高齢化による医療費の増大や制度改正による負担増を注視していく必要があります。</a:t>
          </a:r>
        </a:p>
        <a:p>
          <a:r>
            <a:rPr kumimoji="1" lang="ja-JP" altLang="en-US" sz="1200">
              <a:latin typeface="ＭＳ ゴシック" pitchFamily="49" charset="-128"/>
              <a:ea typeface="ＭＳ ゴシック" pitchFamily="49" charset="-128"/>
            </a:rPr>
            <a:t>　また、人口減小に歯止めがかからない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ついては、過去に行われた大型建設に係る起債の償還がピークを越え、地方債残高が減少してきたこと、また、地方交付税が順調に算入されてきたことなどから、横ばいで推移しております。</a:t>
          </a:r>
        </a:p>
        <a:p>
          <a:r>
            <a:rPr kumimoji="1" lang="ja-JP" altLang="en-US" sz="1100">
              <a:latin typeface="ＭＳ ゴシック" pitchFamily="49" charset="-128"/>
              <a:ea typeface="ＭＳ ゴシック" pitchFamily="49" charset="-128"/>
            </a:rPr>
            <a:t>　今後は定住向け町有住宅建設事業や吉岡温泉整備事業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減債基金のうち、満期一括償還地方債の償還財源として積み立てた額はありません。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将来負担比率は、平成２４年度から平成２７年度まではマイナス数値でありましたが、平成２８年度からは、浄化槽整備特別会計に係る繰入見込額が増加したことなどから、プラスに転じています。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以降も定住向け町有住宅建設事業や吉岡温泉整備事業など大型事業に係る地方債の新規発行により地方債残高が増加し、充当可能基金についても令和３年度は増加しましたが、財政調整基金をはじめとした基金額も減少することが予想されることから、将来負担比率も増加する見込みになりますが、今後も、適正な負担比率の維持と抑制を図り、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・令和３年度においては、財政調整基金を５千５百万円、減債基金を２千５百万円、ふるさと応援基金を２千７百万円積立てた結果、令和２年度と比較し、１億５千６百万円増となった。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・基金の使途の明確化を図るために、将来の歳出増加に備えて、公共施設維持保全基金など、個々の特定目的基金に積み立てていくことを予定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・公共施設維持保全基金：公共施設の計画的な維持保全及び解体に要する経費の財源</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・ふるさと定住促進住宅基金：町の人口減少が続く中で、定住促進住宅の整備充実を図り、若者等の定住・移住を促進する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・ふるさと応援基金：産業の充実及び整備、生活環境の整備及び健康福祉の充実、人材育成及び文化の向上、コミュニティその他まちづくりに関する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事業の発展に関する事業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・人財育成基金：各分野における町の将来を担うリーダー等の人材育成（資格取得、研修会等）を図る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花田俊勝奨学金基金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大学院を除く。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、短期大学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、専修学校の専門課程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に在学する福島町住民の子どもで、経済的理由により修学困難な者に対する奨学資金の貸付</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・公共施設維持保全基金：各生活館等改修事業などの財源に充てるため、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３千４百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万円取り崩した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が、今後の事業財源確保のため５千万円積立てたことにより増加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・人財育成基金：人財育成支援事業（資格取得、研修会等）の財源として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万円を充当した一方で、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し増減なし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返礼品などの経費などで２千６百万円を取り崩した一方、寄付額を５千３百万円を積み立てたことにより増加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花田俊勝奨学金基金：新規貸付者への財源として、２百万円を取り崩したことによる減少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第５次総合計画の財政推計等の状況を見ながら積立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及び取崩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・ふるさと定住促進住宅基金：定住促進住宅整備事業を実施するため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、財政推計等の状況を見ながら積立金額を検討する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ふるさと応援基金：返礼品などおＰＲによる寄付額を増加し、毎年１千万円の積み立てを目標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人財育成基金：人材育成を長期的に実施するための安定財源として、毎年５百万円程度を積立予定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・繰越金により５千５百万円積み立てた。新型コロナウイルス感染症による事業中止等により既定経費が減額となったため、取崩しは無かった。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・平成２８年度からスタートした第５次総合計画の推進により、現状の財源計画をもって事業実施した場合、不足する財源を補うために財政調整基金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からの繰入を見込まなければならず、基金残高については減少することとなりますが、依存財源に多くを頼る当町が、弾力的な財政運営、かつ、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自立を一定程度確保するため、決算時に１０億円程度を確保できるように努める。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・普通交付税の算定項目（臨時財政対策債償還基金費）による措置分の２千５百万円を積み立てた。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・減債基金条例に基づき、経済事情の著しい変動等により財源が不足する場合において、町債の償還の財源に充てるときや償還期限を繰り上げて行う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町債の償還の財源に充てるときなどに使用することとしている。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4769849</v>
      </c>
      <c r="BO4" s="453"/>
      <c r="BP4" s="453"/>
      <c r="BQ4" s="453"/>
      <c r="BR4" s="453"/>
      <c r="BS4" s="453"/>
      <c r="BT4" s="453"/>
      <c r="BU4" s="454"/>
      <c r="BV4" s="452">
        <v>4568170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3.5</v>
      </c>
      <c r="CU4" s="593"/>
      <c r="CV4" s="593"/>
      <c r="CW4" s="593"/>
      <c r="CX4" s="593"/>
      <c r="CY4" s="593"/>
      <c r="CZ4" s="593"/>
      <c r="DA4" s="594"/>
      <c r="DB4" s="592">
        <v>4.0999999999999996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4653494</v>
      </c>
      <c r="BO5" s="424"/>
      <c r="BP5" s="424"/>
      <c r="BQ5" s="424"/>
      <c r="BR5" s="424"/>
      <c r="BS5" s="424"/>
      <c r="BT5" s="424"/>
      <c r="BU5" s="425"/>
      <c r="BV5" s="423">
        <v>4461223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82.8</v>
      </c>
      <c r="CU5" s="421"/>
      <c r="CV5" s="421"/>
      <c r="CW5" s="421"/>
      <c r="CX5" s="421"/>
      <c r="CY5" s="421"/>
      <c r="CZ5" s="421"/>
      <c r="DA5" s="422"/>
      <c r="DB5" s="420">
        <v>84.7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116355</v>
      </c>
      <c r="BO6" s="424"/>
      <c r="BP6" s="424"/>
      <c r="BQ6" s="424"/>
      <c r="BR6" s="424"/>
      <c r="BS6" s="424"/>
      <c r="BT6" s="424"/>
      <c r="BU6" s="425"/>
      <c r="BV6" s="423">
        <v>106947</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85.6</v>
      </c>
      <c r="CU6" s="567"/>
      <c r="CV6" s="567"/>
      <c r="CW6" s="567"/>
      <c r="CX6" s="567"/>
      <c r="CY6" s="567"/>
      <c r="CZ6" s="567"/>
      <c r="DA6" s="568"/>
      <c r="DB6" s="566">
        <v>87.1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19281</v>
      </c>
      <c r="BO7" s="424"/>
      <c r="BP7" s="424"/>
      <c r="BQ7" s="424"/>
      <c r="BR7" s="424"/>
      <c r="BS7" s="424"/>
      <c r="BT7" s="424"/>
      <c r="BU7" s="425"/>
      <c r="BV7" s="423">
        <v>4882</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2744028</v>
      </c>
      <c r="CU7" s="424"/>
      <c r="CV7" s="424"/>
      <c r="CW7" s="424"/>
      <c r="CX7" s="424"/>
      <c r="CY7" s="424"/>
      <c r="CZ7" s="424"/>
      <c r="DA7" s="425"/>
      <c r="DB7" s="423">
        <v>2467280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97074</v>
      </c>
      <c r="BO8" s="424"/>
      <c r="BP8" s="424"/>
      <c r="BQ8" s="424"/>
      <c r="BR8" s="424"/>
      <c r="BS8" s="424"/>
      <c r="BT8" s="424"/>
      <c r="BU8" s="425"/>
      <c r="BV8" s="423">
        <v>102065</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0.22</v>
      </c>
      <c r="CU8" s="527"/>
      <c r="CV8" s="527"/>
      <c r="CW8" s="527"/>
      <c r="CX8" s="527"/>
      <c r="CY8" s="527"/>
      <c r="CZ8" s="527"/>
      <c r="DA8" s="528"/>
      <c r="DB8" s="526">
        <v>0.23</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3794</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-4991</v>
      </c>
      <c r="BO9" s="424"/>
      <c r="BP9" s="424"/>
      <c r="BQ9" s="424"/>
      <c r="BR9" s="424"/>
      <c r="BS9" s="424"/>
      <c r="BT9" s="424"/>
      <c r="BU9" s="425"/>
      <c r="BV9" s="423">
        <v>12206</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17.899999999999999</v>
      </c>
      <c r="CU9" s="421"/>
      <c r="CV9" s="421"/>
      <c r="CW9" s="421"/>
      <c r="CX9" s="421"/>
      <c r="CY9" s="421"/>
      <c r="CZ9" s="421"/>
      <c r="DA9" s="422"/>
      <c r="DB9" s="420">
        <v>18</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4422</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55121</v>
      </c>
      <c r="BO10" s="424"/>
      <c r="BP10" s="424"/>
      <c r="BQ10" s="424"/>
      <c r="BR10" s="424"/>
      <c r="BS10" s="424"/>
      <c r="BT10" s="424"/>
      <c r="BU10" s="425"/>
      <c r="BV10" s="423">
        <v>50182</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3702</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94</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25000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3672</v>
      </c>
      <c r="S13" s="511"/>
      <c r="T13" s="511"/>
      <c r="U13" s="511"/>
      <c r="V13" s="512"/>
      <c r="W13" s="513" t="s">
        <v>138</v>
      </c>
      <c r="X13" s="409"/>
      <c r="Y13" s="409"/>
      <c r="Z13" s="409"/>
      <c r="AA13" s="409"/>
      <c r="AB13" s="410"/>
      <c r="AC13" s="376">
        <v>241</v>
      </c>
      <c r="AD13" s="377"/>
      <c r="AE13" s="377"/>
      <c r="AF13" s="377"/>
      <c r="AG13" s="378"/>
      <c r="AH13" s="376">
        <v>271</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50130</v>
      </c>
      <c r="BO13" s="424"/>
      <c r="BP13" s="424"/>
      <c r="BQ13" s="424"/>
      <c r="BR13" s="424"/>
      <c r="BS13" s="424"/>
      <c r="BT13" s="424"/>
      <c r="BU13" s="425"/>
      <c r="BV13" s="423">
        <v>37388</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10.4</v>
      </c>
      <c r="CU13" s="421"/>
      <c r="CV13" s="421"/>
      <c r="CW13" s="421"/>
      <c r="CX13" s="421"/>
      <c r="CY13" s="421"/>
      <c r="CZ13" s="421"/>
      <c r="DA13" s="422"/>
      <c r="DB13" s="420">
        <v>11.1</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3859</v>
      </c>
      <c r="S14" s="511"/>
      <c r="T14" s="511"/>
      <c r="U14" s="511"/>
      <c r="V14" s="512"/>
      <c r="W14" s="514"/>
      <c r="X14" s="412"/>
      <c r="Y14" s="412"/>
      <c r="Z14" s="412"/>
      <c r="AA14" s="412"/>
      <c r="AB14" s="413"/>
      <c r="AC14" s="503">
        <v>14.9</v>
      </c>
      <c r="AD14" s="504"/>
      <c r="AE14" s="504"/>
      <c r="AF14" s="504"/>
      <c r="AG14" s="505"/>
      <c r="AH14" s="503">
        <v>14.4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7.6</v>
      </c>
      <c r="CU14" s="521"/>
      <c r="CV14" s="521"/>
      <c r="CW14" s="521"/>
      <c r="CX14" s="521"/>
      <c r="CY14" s="521"/>
      <c r="CZ14" s="521"/>
      <c r="DA14" s="522"/>
      <c r="DB14" s="520">
        <v>24.8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3827</v>
      </c>
      <c r="S15" s="511"/>
      <c r="T15" s="511"/>
      <c r="U15" s="511"/>
      <c r="V15" s="512"/>
      <c r="W15" s="513" t="s">
        <v>146</v>
      </c>
      <c r="X15" s="409"/>
      <c r="Y15" s="409"/>
      <c r="Z15" s="409"/>
      <c r="AA15" s="409"/>
      <c r="AB15" s="410"/>
      <c r="AC15" s="376">
        <v>590</v>
      </c>
      <c r="AD15" s="377"/>
      <c r="AE15" s="377"/>
      <c r="AF15" s="377"/>
      <c r="AG15" s="378"/>
      <c r="AH15" s="376">
        <v>729</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544303</v>
      </c>
      <c r="BO15" s="453"/>
      <c r="BP15" s="453"/>
      <c r="BQ15" s="453"/>
      <c r="BR15" s="453"/>
      <c r="BS15" s="453"/>
      <c r="BT15" s="453"/>
      <c r="BU15" s="454"/>
      <c r="BV15" s="452">
        <v>508498</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36.5</v>
      </c>
      <c r="AD16" s="504"/>
      <c r="AE16" s="504"/>
      <c r="AF16" s="504"/>
      <c r="AG16" s="505"/>
      <c r="AH16" s="503">
        <v>38.700000000000003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2501940</v>
      </c>
      <c r="BO16" s="424"/>
      <c r="BP16" s="424"/>
      <c r="BQ16" s="424"/>
      <c r="BR16" s="424"/>
      <c r="BS16" s="424"/>
      <c r="BT16" s="424"/>
      <c r="BU16" s="425"/>
      <c r="BV16" s="423">
        <v>2267571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785</v>
      </c>
      <c r="AD17" s="377"/>
      <c r="AE17" s="377"/>
      <c r="AF17" s="377"/>
      <c r="AG17" s="378"/>
      <c r="AH17" s="376">
        <v>882</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693800</v>
      </c>
      <c r="BO17" s="424"/>
      <c r="BP17" s="424"/>
      <c r="BQ17" s="424"/>
      <c r="BR17" s="424"/>
      <c r="BS17" s="424"/>
      <c r="BT17" s="424"/>
      <c r="BU17" s="425"/>
      <c r="BV17" s="423">
        <v>639842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187.25</v>
      </c>
      <c r="M18" s="476"/>
      <c r="N18" s="476"/>
      <c r="O18" s="476"/>
      <c r="P18" s="476"/>
      <c r="Q18" s="476"/>
      <c r="R18" s="477"/>
      <c r="S18" s="477"/>
      <c r="T18" s="477"/>
      <c r="U18" s="477"/>
      <c r="V18" s="478"/>
      <c r="W18" s="494"/>
      <c r="X18" s="495"/>
      <c r="Y18" s="495"/>
      <c r="Z18" s="495"/>
      <c r="AA18" s="495"/>
      <c r="AB18" s="519"/>
      <c r="AC18" s="393">
        <v>48.6</v>
      </c>
      <c r="AD18" s="394"/>
      <c r="AE18" s="394"/>
      <c r="AF18" s="394"/>
      <c r="AG18" s="479"/>
      <c r="AH18" s="393">
        <v>46.9</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2265600</v>
      </c>
      <c r="BO18" s="424"/>
      <c r="BP18" s="424"/>
      <c r="BQ18" s="424"/>
      <c r="BR18" s="424"/>
      <c r="BS18" s="424"/>
      <c r="BT18" s="424"/>
      <c r="BU18" s="425"/>
      <c r="BV18" s="423">
        <v>2142597</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20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3195007</v>
      </c>
      <c r="BO19" s="424"/>
      <c r="BP19" s="424"/>
      <c r="BQ19" s="424"/>
      <c r="BR19" s="424"/>
      <c r="BS19" s="424"/>
      <c r="BT19" s="424"/>
      <c r="BU19" s="425"/>
      <c r="BV19" s="423">
        <v>3097660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1861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4711544</v>
      </c>
      <c r="BO22" s="453"/>
      <c r="BP22" s="453"/>
      <c r="BQ22" s="453"/>
      <c r="BR22" s="453"/>
      <c r="BS22" s="453"/>
      <c r="BT22" s="453"/>
      <c r="BU22" s="454"/>
      <c r="BV22" s="452">
        <v>4649138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3746079</v>
      </c>
      <c r="BO23" s="424"/>
      <c r="BP23" s="424"/>
      <c r="BQ23" s="424"/>
      <c r="BR23" s="424"/>
      <c r="BS23" s="424"/>
      <c r="BT23" s="424"/>
      <c r="BU23" s="425"/>
      <c r="BV23" s="423">
        <v>3536814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7200</v>
      </c>
      <c r="R24" s="377"/>
      <c r="S24" s="377"/>
      <c r="T24" s="377"/>
      <c r="U24" s="377"/>
      <c r="V24" s="378"/>
      <c r="W24" s="466"/>
      <c r="X24" s="403"/>
      <c r="Y24" s="404"/>
      <c r="Z24" s="379" t="s">
        <v>171</v>
      </c>
      <c r="AA24" s="380"/>
      <c r="AB24" s="380"/>
      <c r="AC24" s="380"/>
      <c r="AD24" s="380"/>
      <c r="AE24" s="380"/>
      <c r="AF24" s="380"/>
      <c r="AG24" s="381"/>
      <c r="AH24" s="376">
        <v>72</v>
      </c>
      <c r="AI24" s="377"/>
      <c r="AJ24" s="377"/>
      <c r="AK24" s="377"/>
      <c r="AL24" s="378"/>
      <c r="AM24" s="376">
        <v>196128</v>
      </c>
      <c r="AN24" s="377"/>
      <c r="AO24" s="377"/>
      <c r="AP24" s="377"/>
      <c r="AQ24" s="377"/>
      <c r="AR24" s="378"/>
      <c r="AS24" s="376">
        <v>2724</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3567324</v>
      </c>
      <c r="BO24" s="424"/>
      <c r="BP24" s="424"/>
      <c r="BQ24" s="424"/>
      <c r="BR24" s="424"/>
      <c r="BS24" s="424"/>
      <c r="BT24" s="424"/>
      <c r="BU24" s="425"/>
      <c r="BV24" s="423">
        <v>3438652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6000</v>
      </c>
      <c r="R25" s="377"/>
      <c r="S25" s="377"/>
      <c r="T25" s="377"/>
      <c r="U25" s="377"/>
      <c r="V25" s="378"/>
      <c r="W25" s="466"/>
      <c r="X25" s="403"/>
      <c r="Y25" s="404"/>
      <c r="Z25" s="379" t="s">
        <v>174</v>
      </c>
      <c r="AA25" s="380"/>
      <c r="AB25" s="380"/>
      <c r="AC25" s="380"/>
      <c r="AD25" s="380"/>
      <c r="AE25" s="380"/>
      <c r="AF25" s="380"/>
      <c r="AG25" s="381"/>
      <c r="AH25" s="376" t="s">
        <v>136</v>
      </c>
      <c r="AI25" s="377"/>
      <c r="AJ25" s="377"/>
      <c r="AK25" s="377"/>
      <c r="AL25" s="378"/>
      <c r="AM25" s="376" t="s">
        <v>136</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47951</v>
      </c>
      <c r="BO25" s="453"/>
      <c r="BP25" s="453"/>
      <c r="BQ25" s="453"/>
      <c r="BR25" s="453"/>
      <c r="BS25" s="453"/>
      <c r="BT25" s="453"/>
      <c r="BU25" s="454"/>
      <c r="BV25" s="452">
        <v>57129</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5600</v>
      </c>
      <c r="R26" s="377"/>
      <c r="S26" s="377"/>
      <c r="T26" s="377"/>
      <c r="U26" s="377"/>
      <c r="V26" s="378"/>
      <c r="W26" s="466"/>
      <c r="X26" s="403"/>
      <c r="Y26" s="404"/>
      <c r="Z26" s="379" t="s">
        <v>178</v>
      </c>
      <c r="AA26" s="434"/>
      <c r="AB26" s="434"/>
      <c r="AC26" s="434"/>
      <c r="AD26" s="434"/>
      <c r="AE26" s="434"/>
      <c r="AF26" s="434"/>
      <c r="AG26" s="435"/>
      <c r="AH26" s="376">
        <v>3</v>
      </c>
      <c r="AI26" s="377"/>
      <c r="AJ26" s="377"/>
      <c r="AK26" s="377"/>
      <c r="AL26" s="378"/>
      <c r="AM26" s="376">
        <v>7395</v>
      </c>
      <c r="AN26" s="377"/>
      <c r="AO26" s="377"/>
      <c r="AP26" s="377"/>
      <c r="AQ26" s="377"/>
      <c r="AR26" s="378"/>
      <c r="AS26" s="376">
        <v>2465</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128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2780</v>
      </c>
      <c r="R27" s="377"/>
      <c r="S27" s="377"/>
      <c r="T27" s="377"/>
      <c r="U27" s="377"/>
      <c r="V27" s="378"/>
      <c r="W27" s="466"/>
      <c r="X27" s="403"/>
      <c r="Y27" s="404"/>
      <c r="Z27" s="379" t="s">
        <v>181</v>
      </c>
      <c r="AA27" s="380"/>
      <c r="AB27" s="380"/>
      <c r="AC27" s="380"/>
      <c r="AD27" s="380"/>
      <c r="AE27" s="380"/>
      <c r="AF27" s="380"/>
      <c r="AG27" s="381"/>
      <c r="AH27" s="376" t="s">
        <v>136</v>
      </c>
      <c r="AI27" s="377"/>
      <c r="AJ27" s="377"/>
      <c r="AK27" s="377"/>
      <c r="AL27" s="378"/>
      <c r="AM27" s="376" t="s">
        <v>128</v>
      </c>
      <c r="AN27" s="377"/>
      <c r="AO27" s="377"/>
      <c r="AP27" s="377"/>
      <c r="AQ27" s="377"/>
      <c r="AR27" s="378"/>
      <c r="AS27" s="376" t="s">
        <v>128</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t="s">
        <v>136</v>
      </c>
      <c r="BO27" s="458"/>
      <c r="BP27" s="458"/>
      <c r="BQ27" s="458"/>
      <c r="BR27" s="458"/>
      <c r="BS27" s="458"/>
      <c r="BT27" s="458"/>
      <c r="BU27" s="459"/>
      <c r="BV27" s="457" t="s">
        <v>128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2220</v>
      </c>
      <c r="R28" s="377"/>
      <c r="S28" s="377"/>
      <c r="T28" s="377"/>
      <c r="U28" s="377"/>
      <c r="V28" s="378"/>
      <c r="W28" s="466"/>
      <c r="X28" s="403"/>
      <c r="Y28" s="404"/>
      <c r="Z28" s="379" t="s">
        <v>184</v>
      </c>
      <c r="AA28" s="380"/>
      <c r="AB28" s="380"/>
      <c r="AC28" s="380"/>
      <c r="AD28" s="380"/>
      <c r="AE28" s="380"/>
      <c r="AF28" s="380"/>
      <c r="AG28" s="381"/>
      <c r="AH28" s="376" t="s">
        <v>136</v>
      </c>
      <c r="AI28" s="377"/>
      <c r="AJ28" s="377"/>
      <c r="AK28" s="377"/>
      <c r="AL28" s="378"/>
      <c r="AM28" s="376" t="s">
        <v>175</v>
      </c>
      <c r="AN28" s="377"/>
      <c r="AO28" s="377"/>
      <c r="AP28" s="377"/>
      <c r="AQ28" s="377"/>
      <c r="AR28" s="378"/>
      <c r="AS28" s="376" t="s">
        <v>136</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1303462</v>
      </c>
      <c r="BO28" s="453"/>
      <c r="BP28" s="453"/>
      <c r="BQ28" s="453"/>
      <c r="BR28" s="453"/>
      <c r="BS28" s="453"/>
      <c r="BT28" s="453"/>
      <c r="BU28" s="454"/>
      <c r="BV28" s="452">
        <v>1248341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8</v>
      </c>
      <c r="M29" s="377"/>
      <c r="N29" s="377"/>
      <c r="O29" s="377"/>
      <c r="P29" s="378"/>
      <c r="Q29" s="376">
        <v>1870</v>
      </c>
      <c r="R29" s="377"/>
      <c r="S29" s="377"/>
      <c r="T29" s="377"/>
      <c r="U29" s="377"/>
      <c r="V29" s="378"/>
      <c r="W29" s="467"/>
      <c r="X29" s="468"/>
      <c r="Y29" s="469"/>
      <c r="Z29" s="379" t="s">
        <v>187</v>
      </c>
      <c r="AA29" s="380"/>
      <c r="AB29" s="380"/>
      <c r="AC29" s="380"/>
      <c r="AD29" s="380"/>
      <c r="AE29" s="380"/>
      <c r="AF29" s="380"/>
      <c r="AG29" s="381"/>
      <c r="AH29" s="376">
        <v>72</v>
      </c>
      <c r="AI29" s="377"/>
      <c r="AJ29" s="377"/>
      <c r="AK29" s="377"/>
      <c r="AL29" s="378"/>
      <c r="AM29" s="376">
        <v>196128</v>
      </c>
      <c r="AN29" s="377"/>
      <c r="AO29" s="377"/>
      <c r="AP29" s="377"/>
      <c r="AQ29" s="377"/>
      <c r="AR29" s="378"/>
      <c r="AS29" s="376">
        <v>2724</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28019</v>
      </c>
      <c r="BO29" s="424"/>
      <c r="BP29" s="424"/>
      <c r="BQ29" s="424"/>
      <c r="BR29" s="424"/>
      <c r="BS29" s="424"/>
      <c r="BT29" s="424"/>
      <c r="BU29" s="425"/>
      <c r="BV29" s="423">
        <v>2888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97.3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365931</v>
      </c>
      <c r="BO30" s="458"/>
      <c r="BP30" s="458"/>
      <c r="BQ30" s="458"/>
      <c r="BR30" s="458"/>
      <c r="BS30" s="458"/>
      <c r="BT30" s="458"/>
      <c r="BU30" s="459"/>
      <c r="BV30" s="457">
        <v>289845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196</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203</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福島町水道事業会計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福島町浄化槽整備特別会計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渡島西部広域事務組合</v>
      </c>
      <c r="BZ34" s="372"/>
      <c r="CA34" s="372"/>
      <c r="CB34" s="372"/>
      <c r="CC34" s="372"/>
      <c r="CD34" s="372"/>
      <c r="CE34" s="372"/>
      <c r="CF34" s="372"/>
      <c r="CG34" s="372"/>
      <c r="CH34" s="372"/>
      <c r="CI34" s="372"/>
      <c r="CJ34" s="372"/>
      <c r="CK34" s="372"/>
      <c r="CL34" s="372"/>
      <c r="CM34" s="372"/>
      <c r="CN34" s="178"/>
      <c r="CO34" s="371">
        <f>IF(CQ34="","",MAX(C34:D43,U34:V43,AM34:AN43,BE34:BF43,BW34:BX43)+1)</f>
        <v>11</v>
      </c>
      <c r="CP34" s="371"/>
      <c r="CQ34" s="372" t="str">
        <f>IF('各会計、関係団体の財政状況及び健全化判断比率'!BS7="","",'各会計、関係団体の財政状況及び健全化判断比率'!BS7)</f>
        <v>福島町まちづくり工房</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渡島廃棄物処理広域連合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渡島・檜山地方税滞納整理機構</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国民健康保険診療所特別会計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578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5" t="s">
        <v>227</v>
      </c>
      <c r="C5" s="696"/>
      <c r="D5" s="696"/>
      <c r="E5" s="696"/>
      <c r="F5" s="696"/>
      <c r="G5" s="696"/>
      <c r="H5" s="696"/>
      <c r="I5" s="696"/>
      <c r="J5" s="696"/>
      <c r="K5" s="696"/>
      <c r="L5" s="696"/>
      <c r="M5" s="696"/>
      <c r="N5" s="696"/>
      <c r="O5" s="696"/>
      <c r="P5" s="696"/>
      <c r="Q5" s="697"/>
      <c r="R5" s="682">
        <v>528131</v>
      </c>
      <c r="S5" s="683"/>
      <c r="T5" s="683"/>
      <c r="U5" s="683"/>
      <c r="V5" s="683"/>
      <c r="W5" s="683"/>
      <c r="X5" s="683"/>
      <c r="Y5" s="726"/>
      <c r="Z5" s="744">
        <v>11.1</v>
      </c>
      <c r="AA5" s="744"/>
      <c r="AB5" s="744"/>
      <c r="AC5" s="744"/>
      <c r="AD5" s="745">
        <v>528131</v>
      </c>
      <c r="AE5" s="745"/>
      <c r="AF5" s="745"/>
      <c r="AG5" s="745"/>
      <c r="AH5" s="745"/>
      <c r="AI5" s="745"/>
      <c r="AJ5" s="745"/>
      <c r="AK5" s="745"/>
      <c r="AL5" s="727">
        <v>20</v>
      </c>
      <c r="AM5" s="700"/>
      <c r="AN5" s="700"/>
      <c r="AO5" s="728"/>
      <c r="AP5" s="695" t="s">
        <v>228</v>
      </c>
      <c r="AQ5" s="696"/>
      <c r="AR5" s="696"/>
      <c r="AS5" s="696"/>
      <c r="AT5" s="696"/>
      <c r="AU5" s="696"/>
      <c r="AV5" s="696"/>
      <c r="AW5" s="696"/>
      <c r="AX5" s="696"/>
      <c r="AY5" s="696"/>
      <c r="AZ5" s="696"/>
      <c r="BA5" s="696"/>
      <c r="BB5" s="696"/>
      <c r="BC5" s="696"/>
      <c r="BD5" s="696"/>
      <c r="BE5" s="696"/>
      <c r="BF5" s="697"/>
      <c r="BG5" s="629">
        <v>520658</v>
      </c>
      <c r="BH5" s="630"/>
      <c r="BI5" s="630"/>
      <c r="BJ5" s="630"/>
      <c r="BK5" s="630"/>
      <c r="BL5" s="630"/>
      <c r="BM5" s="630"/>
      <c r="BN5" s="631"/>
      <c r="BO5" s="656">
        <v>98.6</v>
      </c>
      <c r="BP5" s="656"/>
      <c r="BQ5" s="656"/>
      <c r="BR5" s="656"/>
      <c r="BS5" s="657">
        <v>5457</v>
      </c>
      <c r="BT5" s="657"/>
      <c r="BU5" s="657"/>
      <c r="BV5" s="657"/>
      <c r="BW5" s="657"/>
      <c r="BX5" s="657"/>
      <c r="BY5" s="657"/>
      <c r="BZ5" s="657"/>
      <c r="CA5" s="657"/>
      <c r="CB5" s="715"/>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6" t="s">
        <v>232</v>
      </c>
      <c r="C6" s="627"/>
      <c r="D6" s="627"/>
      <c r="E6" s="627"/>
      <c r="F6" s="627"/>
      <c r="G6" s="627"/>
      <c r="H6" s="627"/>
      <c r="I6" s="627"/>
      <c r="J6" s="627"/>
      <c r="K6" s="627"/>
      <c r="L6" s="627"/>
      <c r="M6" s="627"/>
      <c r="N6" s="627"/>
      <c r="O6" s="627"/>
      <c r="P6" s="627"/>
      <c r="Q6" s="628"/>
      <c r="R6" s="629">
        <v>30540</v>
      </c>
      <c r="S6" s="630"/>
      <c r="T6" s="630"/>
      <c r="U6" s="630"/>
      <c r="V6" s="630"/>
      <c r="W6" s="630"/>
      <c r="X6" s="630"/>
      <c r="Y6" s="631"/>
      <c r="Z6" s="656">
        <v>0.6</v>
      </c>
      <c r="AA6" s="656"/>
      <c r="AB6" s="656"/>
      <c r="AC6" s="656"/>
      <c r="AD6" s="657">
        <v>30540</v>
      </c>
      <c r="AE6" s="657"/>
      <c r="AF6" s="657"/>
      <c r="AG6" s="657"/>
      <c r="AH6" s="657"/>
      <c r="AI6" s="657"/>
      <c r="AJ6" s="657"/>
      <c r="AK6" s="657"/>
      <c r="AL6" s="632">
        <v>1.2</v>
      </c>
      <c r="AM6" s="633"/>
      <c r="AN6" s="633"/>
      <c r="AO6" s="658"/>
      <c r="AP6" s="626" t="s">
        <v>233</v>
      </c>
      <c r="AQ6" s="627"/>
      <c r="AR6" s="627"/>
      <c r="AS6" s="627"/>
      <c r="AT6" s="627"/>
      <c r="AU6" s="627"/>
      <c r="AV6" s="627"/>
      <c r="AW6" s="627"/>
      <c r="AX6" s="627"/>
      <c r="AY6" s="627"/>
      <c r="AZ6" s="627"/>
      <c r="BA6" s="627"/>
      <c r="BB6" s="627"/>
      <c r="BC6" s="627"/>
      <c r="BD6" s="627"/>
      <c r="BE6" s="627"/>
      <c r="BF6" s="628"/>
      <c r="BG6" s="629">
        <v>520658</v>
      </c>
      <c r="BH6" s="630"/>
      <c r="BI6" s="630"/>
      <c r="BJ6" s="630"/>
      <c r="BK6" s="630"/>
      <c r="BL6" s="630"/>
      <c r="BM6" s="630"/>
      <c r="BN6" s="631"/>
      <c r="BO6" s="656">
        <v>98.6</v>
      </c>
      <c r="BP6" s="656"/>
      <c r="BQ6" s="656"/>
      <c r="BR6" s="656"/>
      <c r="BS6" s="657">
        <v>5457</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74069</v>
      </c>
      <c r="CS6" s="630"/>
      <c r="CT6" s="630"/>
      <c r="CU6" s="630"/>
      <c r="CV6" s="630"/>
      <c r="CW6" s="630"/>
      <c r="CX6" s="630"/>
      <c r="CY6" s="631"/>
      <c r="CZ6" s="727">
        <v>1.6</v>
      </c>
      <c r="DA6" s="700"/>
      <c r="DB6" s="700"/>
      <c r="DC6" s="730"/>
      <c r="DD6" s="635">
        <v>5152</v>
      </c>
      <c r="DE6" s="630"/>
      <c r="DF6" s="630"/>
      <c r="DG6" s="630"/>
      <c r="DH6" s="630"/>
      <c r="DI6" s="630"/>
      <c r="DJ6" s="630"/>
      <c r="DK6" s="630"/>
      <c r="DL6" s="630"/>
      <c r="DM6" s="630"/>
      <c r="DN6" s="630"/>
      <c r="DO6" s="630"/>
      <c r="DP6" s="631"/>
      <c r="DQ6" s="635">
        <v>73754</v>
      </c>
      <c r="DR6" s="630"/>
      <c r="DS6" s="630"/>
      <c r="DT6" s="630"/>
      <c r="DU6" s="630"/>
      <c r="DV6" s="630"/>
      <c r="DW6" s="630"/>
      <c r="DX6" s="630"/>
      <c r="DY6" s="630"/>
      <c r="DZ6" s="630"/>
      <c r="EA6" s="630"/>
      <c r="EB6" s="630"/>
      <c r="EC6" s="670"/>
    </row>
    <row r="7" spans="2:143" ht="11.25" customHeight="1" x14ac:dyDescent="0.15">
      <c r="B7" s="626" t="s">
        <v>235</v>
      </c>
      <c r="C7" s="627"/>
      <c r="D7" s="627"/>
      <c r="E7" s="627"/>
      <c r="F7" s="627"/>
      <c r="G7" s="627"/>
      <c r="H7" s="627"/>
      <c r="I7" s="627"/>
      <c r="J7" s="627"/>
      <c r="K7" s="627"/>
      <c r="L7" s="627"/>
      <c r="M7" s="627"/>
      <c r="N7" s="627"/>
      <c r="O7" s="627"/>
      <c r="P7" s="627"/>
      <c r="Q7" s="628"/>
      <c r="R7" s="629">
        <v>218</v>
      </c>
      <c r="S7" s="630"/>
      <c r="T7" s="630"/>
      <c r="U7" s="630"/>
      <c r="V7" s="630"/>
      <c r="W7" s="630"/>
      <c r="X7" s="630"/>
      <c r="Y7" s="631"/>
      <c r="Z7" s="656">
        <v>0</v>
      </c>
      <c r="AA7" s="656"/>
      <c r="AB7" s="656"/>
      <c r="AC7" s="656"/>
      <c r="AD7" s="657">
        <v>218</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161536</v>
      </c>
      <c r="BH7" s="630"/>
      <c r="BI7" s="630"/>
      <c r="BJ7" s="630"/>
      <c r="BK7" s="630"/>
      <c r="BL7" s="630"/>
      <c r="BM7" s="630"/>
      <c r="BN7" s="631"/>
      <c r="BO7" s="656">
        <v>30.6</v>
      </c>
      <c r="BP7" s="656"/>
      <c r="BQ7" s="656"/>
      <c r="BR7" s="656"/>
      <c r="BS7" s="657">
        <v>5457</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874418</v>
      </c>
      <c r="CS7" s="630"/>
      <c r="CT7" s="630"/>
      <c r="CU7" s="630"/>
      <c r="CV7" s="630"/>
      <c r="CW7" s="630"/>
      <c r="CX7" s="630"/>
      <c r="CY7" s="631"/>
      <c r="CZ7" s="656">
        <v>18.8</v>
      </c>
      <c r="DA7" s="656"/>
      <c r="DB7" s="656"/>
      <c r="DC7" s="656"/>
      <c r="DD7" s="635">
        <v>220033</v>
      </c>
      <c r="DE7" s="630"/>
      <c r="DF7" s="630"/>
      <c r="DG7" s="630"/>
      <c r="DH7" s="630"/>
      <c r="DI7" s="630"/>
      <c r="DJ7" s="630"/>
      <c r="DK7" s="630"/>
      <c r="DL7" s="630"/>
      <c r="DM7" s="630"/>
      <c r="DN7" s="630"/>
      <c r="DO7" s="630"/>
      <c r="DP7" s="631"/>
      <c r="DQ7" s="635">
        <v>564803</v>
      </c>
      <c r="DR7" s="630"/>
      <c r="DS7" s="630"/>
      <c r="DT7" s="630"/>
      <c r="DU7" s="630"/>
      <c r="DV7" s="630"/>
      <c r="DW7" s="630"/>
      <c r="DX7" s="630"/>
      <c r="DY7" s="630"/>
      <c r="DZ7" s="630"/>
      <c r="EA7" s="630"/>
      <c r="EB7" s="630"/>
      <c r="EC7" s="670"/>
    </row>
    <row r="8" spans="2:143" ht="11.25" customHeight="1" x14ac:dyDescent="0.15">
      <c r="B8" s="626" t="s">
        <v>238</v>
      </c>
      <c r="C8" s="627"/>
      <c r="D8" s="627"/>
      <c r="E8" s="627"/>
      <c r="F8" s="627"/>
      <c r="G8" s="627"/>
      <c r="H8" s="627"/>
      <c r="I8" s="627"/>
      <c r="J8" s="627"/>
      <c r="K8" s="627"/>
      <c r="L8" s="627"/>
      <c r="M8" s="627"/>
      <c r="N8" s="627"/>
      <c r="O8" s="627"/>
      <c r="P8" s="627"/>
      <c r="Q8" s="628"/>
      <c r="R8" s="629">
        <v>1118</v>
      </c>
      <c r="S8" s="630"/>
      <c r="T8" s="630"/>
      <c r="U8" s="630"/>
      <c r="V8" s="630"/>
      <c r="W8" s="630"/>
      <c r="X8" s="630"/>
      <c r="Y8" s="631"/>
      <c r="Z8" s="656">
        <v>0</v>
      </c>
      <c r="AA8" s="656"/>
      <c r="AB8" s="656"/>
      <c r="AC8" s="656"/>
      <c r="AD8" s="657">
        <v>1118</v>
      </c>
      <c r="AE8" s="657"/>
      <c r="AF8" s="657"/>
      <c r="AG8" s="657"/>
      <c r="AH8" s="657"/>
      <c r="AI8" s="657"/>
      <c r="AJ8" s="657"/>
      <c r="AK8" s="657"/>
      <c r="AL8" s="632">
        <v>0</v>
      </c>
      <c r="AM8" s="633"/>
      <c r="AN8" s="633"/>
      <c r="AO8" s="658"/>
      <c r="AP8" s="626" t="s">
        <v>239</v>
      </c>
      <c r="AQ8" s="627"/>
      <c r="AR8" s="627"/>
      <c r="AS8" s="627"/>
      <c r="AT8" s="627"/>
      <c r="AU8" s="627"/>
      <c r="AV8" s="627"/>
      <c r="AW8" s="627"/>
      <c r="AX8" s="627"/>
      <c r="AY8" s="627"/>
      <c r="AZ8" s="627"/>
      <c r="BA8" s="627"/>
      <c r="BB8" s="627"/>
      <c r="BC8" s="627"/>
      <c r="BD8" s="627"/>
      <c r="BE8" s="627"/>
      <c r="BF8" s="628"/>
      <c r="BG8" s="629">
        <v>5528</v>
      </c>
      <c r="BH8" s="630"/>
      <c r="BI8" s="630"/>
      <c r="BJ8" s="630"/>
      <c r="BK8" s="630"/>
      <c r="BL8" s="630"/>
      <c r="BM8" s="630"/>
      <c r="BN8" s="631"/>
      <c r="BO8" s="656">
        <v>1</v>
      </c>
      <c r="BP8" s="656"/>
      <c r="BQ8" s="656"/>
      <c r="BR8" s="656"/>
      <c r="BS8" s="657" t="s">
        <v>240</v>
      </c>
      <c r="BT8" s="657"/>
      <c r="BU8" s="657"/>
      <c r="BV8" s="657"/>
      <c r="BW8" s="657"/>
      <c r="BX8" s="657"/>
      <c r="BY8" s="657"/>
      <c r="BZ8" s="657"/>
      <c r="CA8" s="657"/>
      <c r="CB8" s="715"/>
      <c r="CD8" s="671" t="s">
        <v>241</v>
      </c>
      <c r="CE8" s="668"/>
      <c r="CF8" s="668"/>
      <c r="CG8" s="668"/>
      <c r="CH8" s="668"/>
      <c r="CI8" s="668"/>
      <c r="CJ8" s="668"/>
      <c r="CK8" s="668"/>
      <c r="CL8" s="668"/>
      <c r="CM8" s="668"/>
      <c r="CN8" s="668"/>
      <c r="CO8" s="668"/>
      <c r="CP8" s="668"/>
      <c r="CQ8" s="669"/>
      <c r="CR8" s="629">
        <v>987679</v>
      </c>
      <c r="CS8" s="630"/>
      <c r="CT8" s="630"/>
      <c r="CU8" s="630"/>
      <c r="CV8" s="630"/>
      <c r="CW8" s="630"/>
      <c r="CX8" s="630"/>
      <c r="CY8" s="631"/>
      <c r="CZ8" s="656">
        <v>21.2</v>
      </c>
      <c r="DA8" s="656"/>
      <c r="DB8" s="656"/>
      <c r="DC8" s="656"/>
      <c r="DD8" s="635">
        <v>173030</v>
      </c>
      <c r="DE8" s="630"/>
      <c r="DF8" s="630"/>
      <c r="DG8" s="630"/>
      <c r="DH8" s="630"/>
      <c r="DI8" s="630"/>
      <c r="DJ8" s="630"/>
      <c r="DK8" s="630"/>
      <c r="DL8" s="630"/>
      <c r="DM8" s="630"/>
      <c r="DN8" s="630"/>
      <c r="DO8" s="630"/>
      <c r="DP8" s="631"/>
      <c r="DQ8" s="635">
        <v>448037</v>
      </c>
      <c r="DR8" s="630"/>
      <c r="DS8" s="630"/>
      <c r="DT8" s="630"/>
      <c r="DU8" s="630"/>
      <c r="DV8" s="630"/>
      <c r="DW8" s="630"/>
      <c r="DX8" s="630"/>
      <c r="DY8" s="630"/>
      <c r="DZ8" s="630"/>
      <c r="EA8" s="630"/>
      <c r="EB8" s="630"/>
      <c r="EC8" s="670"/>
    </row>
    <row r="9" spans="2:143" ht="11.25" customHeight="1" x14ac:dyDescent="0.15">
      <c r="B9" s="626" t="s">
        <v>242</v>
      </c>
      <c r="C9" s="627"/>
      <c r="D9" s="627"/>
      <c r="E9" s="627"/>
      <c r="F9" s="627"/>
      <c r="G9" s="627"/>
      <c r="H9" s="627"/>
      <c r="I9" s="627"/>
      <c r="J9" s="627"/>
      <c r="K9" s="627"/>
      <c r="L9" s="627"/>
      <c r="M9" s="627"/>
      <c r="N9" s="627"/>
      <c r="O9" s="627"/>
      <c r="P9" s="627"/>
      <c r="Q9" s="628"/>
      <c r="R9" s="629">
        <v>1361</v>
      </c>
      <c r="S9" s="630"/>
      <c r="T9" s="630"/>
      <c r="U9" s="630"/>
      <c r="V9" s="630"/>
      <c r="W9" s="630"/>
      <c r="X9" s="630"/>
      <c r="Y9" s="631"/>
      <c r="Z9" s="656">
        <v>0</v>
      </c>
      <c r="AA9" s="656"/>
      <c r="AB9" s="656"/>
      <c r="AC9" s="656"/>
      <c r="AD9" s="657">
        <v>1361</v>
      </c>
      <c r="AE9" s="657"/>
      <c r="AF9" s="657"/>
      <c r="AG9" s="657"/>
      <c r="AH9" s="657"/>
      <c r="AI9" s="657"/>
      <c r="AJ9" s="657"/>
      <c r="AK9" s="657"/>
      <c r="AL9" s="632">
        <v>0.1</v>
      </c>
      <c r="AM9" s="633"/>
      <c r="AN9" s="633"/>
      <c r="AO9" s="658"/>
      <c r="AP9" s="626" t="s">
        <v>243</v>
      </c>
      <c r="AQ9" s="627"/>
      <c r="AR9" s="627"/>
      <c r="AS9" s="627"/>
      <c r="AT9" s="627"/>
      <c r="AU9" s="627"/>
      <c r="AV9" s="627"/>
      <c r="AW9" s="627"/>
      <c r="AX9" s="627"/>
      <c r="AY9" s="627"/>
      <c r="AZ9" s="627"/>
      <c r="BA9" s="627"/>
      <c r="BB9" s="627"/>
      <c r="BC9" s="627"/>
      <c r="BD9" s="627"/>
      <c r="BE9" s="627"/>
      <c r="BF9" s="628"/>
      <c r="BG9" s="629">
        <v>132445</v>
      </c>
      <c r="BH9" s="630"/>
      <c r="BI9" s="630"/>
      <c r="BJ9" s="630"/>
      <c r="BK9" s="630"/>
      <c r="BL9" s="630"/>
      <c r="BM9" s="630"/>
      <c r="BN9" s="631"/>
      <c r="BO9" s="656">
        <v>25.1</v>
      </c>
      <c r="BP9" s="656"/>
      <c r="BQ9" s="656"/>
      <c r="BR9" s="656"/>
      <c r="BS9" s="657" t="s">
        <v>128</v>
      </c>
      <c r="BT9" s="657"/>
      <c r="BU9" s="657"/>
      <c r="BV9" s="657"/>
      <c r="BW9" s="657"/>
      <c r="BX9" s="657"/>
      <c r="BY9" s="657"/>
      <c r="BZ9" s="657"/>
      <c r="CA9" s="657"/>
      <c r="CB9" s="715"/>
      <c r="CD9" s="671" t="s">
        <v>244</v>
      </c>
      <c r="CE9" s="668"/>
      <c r="CF9" s="668"/>
      <c r="CG9" s="668"/>
      <c r="CH9" s="668"/>
      <c r="CI9" s="668"/>
      <c r="CJ9" s="668"/>
      <c r="CK9" s="668"/>
      <c r="CL9" s="668"/>
      <c r="CM9" s="668"/>
      <c r="CN9" s="668"/>
      <c r="CO9" s="668"/>
      <c r="CP9" s="668"/>
      <c r="CQ9" s="669"/>
      <c r="CR9" s="629">
        <v>511086</v>
      </c>
      <c r="CS9" s="630"/>
      <c r="CT9" s="630"/>
      <c r="CU9" s="630"/>
      <c r="CV9" s="630"/>
      <c r="CW9" s="630"/>
      <c r="CX9" s="630"/>
      <c r="CY9" s="631"/>
      <c r="CZ9" s="656">
        <v>11</v>
      </c>
      <c r="DA9" s="656"/>
      <c r="DB9" s="656"/>
      <c r="DC9" s="656"/>
      <c r="DD9" s="635">
        <v>1581</v>
      </c>
      <c r="DE9" s="630"/>
      <c r="DF9" s="630"/>
      <c r="DG9" s="630"/>
      <c r="DH9" s="630"/>
      <c r="DI9" s="630"/>
      <c r="DJ9" s="630"/>
      <c r="DK9" s="630"/>
      <c r="DL9" s="630"/>
      <c r="DM9" s="630"/>
      <c r="DN9" s="630"/>
      <c r="DO9" s="630"/>
      <c r="DP9" s="631"/>
      <c r="DQ9" s="635">
        <v>413518</v>
      </c>
      <c r="DR9" s="630"/>
      <c r="DS9" s="630"/>
      <c r="DT9" s="630"/>
      <c r="DU9" s="630"/>
      <c r="DV9" s="630"/>
      <c r="DW9" s="630"/>
      <c r="DX9" s="630"/>
      <c r="DY9" s="630"/>
      <c r="DZ9" s="630"/>
      <c r="EA9" s="630"/>
      <c r="EB9" s="630"/>
      <c r="EC9" s="670"/>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136</v>
      </c>
      <c r="AA10" s="656"/>
      <c r="AB10" s="656"/>
      <c r="AC10" s="656"/>
      <c r="AD10" s="657" t="s">
        <v>128</v>
      </c>
      <c r="AE10" s="657"/>
      <c r="AF10" s="657"/>
      <c r="AG10" s="657"/>
      <c r="AH10" s="657"/>
      <c r="AI10" s="657"/>
      <c r="AJ10" s="657"/>
      <c r="AK10" s="657"/>
      <c r="AL10" s="632" t="s">
        <v>240</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10710</v>
      </c>
      <c r="BH10" s="630"/>
      <c r="BI10" s="630"/>
      <c r="BJ10" s="630"/>
      <c r="BK10" s="630"/>
      <c r="BL10" s="630"/>
      <c r="BM10" s="630"/>
      <c r="BN10" s="631"/>
      <c r="BO10" s="656">
        <v>2</v>
      </c>
      <c r="BP10" s="656"/>
      <c r="BQ10" s="656"/>
      <c r="BR10" s="656"/>
      <c r="BS10" s="657">
        <v>1785</v>
      </c>
      <c r="BT10" s="657"/>
      <c r="BU10" s="657"/>
      <c r="BV10" s="657"/>
      <c r="BW10" s="657"/>
      <c r="BX10" s="657"/>
      <c r="BY10" s="657"/>
      <c r="BZ10" s="657"/>
      <c r="CA10" s="657"/>
      <c r="CB10" s="715"/>
      <c r="CD10" s="671" t="s">
        <v>247</v>
      </c>
      <c r="CE10" s="668"/>
      <c r="CF10" s="668"/>
      <c r="CG10" s="668"/>
      <c r="CH10" s="668"/>
      <c r="CI10" s="668"/>
      <c r="CJ10" s="668"/>
      <c r="CK10" s="668"/>
      <c r="CL10" s="668"/>
      <c r="CM10" s="668"/>
      <c r="CN10" s="668"/>
      <c r="CO10" s="668"/>
      <c r="CP10" s="668"/>
      <c r="CQ10" s="669"/>
      <c r="CR10" s="629">
        <v>5850</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5850</v>
      </c>
      <c r="DR10" s="630"/>
      <c r="DS10" s="630"/>
      <c r="DT10" s="630"/>
      <c r="DU10" s="630"/>
      <c r="DV10" s="630"/>
      <c r="DW10" s="630"/>
      <c r="DX10" s="630"/>
      <c r="DY10" s="630"/>
      <c r="DZ10" s="630"/>
      <c r="EA10" s="630"/>
      <c r="EB10" s="630"/>
      <c r="EC10" s="670"/>
    </row>
    <row r="11" spans="2:143" ht="11.25" customHeight="1" x14ac:dyDescent="0.15">
      <c r="B11" s="626" t="s">
        <v>248</v>
      </c>
      <c r="C11" s="627"/>
      <c r="D11" s="627"/>
      <c r="E11" s="627"/>
      <c r="F11" s="627"/>
      <c r="G11" s="627"/>
      <c r="H11" s="627"/>
      <c r="I11" s="627"/>
      <c r="J11" s="627"/>
      <c r="K11" s="627"/>
      <c r="L11" s="627"/>
      <c r="M11" s="627"/>
      <c r="N11" s="627"/>
      <c r="O11" s="627"/>
      <c r="P11" s="627"/>
      <c r="Q11" s="628"/>
      <c r="R11" s="629">
        <v>106692</v>
      </c>
      <c r="S11" s="630"/>
      <c r="T11" s="630"/>
      <c r="U11" s="630"/>
      <c r="V11" s="630"/>
      <c r="W11" s="630"/>
      <c r="X11" s="630"/>
      <c r="Y11" s="631"/>
      <c r="Z11" s="632">
        <v>2.2000000000000002</v>
      </c>
      <c r="AA11" s="633"/>
      <c r="AB11" s="633"/>
      <c r="AC11" s="634"/>
      <c r="AD11" s="635">
        <v>106692</v>
      </c>
      <c r="AE11" s="630"/>
      <c r="AF11" s="630"/>
      <c r="AG11" s="630"/>
      <c r="AH11" s="630"/>
      <c r="AI11" s="630"/>
      <c r="AJ11" s="630"/>
      <c r="AK11" s="631"/>
      <c r="AL11" s="632">
        <v>4</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12853</v>
      </c>
      <c r="BH11" s="630"/>
      <c r="BI11" s="630"/>
      <c r="BJ11" s="630"/>
      <c r="BK11" s="630"/>
      <c r="BL11" s="630"/>
      <c r="BM11" s="630"/>
      <c r="BN11" s="631"/>
      <c r="BO11" s="656">
        <v>2.4</v>
      </c>
      <c r="BP11" s="656"/>
      <c r="BQ11" s="656"/>
      <c r="BR11" s="656"/>
      <c r="BS11" s="657">
        <v>3672</v>
      </c>
      <c r="BT11" s="657"/>
      <c r="BU11" s="657"/>
      <c r="BV11" s="657"/>
      <c r="BW11" s="657"/>
      <c r="BX11" s="657"/>
      <c r="BY11" s="657"/>
      <c r="BZ11" s="657"/>
      <c r="CA11" s="657"/>
      <c r="CB11" s="715"/>
      <c r="CD11" s="671" t="s">
        <v>250</v>
      </c>
      <c r="CE11" s="668"/>
      <c r="CF11" s="668"/>
      <c r="CG11" s="668"/>
      <c r="CH11" s="668"/>
      <c r="CI11" s="668"/>
      <c r="CJ11" s="668"/>
      <c r="CK11" s="668"/>
      <c r="CL11" s="668"/>
      <c r="CM11" s="668"/>
      <c r="CN11" s="668"/>
      <c r="CO11" s="668"/>
      <c r="CP11" s="668"/>
      <c r="CQ11" s="669"/>
      <c r="CR11" s="629">
        <v>275098</v>
      </c>
      <c r="CS11" s="630"/>
      <c r="CT11" s="630"/>
      <c r="CU11" s="630"/>
      <c r="CV11" s="630"/>
      <c r="CW11" s="630"/>
      <c r="CX11" s="630"/>
      <c r="CY11" s="631"/>
      <c r="CZ11" s="656">
        <v>5.9</v>
      </c>
      <c r="DA11" s="656"/>
      <c r="DB11" s="656"/>
      <c r="DC11" s="656"/>
      <c r="DD11" s="635">
        <v>79299</v>
      </c>
      <c r="DE11" s="630"/>
      <c r="DF11" s="630"/>
      <c r="DG11" s="630"/>
      <c r="DH11" s="630"/>
      <c r="DI11" s="630"/>
      <c r="DJ11" s="630"/>
      <c r="DK11" s="630"/>
      <c r="DL11" s="630"/>
      <c r="DM11" s="630"/>
      <c r="DN11" s="630"/>
      <c r="DO11" s="630"/>
      <c r="DP11" s="631"/>
      <c r="DQ11" s="635">
        <v>110113</v>
      </c>
      <c r="DR11" s="630"/>
      <c r="DS11" s="630"/>
      <c r="DT11" s="630"/>
      <c r="DU11" s="630"/>
      <c r="DV11" s="630"/>
      <c r="DW11" s="630"/>
      <c r="DX11" s="630"/>
      <c r="DY11" s="630"/>
      <c r="DZ11" s="630"/>
      <c r="EA11" s="630"/>
      <c r="EB11" s="630"/>
      <c r="EC11" s="670"/>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56" t="s">
        <v>128</v>
      </c>
      <c r="AA12" s="656"/>
      <c r="AB12" s="656"/>
      <c r="AC12" s="656"/>
      <c r="AD12" s="657" t="s">
        <v>136</v>
      </c>
      <c r="AE12" s="657"/>
      <c r="AF12" s="657"/>
      <c r="AG12" s="657"/>
      <c r="AH12" s="657"/>
      <c r="AI12" s="657"/>
      <c r="AJ12" s="657"/>
      <c r="AK12" s="657"/>
      <c r="AL12" s="632" t="s">
        <v>128</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313451</v>
      </c>
      <c r="BH12" s="630"/>
      <c r="BI12" s="630"/>
      <c r="BJ12" s="630"/>
      <c r="BK12" s="630"/>
      <c r="BL12" s="630"/>
      <c r="BM12" s="630"/>
      <c r="BN12" s="631"/>
      <c r="BO12" s="656">
        <v>59.4</v>
      </c>
      <c r="BP12" s="656"/>
      <c r="BQ12" s="656"/>
      <c r="BR12" s="656"/>
      <c r="BS12" s="657" t="s">
        <v>128</v>
      </c>
      <c r="BT12" s="657"/>
      <c r="BU12" s="657"/>
      <c r="BV12" s="657"/>
      <c r="BW12" s="657"/>
      <c r="BX12" s="657"/>
      <c r="BY12" s="657"/>
      <c r="BZ12" s="657"/>
      <c r="CA12" s="657"/>
      <c r="CB12" s="715"/>
      <c r="CD12" s="671" t="s">
        <v>253</v>
      </c>
      <c r="CE12" s="668"/>
      <c r="CF12" s="668"/>
      <c r="CG12" s="668"/>
      <c r="CH12" s="668"/>
      <c r="CI12" s="668"/>
      <c r="CJ12" s="668"/>
      <c r="CK12" s="668"/>
      <c r="CL12" s="668"/>
      <c r="CM12" s="668"/>
      <c r="CN12" s="668"/>
      <c r="CO12" s="668"/>
      <c r="CP12" s="668"/>
      <c r="CQ12" s="669"/>
      <c r="CR12" s="629">
        <v>145869</v>
      </c>
      <c r="CS12" s="630"/>
      <c r="CT12" s="630"/>
      <c r="CU12" s="630"/>
      <c r="CV12" s="630"/>
      <c r="CW12" s="630"/>
      <c r="CX12" s="630"/>
      <c r="CY12" s="631"/>
      <c r="CZ12" s="656">
        <v>3.1</v>
      </c>
      <c r="DA12" s="656"/>
      <c r="DB12" s="656"/>
      <c r="DC12" s="656"/>
      <c r="DD12" s="635">
        <v>750</v>
      </c>
      <c r="DE12" s="630"/>
      <c r="DF12" s="630"/>
      <c r="DG12" s="630"/>
      <c r="DH12" s="630"/>
      <c r="DI12" s="630"/>
      <c r="DJ12" s="630"/>
      <c r="DK12" s="630"/>
      <c r="DL12" s="630"/>
      <c r="DM12" s="630"/>
      <c r="DN12" s="630"/>
      <c r="DO12" s="630"/>
      <c r="DP12" s="631"/>
      <c r="DQ12" s="635">
        <v>126431</v>
      </c>
      <c r="DR12" s="630"/>
      <c r="DS12" s="630"/>
      <c r="DT12" s="630"/>
      <c r="DU12" s="630"/>
      <c r="DV12" s="630"/>
      <c r="DW12" s="630"/>
      <c r="DX12" s="630"/>
      <c r="DY12" s="630"/>
      <c r="DZ12" s="630"/>
      <c r="EA12" s="630"/>
      <c r="EB12" s="630"/>
      <c r="EC12" s="670"/>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240</v>
      </c>
      <c r="AE13" s="657"/>
      <c r="AF13" s="657"/>
      <c r="AG13" s="657"/>
      <c r="AH13" s="657"/>
      <c r="AI13" s="657"/>
      <c r="AJ13" s="657"/>
      <c r="AK13" s="657"/>
      <c r="AL13" s="632" t="s">
        <v>136</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310109</v>
      </c>
      <c r="BH13" s="630"/>
      <c r="BI13" s="630"/>
      <c r="BJ13" s="630"/>
      <c r="BK13" s="630"/>
      <c r="BL13" s="630"/>
      <c r="BM13" s="630"/>
      <c r="BN13" s="631"/>
      <c r="BO13" s="656">
        <v>58.7</v>
      </c>
      <c r="BP13" s="656"/>
      <c r="BQ13" s="656"/>
      <c r="BR13" s="656"/>
      <c r="BS13" s="657" t="s">
        <v>128</v>
      </c>
      <c r="BT13" s="657"/>
      <c r="BU13" s="657"/>
      <c r="BV13" s="657"/>
      <c r="BW13" s="657"/>
      <c r="BX13" s="657"/>
      <c r="BY13" s="657"/>
      <c r="BZ13" s="657"/>
      <c r="CA13" s="657"/>
      <c r="CB13" s="715"/>
      <c r="CD13" s="671" t="s">
        <v>256</v>
      </c>
      <c r="CE13" s="668"/>
      <c r="CF13" s="668"/>
      <c r="CG13" s="668"/>
      <c r="CH13" s="668"/>
      <c r="CI13" s="668"/>
      <c r="CJ13" s="668"/>
      <c r="CK13" s="668"/>
      <c r="CL13" s="668"/>
      <c r="CM13" s="668"/>
      <c r="CN13" s="668"/>
      <c r="CO13" s="668"/>
      <c r="CP13" s="668"/>
      <c r="CQ13" s="669"/>
      <c r="CR13" s="629">
        <v>636431</v>
      </c>
      <c r="CS13" s="630"/>
      <c r="CT13" s="630"/>
      <c r="CU13" s="630"/>
      <c r="CV13" s="630"/>
      <c r="CW13" s="630"/>
      <c r="CX13" s="630"/>
      <c r="CY13" s="631"/>
      <c r="CZ13" s="656">
        <v>13.7</v>
      </c>
      <c r="DA13" s="656"/>
      <c r="DB13" s="656"/>
      <c r="DC13" s="656"/>
      <c r="DD13" s="635">
        <v>340910</v>
      </c>
      <c r="DE13" s="630"/>
      <c r="DF13" s="630"/>
      <c r="DG13" s="630"/>
      <c r="DH13" s="630"/>
      <c r="DI13" s="630"/>
      <c r="DJ13" s="630"/>
      <c r="DK13" s="630"/>
      <c r="DL13" s="630"/>
      <c r="DM13" s="630"/>
      <c r="DN13" s="630"/>
      <c r="DO13" s="630"/>
      <c r="DP13" s="631"/>
      <c r="DQ13" s="635">
        <v>283361</v>
      </c>
      <c r="DR13" s="630"/>
      <c r="DS13" s="630"/>
      <c r="DT13" s="630"/>
      <c r="DU13" s="630"/>
      <c r="DV13" s="630"/>
      <c r="DW13" s="630"/>
      <c r="DX13" s="630"/>
      <c r="DY13" s="630"/>
      <c r="DZ13" s="630"/>
      <c r="EA13" s="630"/>
      <c r="EB13" s="630"/>
      <c r="EC13" s="670"/>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240</v>
      </c>
      <c r="AE14" s="657"/>
      <c r="AF14" s="657"/>
      <c r="AG14" s="657"/>
      <c r="AH14" s="657"/>
      <c r="AI14" s="657"/>
      <c r="AJ14" s="657"/>
      <c r="AK14" s="657"/>
      <c r="AL14" s="632" t="s">
        <v>258</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9556</v>
      </c>
      <c r="BH14" s="630"/>
      <c r="BI14" s="630"/>
      <c r="BJ14" s="630"/>
      <c r="BK14" s="630"/>
      <c r="BL14" s="630"/>
      <c r="BM14" s="630"/>
      <c r="BN14" s="631"/>
      <c r="BO14" s="656">
        <v>1.8</v>
      </c>
      <c r="BP14" s="656"/>
      <c r="BQ14" s="656"/>
      <c r="BR14" s="656"/>
      <c r="BS14" s="657" t="s">
        <v>258</v>
      </c>
      <c r="BT14" s="657"/>
      <c r="BU14" s="657"/>
      <c r="BV14" s="657"/>
      <c r="BW14" s="657"/>
      <c r="BX14" s="657"/>
      <c r="BY14" s="657"/>
      <c r="BZ14" s="657"/>
      <c r="CA14" s="657"/>
      <c r="CB14" s="715"/>
      <c r="CD14" s="671" t="s">
        <v>260</v>
      </c>
      <c r="CE14" s="668"/>
      <c r="CF14" s="668"/>
      <c r="CG14" s="668"/>
      <c r="CH14" s="668"/>
      <c r="CI14" s="668"/>
      <c r="CJ14" s="668"/>
      <c r="CK14" s="668"/>
      <c r="CL14" s="668"/>
      <c r="CM14" s="668"/>
      <c r="CN14" s="668"/>
      <c r="CO14" s="668"/>
      <c r="CP14" s="668"/>
      <c r="CQ14" s="669"/>
      <c r="CR14" s="629">
        <v>227504</v>
      </c>
      <c r="CS14" s="630"/>
      <c r="CT14" s="630"/>
      <c r="CU14" s="630"/>
      <c r="CV14" s="630"/>
      <c r="CW14" s="630"/>
      <c r="CX14" s="630"/>
      <c r="CY14" s="631"/>
      <c r="CZ14" s="656">
        <v>4.9000000000000004</v>
      </c>
      <c r="DA14" s="656"/>
      <c r="DB14" s="656"/>
      <c r="DC14" s="656"/>
      <c r="DD14" s="635" t="s">
        <v>136</v>
      </c>
      <c r="DE14" s="630"/>
      <c r="DF14" s="630"/>
      <c r="DG14" s="630"/>
      <c r="DH14" s="630"/>
      <c r="DI14" s="630"/>
      <c r="DJ14" s="630"/>
      <c r="DK14" s="630"/>
      <c r="DL14" s="630"/>
      <c r="DM14" s="630"/>
      <c r="DN14" s="630"/>
      <c r="DO14" s="630"/>
      <c r="DP14" s="631"/>
      <c r="DQ14" s="635">
        <v>227204</v>
      </c>
      <c r="DR14" s="630"/>
      <c r="DS14" s="630"/>
      <c r="DT14" s="630"/>
      <c r="DU14" s="630"/>
      <c r="DV14" s="630"/>
      <c r="DW14" s="630"/>
      <c r="DX14" s="630"/>
      <c r="DY14" s="630"/>
      <c r="DZ14" s="630"/>
      <c r="EA14" s="630"/>
      <c r="EB14" s="630"/>
      <c r="EC14" s="670"/>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240</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240</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36115</v>
      </c>
      <c r="BH15" s="630"/>
      <c r="BI15" s="630"/>
      <c r="BJ15" s="630"/>
      <c r="BK15" s="630"/>
      <c r="BL15" s="630"/>
      <c r="BM15" s="630"/>
      <c r="BN15" s="631"/>
      <c r="BO15" s="656">
        <v>6.8</v>
      </c>
      <c r="BP15" s="656"/>
      <c r="BQ15" s="656"/>
      <c r="BR15" s="656"/>
      <c r="BS15" s="657" t="s">
        <v>128</v>
      </c>
      <c r="BT15" s="657"/>
      <c r="BU15" s="657"/>
      <c r="BV15" s="657"/>
      <c r="BW15" s="657"/>
      <c r="BX15" s="657"/>
      <c r="BY15" s="657"/>
      <c r="BZ15" s="657"/>
      <c r="CA15" s="657"/>
      <c r="CB15" s="715"/>
      <c r="CD15" s="671" t="s">
        <v>263</v>
      </c>
      <c r="CE15" s="668"/>
      <c r="CF15" s="668"/>
      <c r="CG15" s="668"/>
      <c r="CH15" s="668"/>
      <c r="CI15" s="668"/>
      <c r="CJ15" s="668"/>
      <c r="CK15" s="668"/>
      <c r="CL15" s="668"/>
      <c r="CM15" s="668"/>
      <c r="CN15" s="668"/>
      <c r="CO15" s="668"/>
      <c r="CP15" s="668"/>
      <c r="CQ15" s="669"/>
      <c r="CR15" s="629">
        <v>304267</v>
      </c>
      <c r="CS15" s="630"/>
      <c r="CT15" s="630"/>
      <c r="CU15" s="630"/>
      <c r="CV15" s="630"/>
      <c r="CW15" s="630"/>
      <c r="CX15" s="630"/>
      <c r="CY15" s="631"/>
      <c r="CZ15" s="656">
        <v>6.5</v>
      </c>
      <c r="DA15" s="656"/>
      <c r="DB15" s="656"/>
      <c r="DC15" s="656"/>
      <c r="DD15" s="635">
        <v>36502</v>
      </c>
      <c r="DE15" s="630"/>
      <c r="DF15" s="630"/>
      <c r="DG15" s="630"/>
      <c r="DH15" s="630"/>
      <c r="DI15" s="630"/>
      <c r="DJ15" s="630"/>
      <c r="DK15" s="630"/>
      <c r="DL15" s="630"/>
      <c r="DM15" s="630"/>
      <c r="DN15" s="630"/>
      <c r="DO15" s="630"/>
      <c r="DP15" s="631"/>
      <c r="DQ15" s="635">
        <v>254178</v>
      </c>
      <c r="DR15" s="630"/>
      <c r="DS15" s="630"/>
      <c r="DT15" s="630"/>
      <c r="DU15" s="630"/>
      <c r="DV15" s="630"/>
      <c r="DW15" s="630"/>
      <c r="DX15" s="630"/>
      <c r="DY15" s="630"/>
      <c r="DZ15" s="630"/>
      <c r="EA15" s="630"/>
      <c r="EB15" s="630"/>
      <c r="EC15" s="670"/>
    </row>
    <row r="16" spans="2:143" ht="11.25" customHeight="1" x14ac:dyDescent="0.15">
      <c r="B16" s="626" t="s">
        <v>264</v>
      </c>
      <c r="C16" s="627"/>
      <c r="D16" s="627"/>
      <c r="E16" s="627"/>
      <c r="F16" s="627"/>
      <c r="G16" s="627"/>
      <c r="H16" s="627"/>
      <c r="I16" s="627"/>
      <c r="J16" s="627"/>
      <c r="K16" s="627"/>
      <c r="L16" s="627"/>
      <c r="M16" s="627"/>
      <c r="N16" s="627"/>
      <c r="O16" s="627"/>
      <c r="P16" s="627"/>
      <c r="Q16" s="628"/>
      <c r="R16" s="629">
        <v>1873</v>
      </c>
      <c r="S16" s="630"/>
      <c r="T16" s="630"/>
      <c r="U16" s="630"/>
      <c r="V16" s="630"/>
      <c r="W16" s="630"/>
      <c r="X16" s="630"/>
      <c r="Y16" s="631"/>
      <c r="Z16" s="656">
        <v>0</v>
      </c>
      <c r="AA16" s="656"/>
      <c r="AB16" s="656"/>
      <c r="AC16" s="656"/>
      <c r="AD16" s="657">
        <v>1873</v>
      </c>
      <c r="AE16" s="657"/>
      <c r="AF16" s="657"/>
      <c r="AG16" s="657"/>
      <c r="AH16" s="657"/>
      <c r="AI16" s="657"/>
      <c r="AJ16" s="657"/>
      <c r="AK16" s="657"/>
      <c r="AL16" s="632">
        <v>0.1</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71" t="s">
        <v>266</v>
      </c>
      <c r="CE16" s="668"/>
      <c r="CF16" s="668"/>
      <c r="CG16" s="668"/>
      <c r="CH16" s="668"/>
      <c r="CI16" s="668"/>
      <c r="CJ16" s="668"/>
      <c r="CK16" s="668"/>
      <c r="CL16" s="668"/>
      <c r="CM16" s="668"/>
      <c r="CN16" s="668"/>
      <c r="CO16" s="668"/>
      <c r="CP16" s="668"/>
      <c r="CQ16" s="669"/>
      <c r="CR16" s="629" t="s">
        <v>240</v>
      </c>
      <c r="CS16" s="630"/>
      <c r="CT16" s="630"/>
      <c r="CU16" s="630"/>
      <c r="CV16" s="630"/>
      <c r="CW16" s="630"/>
      <c r="CX16" s="630"/>
      <c r="CY16" s="631"/>
      <c r="CZ16" s="656" t="s">
        <v>240</v>
      </c>
      <c r="DA16" s="656"/>
      <c r="DB16" s="656"/>
      <c r="DC16" s="656"/>
      <c r="DD16" s="635" t="s">
        <v>240</v>
      </c>
      <c r="DE16" s="630"/>
      <c r="DF16" s="630"/>
      <c r="DG16" s="630"/>
      <c r="DH16" s="630"/>
      <c r="DI16" s="630"/>
      <c r="DJ16" s="630"/>
      <c r="DK16" s="630"/>
      <c r="DL16" s="630"/>
      <c r="DM16" s="630"/>
      <c r="DN16" s="630"/>
      <c r="DO16" s="630"/>
      <c r="DP16" s="631"/>
      <c r="DQ16" s="635" t="s">
        <v>136</v>
      </c>
      <c r="DR16" s="630"/>
      <c r="DS16" s="630"/>
      <c r="DT16" s="630"/>
      <c r="DU16" s="630"/>
      <c r="DV16" s="630"/>
      <c r="DW16" s="630"/>
      <c r="DX16" s="630"/>
      <c r="DY16" s="630"/>
      <c r="DZ16" s="630"/>
      <c r="EA16" s="630"/>
      <c r="EB16" s="630"/>
      <c r="EC16" s="670"/>
    </row>
    <row r="17" spans="2:133" ht="11.25" customHeight="1" x14ac:dyDescent="0.15">
      <c r="B17" s="626" t="s">
        <v>267</v>
      </c>
      <c r="C17" s="627"/>
      <c r="D17" s="627"/>
      <c r="E17" s="627"/>
      <c r="F17" s="627"/>
      <c r="G17" s="627"/>
      <c r="H17" s="627"/>
      <c r="I17" s="627"/>
      <c r="J17" s="627"/>
      <c r="K17" s="627"/>
      <c r="L17" s="627"/>
      <c r="M17" s="627"/>
      <c r="N17" s="627"/>
      <c r="O17" s="627"/>
      <c r="P17" s="627"/>
      <c r="Q17" s="628"/>
      <c r="R17" s="629">
        <v>4857</v>
      </c>
      <c r="S17" s="630"/>
      <c r="T17" s="630"/>
      <c r="U17" s="630"/>
      <c r="V17" s="630"/>
      <c r="W17" s="630"/>
      <c r="X17" s="630"/>
      <c r="Y17" s="631"/>
      <c r="Z17" s="656">
        <v>0.1</v>
      </c>
      <c r="AA17" s="656"/>
      <c r="AB17" s="656"/>
      <c r="AC17" s="656"/>
      <c r="AD17" s="657">
        <v>4857</v>
      </c>
      <c r="AE17" s="657"/>
      <c r="AF17" s="657"/>
      <c r="AG17" s="657"/>
      <c r="AH17" s="657"/>
      <c r="AI17" s="657"/>
      <c r="AJ17" s="657"/>
      <c r="AK17" s="657"/>
      <c r="AL17" s="632">
        <v>0.2</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240</v>
      </c>
      <c r="BH17" s="630"/>
      <c r="BI17" s="630"/>
      <c r="BJ17" s="630"/>
      <c r="BK17" s="630"/>
      <c r="BL17" s="630"/>
      <c r="BM17" s="630"/>
      <c r="BN17" s="631"/>
      <c r="BO17" s="656" t="s">
        <v>240</v>
      </c>
      <c r="BP17" s="656"/>
      <c r="BQ17" s="656"/>
      <c r="BR17" s="656"/>
      <c r="BS17" s="657" t="s">
        <v>128</v>
      </c>
      <c r="BT17" s="657"/>
      <c r="BU17" s="657"/>
      <c r="BV17" s="657"/>
      <c r="BW17" s="657"/>
      <c r="BX17" s="657"/>
      <c r="BY17" s="657"/>
      <c r="BZ17" s="657"/>
      <c r="CA17" s="657"/>
      <c r="CB17" s="715"/>
      <c r="CD17" s="671" t="s">
        <v>269</v>
      </c>
      <c r="CE17" s="668"/>
      <c r="CF17" s="668"/>
      <c r="CG17" s="668"/>
      <c r="CH17" s="668"/>
      <c r="CI17" s="668"/>
      <c r="CJ17" s="668"/>
      <c r="CK17" s="668"/>
      <c r="CL17" s="668"/>
      <c r="CM17" s="668"/>
      <c r="CN17" s="668"/>
      <c r="CO17" s="668"/>
      <c r="CP17" s="668"/>
      <c r="CQ17" s="669"/>
      <c r="CR17" s="629">
        <v>611223</v>
      </c>
      <c r="CS17" s="630"/>
      <c r="CT17" s="630"/>
      <c r="CU17" s="630"/>
      <c r="CV17" s="630"/>
      <c r="CW17" s="630"/>
      <c r="CX17" s="630"/>
      <c r="CY17" s="631"/>
      <c r="CZ17" s="656">
        <v>13.1</v>
      </c>
      <c r="DA17" s="656"/>
      <c r="DB17" s="656"/>
      <c r="DC17" s="656"/>
      <c r="DD17" s="635" t="s">
        <v>128</v>
      </c>
      <c r="DE17" s="630"/>
      <c r="DF17" s="630"/>
      <c r="DG17" s="630"/>
      <c r="DH17" s="630"/>
      <c r="DI17" s="630"/>
      <c r="DJ17" s="630"/>
      <c r="DK17" s="630"/>
      <c r="DL17" s="630"/>
      <c r="DM17" s="630"/>
      <c r="DN17" s="630"/>
      <c r="DO17" s="630"/>
      <c r="DP17" s="631"/>
      <c r="DQ17" s="635">
        <v>571403</v>
      </c>
      <c r="DR17" s="630"/>
      <c r="DS17" s="630"/>
      <c r="DT17" s="630"/>
      <c r="DU17" s="630"/>
      <c r="DV17" s="630"/>
      <c r="DW17" s="630"/>
      <c r="DX17" s="630"/>
      <c r="DY17" s="630"/>
      <c r="DZ17" s="630"/>
      <c r="EA17" s="630"/>
      <c r="EB17" s="630"/>
      <c r="EC17" s="670"/>
    </row>
    <row r="18" spans="2:133" ht="11.25" customHeight="1" x14ac:dyDescent="0.15">
      <c r="B18" s="626" t="s">
        <v>270</v>
      </c>
      <c r="C18" s="627"/>
      <c r="D18" s="627"/>
      <c r="E18" s="627"/>
      <c r="F18" s="627"/>
      <c r="G18" s="627"/>
      <c r="H18" s="627"/>
      <c r="I18" s="627"/>
      <c r="J18" s="627"/>
      <c r="K18" s="627"/>
      <c r="L18" s="627"/>
      <c r="M18" s="627"/>
      <c r="N18" s="627"/>
      <c r="O18" s="627"/>
      <c r="P18" s="627"/>
      <c r="Q18" s="628"/>
      <c r="R18" s="629">
        <v>4660</v>
      </c>
      <c r="S18" s="630"/>
      <c r="T18" s="630"/>
      <c r="U18" s="630"/>
      <c r="V18" s="630"/>
      <c r="W18" s="630"/>
      <c r="X18" s="630"/>
      <c r="Y18" s="631"/>
      <c r="Z18" s="656">
        <v>0.1</v>
      </c>
      <c r="AA18" s="656"/>
      <c r="AB18" s="656"/>
      <c r="AC18" s="656"/>
      <c r="AD18" s="657">
        <v>4660</v>
      </c>
      <c r="AE18" s="657"/>
      <c r="AF18" s="657"/>
      <c r="AG18" s="657"/>
      <c r="AH18" s="657"/>
      <c r="AI18" s="657"/>
      <c r="AJ18" s="657"/>
      <c r="AK18" s="657"/>
      <c r="AL18" s="632">
        <v>0.20000000298023224</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240</v>
      </c>
      <c r="BH18" s="630"/>
      <c r="BI18" s="630"/>
      <c r="BJ18" s="630"/>
      <c r="BK18" s="630"/>
      <c r="BL18" s="630"/>
      <c r="BM18" s="630"/>
      <c r="BN18" s="631"/>
      <c r="BO18" s="656" t="s">
        <v>240</v>
      </c>
      <c r="BP18" s="656"/>
      <c r="BQ18" s="656"/>
      <c r="BR18" s="656"/>
      <c r="BS18" s="657" t="s">
        <v>128</v>
      </c>
      <c r="BT18" s="657"/>
      <c r="BU18" s="657"/>
      <c r="BV18" s="657"/>
      <c r="BW18" s="657"/>
      <c r="BX18" s="657"/>
      <c r="BY18" s="657"/>
      <c r="BZ18" s="657"/>
      <c r="CA18" s="657"/>
      <c r="CB18" s="715"/>
      <c r="CD18" s="671" t="s">
        <v>272</v>
      </c>
      <c r="CE18" s="668"/>
      <c r="CF18" s="668"/>
      <c r="CG18" s="668"/>
      <c r="CH18" s="668"/>
      <c r="CI18" s="668"/>
      <c r="CJ18" s="668"/>
      <c r="CK18" s="668"/>
      <c r="CL18" s="668"/>
      <c r="CM18" s="668"/>
      <c r="CN18" s="668"/>
      <c r="CO18" s="668"/>
      <c r="CP18" s="668"/>
      <c r="CQ18" s="669"/>
      <c r="CR18" s="629" t="s">
        <v>240</v>
      </c>
      <c r="CS18" s="630"/>
      <c r="CT18" s="630"/>
      <c r="CU18" s="630"/>
      <c r="CV18" s="630"/>
      <c r="CW18" s="630"/>
      <c r="CX18" s="630"/>
      <c r="CY18" s="631"/>
      <c r="CZ18" s="656" t="s">
        <v>240</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15">
      <c r="B19" s="626" t="s">
        <v>273</v>
      </c>
      <c r="C19" s="627"/>
      <c r="D19" s="627"/>
      <c r="E19" s="627"/>
      <c r="F19" s="627"/>
      <c r="G19" s="627"/>
      <c r="H19" s="627"/>
      <c r="I19" s="627"/>
      <c r="J19" s="627"/>
      <c r="K19" s="627"/>
      <c r="L19" s="627"/>
      <c r="M19" s="627"/>
      <c r="N19" s="627"/>
      <c r="O19" s="627"/>
      <c r="P19" s="627"/>
      <c r="Q19" s="628"/>
      <c r="R19" s="629">
        <v>465</v>
      </c>
      <c r="S19" s="630"/>
      <c r="T19" s="630"/>
      <c r="U19" s="630"/>
      <c r="V19" s="630"/>
      <c r="W19" s="630"/>
      <c r="X19" s="630"/>
      <c r="Y19" s="631"/>
      <c r="Z19" s="656">
        <v>0</v>
      </c>
      <c r="AA19" s="656"/>
      <c r="AB19" s="656"/>
      <c r="AC19" s="656"/>
      <c r="AD19" s="657">
        <v>465</v>
      </c>
      <c r="AE19" s="657"/>
      <c r="AF19" s="657"/>
      <c r="AG19" s="657"/>
      <c r="AH19" s="657"/>
      <c r="AI19" s="657"/>
      <c r="AJ19" s="657"/>
      <c r="AK19" s="657"/>
      <c r="AL19" s="632">
        <v>0</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7473</v>
      </c>
      <c r="BH19" s="630"/>
      <c r="BI19" s="630"/>
      <c r="BJ19" s="630"/>
      <c r="BK19" s="630"/>
      <c r="BL19" s="630"/>
      <c r="BM19" s="630"/>
      <c r="BN19" s="631"/>
      <c r="BO19" s="656">
        <v>1.4</v>
      </c>
      <c r="BP19" s="656"/>
      <c r="BQ19" s="656"/>
      <c r="BR19" s="656"/>
      <c r="BS19" s="657" t="s">
        <v>128</v>
      </c>
      <c r="BT19" s="657"/>
      <c r="BU19" s="657"/>
      <c r="BV19" s="657"/>
      <c r="BW19" s="657"/>
      <c r="BX19" s="657"/>
      <c r="BY19" s="657"/>
      <c r="BZ19" s="657"/>
      <c r="CA19" s="657"/>
      <c r="CB19" s="715"/>
      <c r="CD19" s="671" t="s">
        <v>275</v>
      </c>
      <c r="CE19" s="668"/>
      <c r="CF19" s="668"/>
      <c r="CG19" s="668"/>
      <c r="CH19" s="668"/>
      <c r="CI19" s="668"/>
      <c r="CJ19" s="668"/>
      <c r="CK19" s="668"/>
      <c r="CL19" s="668"/>
      <c r="CM19" s="668"/>
      <c r="CN19" s="668"/>
      <c r="CO19" s="668"/>
      <c r="CP19" s="668"/>
      <c r="CQ19" s="669"/>
      <c r="CR19" s="629" t="s">
        <v>128</v>
      </c>
      <c r="CS19" s="630"/>
      <c r="CT19" s="630"/>
      <c r="CU19" s="630"/>
      <c r="CV19" s="630"/>
      <c r="CW19" s="630"/>
      <c r="CX19" s="630"/>
      <c r="CY19" s="631"/>
      <c r="CZ19" s="656" t="s">
        <v>128</v>
      </c>
      <c r="DA19" s="656"/>
      <c r="DB19" s="656"/>
      <c r="DC19" s="656"/>
      <c r="DD19" s="635" t="s">
        <v>240</v>
      </c>
      <c r="DE19" s="630"/>
      <c r="DF19" s="630"/>
      <c r="DG19" s="630"/>
      <c r="DH19" s="630"/>
      <c r="DI19" s="630"/>
      <c r="DJ19" s="630"/>
      <c r="DK19" s="630"/>
      <c r="DL19" s="630"/>
      <c r="DM19" s="630"/>
      <c r="DN19" s="630"/>
      <c r="DO19" s="630"/>
      <c r="DP19" s="631"/>
      <c r="DQ19" s="635" t="s">
        <v>240</v>
      </c>
      <c r="DR19" s="630"/>
      <c r="DS19" s="630"/>
      <c r="DT19" s="630"/>
      <c r="DU19" s="630"/>
      <c r="DV19" s="630"/>
      <c r="DW19" s="630"/>
      <c r="DX19" s="630"/>
      <c r="DY19" s="630"/>
      <c r="DZ19" s="630"/>
      <c r="EA19" s="630"/>
      <c r="EB19" s="630"/>
      <c r="EC19" s="670"/>
    </row>
    <row r="20" spans="2:133" ht="11.25" customHeight="1" x14ac:dyDescent="0.15">
      <c r="B20" s="626" t="s">
        <v>276</v>
      </c>
      <c r="C20" s="627"/>
      <c r="D20" s="627"/>
      <c r="E20" s="627"/>
      <c r="F20" s="627"/>
      <c r="G20" s="627"/>
      <c r="H20" s="627"/>
      <c r="I20" s="627"/>
      <c r="J20" s="627"/>
      <c r="K20" s="627"/>
      <c r="L20" s="627"/>
      <c r="M20" s="627"/>
      <c r="N20" s="627"/>
      <c r="O20" s="627"/>
      <c r="P20" s="627"/>
      <c r="Q20" s="628"/>
      <c r="R20" s="629">
        <v>521</v>
      </c>
      <c r="S20" s="630"/>
      <c r="T20" s="630"/>
      <c r="U20" s="630"/>
      <c r="V20" s="630"/>
      <c r="W20" s="630"/>
      <c r="X20" s="630"/>
      <c r="Y20" s="631"/>
      <c r="Z20" s="656">
        <v>0</v>
      </c>
      <c r="AA20" s="656"/>
      <c r="AB20" s="656"/>
      <c r="AC20" s="656"/>
      <c r="AD20" s="657">
        <v>521</v>
      </c>
      <c r="AE20" s="657"/>
      <c r="AF20" s="657"/>
      <c r="AG20" s="657"/>
      <c r="AH20" s="657"/>
      <c r="AI20" s="657"/>
      <c r="AJ20" s="657"/>
      <c r="AK20" s="657"/>
      <c r="AL20" s="632">
        <v>0</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7473</v>
      </c>
      <c r="BH20" s="630"/>
      <c r="BI20" s="630"/>
      <c r="BJ20" s="630"/>
      <c r="BK20" s="630"/>
      <c r="BL20" s="630"/>
      <c r="BM20" s="630"/>
      <c r="BN20" s="631"/>
      <c r="BO20" s="656">
        <v>1.4</v>
      </c>
      <c r="BP20" s="656"/>
      <c r="BQ20" s="656"/>
      <c r="BR20" s="656"/>
      <c r="BS20" s="657" t="s">
        <v>128</v>
      </c>
      <c r="BT20" s="657"/>
      <c r="BU20" s="657"/>
      <c r="BV20" s="657"/>
      <c r="BW20" s="657"/>
      <c r="BX20" s="657"/>
      <c r="BY20" s="657"/>
      <c r="BZ20" s="657"/>
      <c r="CA20" s="657"/>
      <c r="CB20" s="715"/>
      <c r="CD20" s="671" t="s">
        <v>278</v>
      </c>
      <c r="CE20" s="668"/>
      <c r="CF20" s="668"/>
      <c r="CG20" s="668"/>
      <c r="CH20" s="668"/>
      <c r="CI20" s="668"/>
      <c r="CJ20" s="668"/>
      <c r="CK20" s="668"/>
      <c r="CL20" s="668"/>
      <c r="CM20" s="668"/>
      <c r="CN20" s="668"/>
      <c r="CO20" s="668"/>
      <c r="CP20" s="668"/>
      <c r="CQ20" s="669"/>
      <c r="CR20" s="629">
        <v>4653494</v>
      </c>
      <c r="CS20" s="630"/>
      <c r="CT20" s="630"/>
      <c r="CU20" s="630"/>
      <c r="CV20" s="630"/>
      <c r="CW20" s="630"/>
      <c r="CX20" s="630"/>
      <c r="CY20" s="631"/>
      <c r="CZ20" s="656">
        <v>100</v>
      </c>
      <c r="DA20" s="656"/>
      <c r="DB20" s="656"/>
      <c r="DC20" s="656"/>
      <c r="DD20" s="635">
        <v>857257</v>
      </c>
      <c r="DE20" s="630"/>
      <c r="DF20" s="630"/>
      <c r="DG20" s="630"/>
      <c r="DH20" s="630"/>
      <c r="DI20" s="630"/>
      <c r="DJ20" s="630"/>
      <c r="DK20" s="630"/>
      <c r="DL20" s="630"/>
      <c r="DM20" s="630"/>
      <c r="DN20" s="630"/>
      <c r="DO20" s="630"/>
      <c r="DP20" s="631"/>
      <c r="DQ20" s="635">
        <v>3078652</v>
      </c>
      <c r="DR20" s="630"/>
      <c r="DS20" s="630"/>
      <c r="DT20" s="630"/>
      <c r="DU20" s="630"/>
      <c r="DV20" s="630"/>
      <c r="DW20" s="630"/>
      <c r="DX20" s="630"/>
      <c r="DY20" s="630"/>
      <c r="DZ20" s="630"/>
      <c r="EA20" s="630"/>
      <c r="EB20" s="630"/>
      <c r="EC20" s="670"/>
    </row>
    <row r="21" spans="2:133" ht="11.25" customHeight="1" x14ac:dyDescent="0.15">
      <c r="B21" s="626" t="s">
        <v>279</v>
      </c>
      <c r="C21" s="627"/>
      <c r="D21" s="627"/>
      <c r="E21" s="627"/>
      <c r="F21" s="627"/>
      <c r="G21" s="627"/>
      <c r="H21" s="627"/>
      <c r="I21" s="627"/>
      <c r="J21" s="627"/>
      <c r="K21" s="627"/>
      <c r="L21" s="627"/>
      <c r="M21" s="627"/>
      <c r="N21" s="627"/>
      <c r="O21" s="627"/>
      <c r="P21" s="627"/>
      <c r="Q21" s="628"/>
      <c r="R21" s="629">
        <v>239</v>
      </c>
      <c r="S21" s="630"/>
      <c r="T21" s="630"/>
      <c r="U21" s="630"/>
      <c r="V21" s="630"/>
      <c r="W21" s="630"/>
      <c r="X21" s="630"/>
      <c r="Y21" s="631"/>
      <c r="Z21" s="656">
        <v>0</v>
      </c>
      <c r="AA21" s="656"/>
      <c r="AB21" s="656"/>
      <c r="AC21" s="656"/>
      <c r="AD21" s="657">
        <v>239</v>
      </c>
      <c r="AE21" s="657"/>
      <c r="AF21" s="657"/>
      <c r="AG21" s="657"/>
      <c r="AH21" s="657"/>
      <c r="AI21" s="657"/>
      <c r="AJ21" s="657"/>
      <c r="AK21" s="657"/>
      <c r="AL21" s="632">
        <v>0</v>
      </c>
      <c r="AM21" s="633"/>
      <c r="AN21" s="633"/>
      <c r="AO21" s="658"/>
      <c r="AP21" s="722" t="s">
        <v>280</v>
      </c>
      <c r="AQ21" s="729"/>
      <c r="AR21" s="729"/>
      <c r="AS21" s="729"/>
      <c r="AT21" s="729"/>
      <c r="AU21" s="729"/>
      <c r="AV21" s="729"/>
      <c r="AW21" s="729"/>
      <c r="AX21" s="729"/>
      <c r="AY21" s="729"/>
      <c r="AZ21" s="729"/>
      <c r="BA21" s="729"/>
      <c r="BB21" s="729"/>
      <c r="BC21" s="729"/>
      <c r="BD21" s="729"/>
      <c r="BE21" s="729"/>
      <c r="BF21" s="724"/>
      <c r="BG21" s="629">
        <v>7473</v>
      </c>
      <c r="BH21" s="630"/>
      <c r="BI21" s="630"/>
      <c r="BJ21" s="630"/>
      <c r="BK21" s="630"/>
      <c r="BL21" s="630"/>
      <c r="BM21" s="630"/>
      <c r="BN21" s="631"/>
      <c r="BO21" s="656">
        <v>1.4</v>
      </c>
      <c r="BP21" s="656"/>
      <c r="BQ21" s="656"/>
      <c r="BR21" s="656"/>
      <c r="BS21" s="657" t="s">
        <v>240</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281</v>
      </c>
      <c r="C22" s="693"/>
      <c r="D22" s="693"/>
      <c r="E22" s="693"/>
      <c r="F22" s="693"/>
      <c r="G22" s="693"/>
      <c r="H22" s="693"/>
      <c r="I22" s="693"/>
      <c r="J22" s="693"/>
      <c r="K22" s="693"/>
      <c r="L22" s="693"/>
      <c r="M22" s="693"/>
      <c r="N22" s="693"/>
      <c r="O22" s="693"/>
      <c r="P22" s="693"/>
      <c r="Q22" s="694"/>
      <c r="R22" s="629">
        <v>3435</v>
      </c>
      <c r="S22" s="630"/>
      <c r="T22" s="630"/>
      <c r="U22" s="630"/>
      <c r="V22" s="630"/>
      <c r="W22" s="630"/>
      <c r="X22" s="630"/>
      <c r="Y22" s="631"/>
      <c r="Z22" s="656">
        <v>0.1</v>
      </c>
      <c r="AA22" s="656"/>
      <c r="AB22" s="656"/>
      <c r="AC22" s="656"/>
      <c r="AD22" s="657">
        <v>3435</v>
      </c>
      <c r="AE22" s="657"/>
      <c r="AF22" s="657"/>
      <c r="AG22" s="657"/>
      <c r="AH22" s="657"/>
      <c r="AI22" s="657"/>
      <c r="AJ22" s="657"/>
      <c r="AK22" s="657"/>
      <c r="AL22" s="632">
        <v>0.10000000149011612</v>
      </c>
      <c r="AM22" s="633"/>
      <c r="AN22" s="633"/>
      <c r="AO22" s="658"/>
      <c r="AP22" s="722" t="s">
        <v>282</v>
      </c>
      <c r="AQ22" s="729"/>
      <c r="AR22" s="729"/>
      <c r="AS22" s="729"/>
      <c r="AT22" s="729"/>
      <c r="AU22" s="729"/>
      <c r="AV22" s="729"/>
      <c r="AW22" s="729"/>
      <c r="AX22" s="729"/>
      <c r="AY22" s="729"/>
      <c r="AZ22" s="729"/>
      <c r="BA22" s="729"/>
      <c r="BB22" s="729"/>
      <c r="BC22" s="729"/>
      <c r="BD22" s="729"/>
      <c r="BE22" s="729"/>
      <c r="BF22" s="724"/>
      <c r="BG22" s="629" t="s">
        <v>240</v>
      </c>
      <c r="BH22" s="630"/>
      <c r="BI22" s="630"/>
      <c r="BJ22" s="630"/>
      <c r="BK22" s="630"/>
      <c r="BL22" s="630"/>
      <c r="BM22" s="630"/>
      <c r="BN22" s="631"/>
      <c r="BO22" s="656" t="s">
        <v>240</v>
      </c>
      <c r="BP22" s="656"/>
      <c r="BQ22" s="656"/>
      <c r="BR22" s="656"/>
      <c r="BS22" s="657" t="s">
        <v>240</v>
      </c>
      <c r="BT22" s="657"/>
      <c r="BU22" s="657"/>
      <c r="BV22" s="657"/>
      <c r="BW22" s="657"/>
      <c r="BX22" s="657"/>
      <c r="BY22" s="657"/>
      <c r="BZ22" s="657"/>
      <c r="CA22" s="657"/>
      <c r="CB22" s="715"/>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284</v>
      </c>
      <c r="C23" s="627"/>
      <c r="D23" s="627"/>
      <c r="E23" s="627"/>
      <c r="F23" s="627"/>
      <c r="G23" s="627"/>
      <c r="H23" s="627"/>
      <c r="I23" s="627"/>
      <c r="J23" s="627"/>
      <c r="K23" s="627"/>
      <c r="L23" s="627"/>
      <c r="M23" s="627"/>
      <c r="N23" s="627"/>
      <c r="O23" s="627"/>
      <c r="P23" s="627"/>
      <c r="Q23" s="628"/>
      <c r="R23" s="629">
        <v>2179687</v>
      </c>
      <c r="S23" s="630"/>
      <c r="T23" s="630"/>
      <c r="U23" s="630"/>
      <c r="V23" s="630"/>
      <c r="W23" s="630"/>
      <c r="X23" s="630"/>
      <c r="Y23" s="631"/>
      <c r="Z23" s="656">
        <v>45.7</v>
      </c>
      <c r="AA23" s="656"/>
      <c r="AB23" s="656"/>
      <c r="AC23" s="656"/>
      <c r="AD23" s="657">
        <v>1958514</v>
      </c>
      <c r="AE23" s="657"/>
      <c r="AF23" s="657"/>
      <c r="AG23" s="657"/>
      <c r="AH23" s="657"/>
      <c r="AI23" s="657"/>
      <c r="AJ23" s="657"/>
      <c r="AK23" s="657"/>
      <c r="AL23" s="632">
        <v>74</v>
      </c>
      <c r="AM23" s="633"/>
      <c r="AN23" s="633"/>
      <c r="AO23" s="658"/>
      <c r="AP23" s="722" t="s">
        <v>285</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136</v>
      </c>
      <c r="BP23" s="656"/>
      <c r="BQ23" s="656"/>
      <c r="BR23" s="656"/>
      <c r="BS23" s="657" t="s">
        <v>240</v>
      </c>
      <c r="BT23" s="657"/>
      <c r="BU23" s="657"/>
      <c r="BV23" s="657"/>
      <c r="BW23" s="657"/>
      <c r="BX23" s="657"/>
      <c r="BY23" s="657"/>
      <c r="BZ23" s="657"/>
      <c r="CA23" s="657"/>
      <c r="CB23" s="715"/>
      <c r="CD23" s="731" t="s">
        <v>223</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40" t="s">
        <v>289</v>
      </c>
      <c r="DM23" s="741"/>
      <c r="DN23" s="741"/>
      <c r="DO23" s="741"/>
      <c r="DP23" s="741"/>
      <c r="DQ23" s="741"/>
      <c r="DR23" s="741"/>
      <c r="DS23" s="741"/>
      <c r="DT23" s="741"/>
      <c r="DU23" s="741"/>
      <c r="DV23" s="742"/>
      <c r="DW23" s="731" t="s">
        <v>290</v>
      </c>
      <c r="DX23" s="732"/>
      <c r="DY23" s="732"/>
      <c r="DZ23" s="732"/>
      <c r="EA23" s="732"/>
      <c r="EB23" s="732"/>
      <c r="EC23" s="733"/>
    </row>
    <row r="24" spans="2:133" ht="11.25" customHeight="1" x14ac:dyDescent="0.15">
      <c r="B24" s="626" t="s">
        <v>291</v>
      </c>
      <c r="C24" s="627"/>
      <c r="D24" s="627"/>
      <c r="E24" s="627"/>
      <c r="F24" s="627"/>
      <c r="G24" s="627"/>
      <c r="H24" s="627"/>
      <c r="I24" s="627"/>
      <c r="J24" s="627"/>
      <c r="K24" s="627"/>
      <c r="L24" s="627"/>
      <c r="M24" s="627"/>
      <c r="N24" s="627"/>
      <c r="O24" s="627"/>
      <c r="P24" s="627"/>
      <c r="Q24" s="628"/>
      <c r="R24" s="629">
        <v>1958514</v>
      </c>
      <c r="S24" s="630"/>
      <c r="T24" s="630"/>
      <c r="U24" s="630"/>
      <c r="V24" s="630"/>
      <c r="W24" s="630"/>
      <c r="X24" s="630"/>
      <c r="Y24" s="631"/>
      <c r="Z24" s="656">
        <v>41.1</v>
      </c>
      <c r="AA24" s="656"/>
      <c r="AB24" s="656"/>
      <c r="AC24" s="656"/>
      <c r="AD24" s="657">
        <v>1958514</v>
      </c>
      <c r="AE24" s="657"/>
      <c r="AF24" s="657"/>
      <c r="AG24" s="657"/>
      <c r="AH24" s="657"/>
      <c r="AI24" s="657"/>
      <c r="AJ24" s="657"/>
      <c r="AK24" s="657"/>
      <c r="AL24" s="632">
        <v>74</v>
      </c>
      <c r="AM24" s="633"/>
      <c r="AN24" s="633"/>
      <c r="AO24" s="658"/>
      <c r="AP24" s="722" t="s">
        <v>292</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293</v>
      </c>
      <c r="CE24" s="686"/>
      <c r="CF24" s="686"/>
      <c r="CG24" s="686"/>
      <c r="CH24" s="686"/>
      <c r="CI24" s="686"/>
      <c r="CJ24" s="686"/>
      <c r="CK24" s="686"/>
      <c r="CL24" s="686"/>
      <c r="CM24" s="686"/>
      <c r="CN24" s="686"/>
      <c r="CO24" s="686"/>
      <c r="CP24" s="686"/>
      <c r="CQ24" s="687"/>
      <c r="CR24" s="682">
        <v>1625515</v>
      </c>
      <c r="CS24" s="683"/>
      <c r="CT24" s="683"/>
      <c r="CU24" s="683"/>
      <c r="CV24" s="683"/>
      <c r="CW24" s="683"/>
      <c r="CX24" s="683"/>
      <c r="CY24" s="726"/>
      <c r="CZ24" s="727">
        <v>34.9</v>
      </c>
      <c r="DA24" s="700"/>
      <c r="DB24" s="700"/>
      <c r="DC24" s="730"/>
      <c r="DD24" s="725">
        <v>1235284</v>
      </c>
      <c r="DE24" s="683"/>
      <c r="DF24" s="683"/>
      <c r="DG24" s="683"/>
      <c r="DH24" s="683"/>
      <c r="DI24" s="683"/>
      <c r="DJ24" s="683"/>
      <c r="DK24" s="726"/>
      <c r="DL24" s="725">
        <v>1197554</v>
      </c>
      <c r="DM24" s="683"/>
      <c r="DN24" s="683"/>
      <c r="DO24" s="683"/>
      <c r="DP24" s="683"/>
      <c r="DQ24" s="683"/>
      <c r="DR24" s="683"/>
      <c r="DS24" s="683"/>
      <c r="DT24" s="683"/>
      <c r="DU24" s="683"/>
      <c r="DV24" s="726"/>
      <c r="DW24" s="727">
        <v>43.7</v>
      </c>
      <c r="DX24" s="700"/>
      <c r="DY24" s="700"/>
      <c r="DZ24" s="700"/>
      <c r="EA24" s="700"/>
      <c r="EB24" s="700"/>
      <c r="EC24" s="728"/>
    </row>
    <row r="25" spans="2:133" ht="11.25" customHeight="1" x14ac:dyDescent="0.15">
      <c r="B25" s="626" t="s">
        <v>294</v>
      </c>
      <c r="C25" s="627"/>
      <c r="D25" s="627"/>
      <c r="E25" s="627"/>
      <c r="F25" s="627"/>
      <c r="G25" s="627"/>
      <c r="H25" s="627"/>
      <c r="I25" s="627"/>
      <c r="J25" s="627"/>
      <c r="K25" s="627"/>
      <c r="L25" s="627"/>
      <c r="M25" s="627"/>
      <c r="N25" s="627"/>
      <c r="O25" s="627"/>
      <c r="P25" s="627"/>
      <c r="Q25" s="628"/>
      <c r="R25" s="629">
        <v>221173</v>
      </c>
      <c r="S25" s="630"/>
      <c r="T25" s="630"/>
      <c r="U25" s="630"/>
      <c r="V25" s="630"/>
      <c r="W25" s="630"/>
      <c r="X25" s="630"/>
      <c r="Y25" s="631"/>
      <c r="Z25" s="656">
        <v>4.5999999999999996</v>
      </c>
      <c r="AA25" s="656"/>
      <c r="AB25" s="656"/>
      <c r="AC25" s="656"/>
      <c r="AD25" s="657" t="s">
        <v>128</v>
      </c>
      <c r="AE25" s="657"/>
      <c r="AF25" s="657"/>
      <c r="AG25" s="657"/>
      <c r="AH25" s="657"/>
      <c r="AI25" s="657"/>
      <c r="AJ25" s="657"/>
      <c r="AK25" s="657"/>
      <c r="AL25" s="632" t="s">
        <v>240</v>
      </c>
      <c r="AM25" s="633"/>
      <c r="AN25" s="633"/>
      <c r="AO25" s="658"/>
      <c r="AP25" s="722" t="s">
        <v>295</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240</v>
      </c>
      <c r="BP25" s="656"/>
      <c r="BQ25" s="656"/>
      <c r="BR25" s="656"/>
      <c r="BS25" s="657" t="s">
        <v>240</v>
      </c>
      <c r="BT25" s="657"/>
      <c r="BU25" s="657"/>
      <c r="BV25" s="657"/>
      <c r="BW25" s="657"/>
      <c r="BX25" s="657"/>
      <c r="BY25" s="657"/>
      <c r="BZ25" s="657"/>
      <c r="CA25" s="657"/>
      <c r="CB25" s="715"/>
      <c r="CD25" s="671" t="s">
        <v>296</v>
      </c>
      <c r="CE25" s="668"/>
      <c r="CF25" s="668"/>
      <c r="CG25" s="668"/>
      <c r="CH25" s="668"/>
      <c r="CI25" s="668"/>
      <c r="CJ25" s="668"/>
      <c r="CK25" s="668"/>
      <c r="CL25" s="668"/>
      <c r="CM25" s="668"/>
      <c r="CN25" s="668"/>
      <c r="CO25" s="668"/>
      <c r="CP25" s="668"/>
      <c r="CQ25" s="669"/>
      <c r="CR25" s="629">
        <v>672073</v>
      </c>
      <c r="CS25" s="640"/>
      <c r="CT25" s="640"/>
      <c r="CU25" s="640"/>
      <c r="CV25" s="640"/>
      <c r="CW25" s="640"/>
      <c r="CX25" s="640"/>
      <c r="CY25" s="641"/>
      <c r="CZ25" s="632">
        <v>14.4</v>
      </c>
      <c r="DA25" s="642"/>
      <c r="DB25" s="642"/>
      <c r="DC25" s="643"/>
      <c r="DD25" s="635">
        <v>602654</v>
      </c>
      <c r="DE25" s="640"/>
      <c r="DF25" s="640"/>
      <c r="DG25" s="640"/>
      <c r="DH25" s="640"/>
      <c r="DI25" s="640"/>
      <c r="DJ25" s="640"/>
      <c r="DK25" s="641"/>
      <c r="DL25" s="635">
        <v>572400</v>
      </c>
      <c r="DM25" s="640"/>
      <c r="DN25" s="640"/>
      <c r="DO25" s="640"/>
      <c r="DP25" s="640"/>
      <c r="DQ25" s="640"/>
      <c r="DR25" s="640"/>
      <c r="DS25" s="640"/>
      <c r="DT25" s="640"/>
      <c r="DU25" s="640"/>
      <c r="DV25" s="641"/>
      <c r="DW25" s="632">
        <v>20.9</v>
      </c>
      <c r="DX25" s="642"/>
      <c r="DY25" s="642"/>
      <c r="DZ25" s="642"/>
      <c r="EA25" s="642"/>
      <c r="EB25" s="642"/>
      <c r="EC25" s="663"/>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258</v>
      </c>
      <c r="AA26" s="656"/>
      <c r="AB26" s="656"/>
      <c r="AC26" s="656"/>
      <c r="AD26" s="657" t="s">
        <v>240</v>
      </c>
      <c r="AE26" s="657"/>
      <c r="AF26" s="657"/>
      <c r="AG26" s="657"/>
      <c r="AH26" s="657"/>
      <c r="AI26" s="657"/>
      <c r="AJ26" s="657"/>
      <c r="AK26" s="657"/>
      <c r="AL26" s="632" t="s">
        <v>128</v>
      </c>
      <c r="AM26" s="633"/>
      <c r="AN26" s="633"/>
      <c r="AO26" s="658"/>
      <c r="AP26" s="722" t="s">
        <v>298</v>
      </c>
      <c r="AQ26" s="723"/>
      <c r="AR26" s="723"/>
      <c r="AS26" s="723"/>
      <c r="AT26" s="723"/>
      <c r="AU26" s="723"/>
      <c r="AV26" s="723"/>
      <c r="AW26" s="723"/>
      <c r="AX26" s="723"/>
      <c r="AY26" s="723"/>
      <c r="AZ26" s="723"/>
      <c r="BA26" s="723"/>
      <c r="BB26" s="723"/>
      <c r="BC26" s="723"/>
      <c r="BD26" s="723"/>
      <c r="BE26" s="723"/>
      <c r="BF26" s="724"/>
      <c r="BG26" s="629" t="s">
        <v>240</v>
      </c>
      <c r="BH26" s="630"/>
      <c r="BI26" s="630"/>
      <c r="BJ26" s="630"/>
      <c r="BK26" s="630"/>
      <c r="BL26" s="630"/>
      <c r="BM26" s="630"/>
      <c r="BN26" s="631"/>
      <c r="BO26" s="656" t="s">
        <v>240</v>
      </c>
      <c r="BP26" s="656"/>
      <c r="BQ26" s="656"/>
      <c r="BR26" s="656"/>
      <c r="BS26" s="657" t="s">
        <v>128</v>
      </c>
      <c r="BT26" s="657"/>
      <c r="BU26" s="657"/>
      <c r="BV26" s="657"/>
      <c r="BW26" s="657"/>
      <c r="BX26" s="657"/>
      <c r="BY26" s="657"/>
      <c r="BZ26" s="657"/>
      <c r="CA26" s="657"/>
      <c r="CB26" s="715"/>
      <c r="CD26" s="671" t="s">
        <v>299</v>
      </c>
      <c r="CE26" s="668"/>
      <c r="CF26" s="668"/>
      <c r="CG26" s="668"/>
      <c r="CH26" s="668"/>
      <c r="CI26" s="668"/>
      <c r="CJ26" s="668"/>
      <c r="CK26" s="668"/>
      <c r="CL26" s="668"/>
      <c r="CM26" s="668"/>
      <c r="CN26" s="668"/>
      <c r="CO26" s="668"/>
      <c r="CP26" s="668"/>
      <c r="CQ26" s="669"/>
      <c r="CR26" s="629">
        <v>404095</v>
      </c>
      <c r="CS26" s="630"/>
      <c r="CT26" s="630"/>
      <c r="CU26" s="630"/>
      <c r="CV26" s="630"/>
      <c r="CW26" s="630"/>
      <c r="CX26" s="630"/>
      <c r="CY26" s="631"/>
      <c r="CZ26" s="632">
        <v>8.6999999999999993</v>
      </c>
      <c r="DA26" s="642"/>
      <c r="DB26" s="642"/>
      <c r="DC26" s="643"/>
      <c r="DD26" s="635">
        <v>346972</v>
      </c>
      <c r="DE26" s="630"/>
      <c r="DF26" s="630"/>
      <c r="DG26" s="630"/>
      <c r="DH26" s="630"/>
      <c r="DI26" s="630"/>
      <c r="DJ26" s="630"/>
      <c r="DK26" s="631"/>
      <c r="DL26" s="635" t="s">
        <v>240</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15">
      <c r="B27" s="626" t="s">
        <v>300</v>
      </c>
      <c r="C27" s="627"/>
      <c r="D27" s="627"/>
      <c r="E27" s="627"/>
      <c r="F27" s="627"/>
      <c r="G27" s="627"/>
      <c r="H27" s="627"/>
      <c r="I27" s="627"/>
      <c r="J27" s="627"/>
      <c r="K27" s="627"/>
      <c r="L27" s="627"/>
      <c r="M27" s="627"/>
      <c r="N27" s="627"/>
      <c r="O27" s="627"/>
      <c r="P27" s="627"/>
      <c r="Q27" s="628"/>
      <c r="R27" s="629">
        <v>2859137</v>
      </c>
      <c r="S27" s="630"/>
      <c r="T27" s="630"/>
      <c r="U27" s="630"/>
      <c r="V27" s="630"/>
      <c r="W27" s="630"/>
      <c r="X27" s="630"/>
      <c r="Y27" s="631"/>
      <c r="Z27" s="656">
        <v>59.9</v>
      </c>
      <c r="AA27" s="656"/>
      <c r="AB27" s="656"/>
      <c r="AC27" s="656"/>
      <c r="AD27" s="657">
        <v>2637964</v>
      </c>
      <c r="AE27" s="657"/>
      <c r="AF27" s="657"/>
      <c r="AG27" s="657"/>
      <c r="AH27" s="657"/>
      <c r="AI27" s="657"/>
      <c r="AJ27" s="657"/>
      <c r="AK27" s="657"/>
      <c r="AL27" s="632">
        <v>99.699996948242188</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528131</v>
      </c>
      <c r="BH27" s="630"/>
      <c r="BI27" s="630"/>
      <c r="BJ27" s="630"/>
      <c r="BK27" s="630"/>
      <c r="BL27" s="630"/>
      <c r="BM27" s="630"/>
      <c r="BN27" s="631"/>
      <c r="BO27" s="656">
        <v>100</v>
      </c>
      <c r="BP27" s="656"/>
      <c r="BQ27" s="656"/>
      <c r="BR27" s="656"/>
      <c r="BS27" s="657">
        <v>5457</v>
      </c>
      <c r="BT27" s="657"/>
      <c r="BU27" s="657"/>
      <c r="BV27" s="657"/>
      <c r="BW27" s="657"/>
      <c r="BX27" s="657"/>
      <c r="BY27" s="657"/>
      <c r="BZ27" s="657"/>
      <c r="CA27" s="657"/>
      <c r="CB27" s="715"/>
      <c r="CD27" s="671" t="s">
        <v>302</v>
      </c>
      <c r="CE27" s="668"/>
      <c r="CF27" s="668"/>
      <c r="CG27" s="668"/>
      <c r="CH27" s="668"/>
      <c r="CI27" s="668"/>
      <c r="CJ27" s="668"/>
      <c r="CK27" s="668"/>
      <c r="CL27" s="668"/>
      <c r="CM27" s="668"/>
      <c r="CN27" s="668"/>
      <c r="CO27" s="668"/>
      <c r="CP27" s="668"/>
      <c r="CQ27" s="669"/>
      <c r="CR27" s="629">
        <v>342219</v>
      </c>
      <c r="CS27" s="640"/>
      <c r="CT27" s="640"/>
      <c r="CU27" s="640"/>
      <c r="CV27" s="640"/>
      <c r="CW27" s="640"/>
      <c r="CX27" s="640"/>
      <c r="CY27" s="641"/>
      <c r="CZ27" s="632">
        <v>7.4</v>
      </c>
      <c r="DA27" s="642"/>
      <c r="DB27" s="642"/>
      <c r="DC27" s="643"/>
      <c r="DD27" s="635">
        <v>61227</v>
      </c>
      <c r="DE27" s="640"/>
      <c r="DF27" s="640"/>
      <c r="DG27" s="640"/>
      <c r="DH27" s="640"/>
      <c r="DI27" s="640"/>
      <c r="DJ27" s="640"/>
      <c r="DK27" s="641"/>
      <c r="DL27" s="635">
        <v>53751</v>
      </c>
      <c r="DM27" s="640"/>
      <c r="DN27" s="640"/>
      <c r="DO27" s="640"/>
      <c r="DP27" s="640"/>
      <c r="DQ27" s="640"/>
      <c r="DR27" s="640"/>
      <c r="DS27" s="640"/>
      <c r="DT27" s="640"/>
      <c r="DU27" s="640"/>
      <c r="DV27" s="641"/>
      <c r="DW27" s="632">
        <v>2</v>
      </c>
      <c r="DX27" s="642"/>
      <c r="DY27" s="642"/>
      <c r="DZ27" s="642"/>
      <c r="EA27" s="642"/>
      <c r="EB27" s="642"/>
      <c r="EC27" s="663"/>
    </row>
    <row r="28" spans="2:133" ht="11.25" customHeight="1" x14ac:dyDescent="0.15">
      <c r="B28" s="626" t="s">
        <v>303</v>
      </c>
      <c r="C28" s="627"/>
      <c r="D28" s="627"/>
      <c r="E28" s="627"/>
      <c r="F28" s="627"/>
      <c r="G28" s="627"/>
      <c r="H28" s="627"/>
      <c r="I28" s="627"/>
      <c r="J28" s="627"/>
      <c r="K28" s="627"/>
      <c r="L28" s="627"/>
      <c r="M28" s="627"/>
      <c r="N28" s="627"/>
      <c r="O28" s="627"/>
      <c r="P28" s="627"/>
      <c r="Q28" s="628"/>
      <c r="R28" s="629" t="s">
        <v>128</v>
      </c>
      <c r="S28" s="630"/>
      <c r="T28" s="630"/>
      <c r="U28" s="630"/>
      <c r="V28" s="630"/>
      <c r="W28" s="630"/>
      <c r="X28" s="630"/>
      <c r="Y28" s="631"/>
      <c r="Z28" s="656" t="s">
        <v>128</v>
      </c>
      <c r="AA28" s="656"/>
      <c r="AB28" s="656"/>
      <c r="AC28" s="656"/>
      <c r="AD28" s="657" t="s">
        <v>240</v>
      </c>
      <c r="AE28" s="657"/>
      <c r="AF28" s="657"/>
      <c r="AG28" s="657"/>
      <c r="AH28" s="657"/>
      <c r="AI28" s="657"/>
      <c r="AJ28" s="657"/>
      <c r="AK28" s="657"/>
      <c r="AL28" s="632" t="s">
        <v>128</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304</v>
      </c>
      <c r="CE28" s="668"/>
      <c r="CF28" s="668"/>
      <c r="CG28" s="668"/>
      <c r="CH28" s="668"/>
      <c r="CI28" s="668"/>
      <c r="CJ28" s="668"/>
      <c r="CK28" s="668"/>
      <c r="CL28" s="668"/>
      <c r="CM28" s="668"/>
      <c r="CN28" s="668"/>
      <c r="CO28" s="668"/>
      <c r="CP28" s="668"/>
      <c r="CQ28" s="669"/>
      <c r="CR28" s="629">
        <v>611223</v>
      </c>
      <c r="CS28" s="630"/>
      <c r="CT28" s="630"/>
      <c r="CU28" s="630"/>
      <c r="CV28" s="630"/>
      <c r="CW28" s="630"/>
      <c r="CX28" s="630"/>
      <c r="CY28" s="631"/>
      <c r="CZ28" s="632">
        <v>13.1</v>
      </c>
      <c r="DA28" s="642"/>
      <c r="DB28" s="642"/>
      <c r="DC28" s="643"/>
      <c r="DD28" s="635">
        <v>571403</v>
      </c>
      <c r="DE28" s="630"/>
      <c r="DF28" s="630"/>
      <c r="DG28" s="630"/>
      <c r="DH28" s="630"/>
      <c r="DI28" s="630"/>
      <c r="DJ28" s="630"/>
      <c r="DK28" s="631"/>
      <c r="DL28" s="635">
        <v>571403</v>
      </c>
      <c r="DM28" s="630"/>
      <c r="DN28" s="630"/>
      <c r="DO28" s="630"/>
      <c r="DP28" s="630"/>
      <c r="DQ28" s="630"/>
      <c r="DR28" s="630"/>
      <c r="DS28" s="630"/>
      <c r="DT28" s="630"/>
      <c r="DU28" s="630"/>
      <c r="DV28" s="631"/>
      <c r="DW28" s="632">
        <v>20.9</v>
      </c>
      <c r="DX28" s="642"/>
      <c r="DY28" s="642"/>
      <c r="DZ28" s="642"/>
      <c r="EA28" s="642"/>
      <c r="EB28" s="642"/>
      <c r="EC28" s="663"/>
    </row>
    <row r="29" spans="2:133" ht="11.25" customHeight="1" x14ac:dyDescent="0.15">
      <c r="B29" s="626" t="s">
        <v>305</v>
      </c>
      <c r="C29" s="627"/>
      <c r="D29" s="627"/>
      <c r="E29" s="627"/>
      <c r="F29" s="627"/>
      <c r="G29" s="627"/>
      <c r="H29" s="627"/>
      <c r="I29" s="627"/>
      <c r="J29" s="627"/>
      <c r="K29" s="627"/>
      <c r="L29" s="627"/>
      <c r="M29" s="627"/>
      <c r="N29" s="627"/>
      <c r="O29" s="627"/>
      <c r="P29" s="627"/>
      <c r="Q29" s="628"/>
      <c r="R29" s="629">
        <v>539</v>
      </c>
      <c r="S29" s="630"/>
      <c r="T29" s="630"/>
      <c r="U29" s="630"/>
      <c r="V29" s="630"/>
      <c r="W29" s="630"/>
      <c r="X29" s="630"/>
      <c r="Y29" s="631"/>
      <c r="Z29" s="656">
        <v>0</v>
      </c>
      <c r="AA29" s="656"/>
      <c r="AB29" s="656"/>
      <c r="AC29" s="656"/>
      <c r="AD29" s="657" t="s">
        <v>240</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306</v>
      </c>
      <c r="CE29" s="717"/>
      <c r="CF29" s="671" t="s">
        <v>307</v>
      </c>
      <c r="CG29" s="668"/>
      <c r="CH29" s="668"/>
      <c r="CI29" s="668"/>
      <c r="CJ29" s="668"/>
      <c r="CK29" s="668"/>
      <c r="CL29" s="668"/>
      <c r="CM29" s="668"/>
      <c r="CN29" s="668"/>
      <c r="CO29" s="668"/>
      <c r="CP29" s="668"/>
      <c r="CQ29" s="669"/>
      <c r="CR29" s="629">
        <v>610900</v>
      </c>
      <c r="CS29" s="640"/>
      <c r="CT29" s="640"/>
      <c r="CU29" s="640"/>
      <c r="CV29" s="640"/>
      <c r="CW29" s="640"/>
      <c r="CX29" s="640"/>
      <c r="CY29" s="641"/>
      <c r="CZ29" s="632">
        <v>13.1</v>
      </c>
      <c r="DA29" s="642"/>
      <c r="DB29" s="642"/>
      <c r="DC29" s="643"/>
      <c r="DD29" s="635">
        <v>571080</v>
      </c>
      <c r="DE29" s="640"/>
      <c r="DF29" s="640"/>
      <c r="DG29" s="640"/>
      <c r="DH29" s="640"/>
      <c r="DI29" s="640"/>
      <c r="DJ29" s="640"/>
      <c r="DK29" s="641"/>
      <c r="DL29" s="635">
        <v>571080</v>
      </c>
      <c r="DM29" s="640"/>
      <c r="DN29" s="640"/>
      <c r="DO29" s="640"/>
      <c r="DP29" s="640"/>
      <c r="DQ29" s="640"/>
      <c r="DR29" s="640"/>
      <c r="DS29" s="640"/>
      <c r="DT29" s="640"/>
      <c r="DU29" s="640"/>
      <c r="DV29" s="641"/>
      <c r="DW29" s="632">
        <v>20.9</v>
      </c>
      <c r="DX29" s="642"/>
      <c r="DY29" s="642"/>
      <c r="DZ29" s="642"/>
      <c r="EA29" s="642"/>
      <c r="EB29" s="642"/>
      <c r="EC29" s="663"/>
    </row>
    <row r="30" spans="2:133" ht="11.25" customHeight="1" x14ac:dyDescent="0.15">
      <c r="B30" s="626" t="s">
        <v>308</v>
      </c>
      <c r="C30" s="627"/>
      <c r="D30" s="627"/>
      <c r="E30" s="627"/>
      <c r="F30" s="627"/>
      <c r="G30" s="627"/>
      <c r="H30" s="627"/>
      <c r="I30" s="627"/>
      <c r="J30" s="627"/>
      <c r="K30" s="627"/>
      <c r="L30" s="627"/>
      <c r="M30" s="627"/>
      <c r="N30" s="627"/>
      <c r="O30" s="627"/>
      <c r="P30" s="627"/>
      <c r="Q30" s="628"/>
      <c r="R30" s="629">
        <v>55181</v>
      </c>
      <c r="S30" s="630"/>
      <c r="T30" s="630"/>
      <c r="U30" s="630"/>
      <c r="V30" s="630"/>
      <c r="W30" s="630"/>
      <c r="X30" s="630"/>
      <c r="Y30" s="631"/>
      <c r="Z30" s="656">
        <v>1.2</v>
      </c>
      <c r="AA30" s="656"/>
      <c r="AB30" s="656"/>
      <c r="AC30" s="656"/>
      <c r="AD30" s="657">
        <v>10</v>
      </c>
      <c r="AE30" s="657"/>
      <c r="AF30" s="657"/>
      <c r="AG30" s="657"/>
      <c r="AH30" s="657"/>
      <c r="AI30" s="657"/>
      <c r="AJ30" s="657"/>
      <c r="AK30" s="657"/>
      <c r="AL30" s="632">
        <v>0</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309</v>
      </c>
      <c r="BH30" s="713"/>
      <c r="BI30" s="713"/>
      <c r="BJ30" s="713"/>
      <c r="BK30" s="713"/>
      <c r="BL30" s="713"/>
      <c r="BM30" s="713"/>
      <c r="BN30" s="713"/>
      <c r="BO30" s="713"/>
      <c r="BP30" s="713"/>
      <c r="BQ30" s="714"/>
      <c r="BR30" s="688" t="s">
        <v>310</v>
      </c>
      <c r="BS30" s="713"/>
      <c r="BT30" s="713"/>
      <c r="BU30" s="713"/>
      <c r="BV30" s="713"/>
      <c r="BW30" s="713"/>
      <c r="BX30" s="713"/>
      <c r="BY30" s="713"/>
      <c r="BZ30" s="713"/>
      <c r="CA30" s="713"/>
      <c r="CB30" s="714"/>
      <c r="CD30" s="718"/>
      <c r="CE30" s="719"/>
      <c r="CF30" s="671" t="s">
        <v>311</v>
      </c>
      <c r="CG30" s="668"/>
      <c r="CH30" s="668"/>
      <c r="CI30" s="668"/>
      <c r="CJ30" s="668"/>
      <c r="CK30" s="668"/>
      <c r="CL30" s="668"/>
      <c r="CM30" s="668"/>
      <c r="CN30" s="668"/>
      <c r="CO30" s="668"/>
      <c r="CP30" s="668"/>
      <c r="CQ30" s="669"/>
      <c r="CR30" s="629">
        <v>593403</v>
      </c>
      <c r="CS30" s="630"/>
      <c r="CT30" s="630"/>
      <c r="CU30" s="630"/>
      <c r="CV30" s="630"/>
      <c r="CW30" s="630"/>
      <c r="CX30" s="630"/>
      <c r="CY30" s="631"/>
      <c r="CZ30" s="632">
        <v>12.8</v>
      </c>
      <c r="DA30" s="642"/>
      <c r="DB30" s="642"/>
      <c r="DC30" s="643"/>
      <c r="DD30" s="635">
        <v>553583</v>
      </c>
      <c r="DE30" s="630"/>
      <c r="DF30" s="630"/>
      <c r="DG30" s="630"/>
      <c r="DH30" s="630"/>
      <c r="DI30" s="630"/>
      <c r="DJ30" s="630"/>
      <c r="DK30" s="631"/>
      <c r="DL30" s="635">
        <v>553583</v>
      </c>
      <c r="DM30" s="630"/>
      <c r="DN30" s="630"/>
      <c r="DO30" s="630"/>
      <c r="DP30" s="630"/>
      <c r="DQ30" s="630"/>
      <c r="DR30" s="630"/>
      <c r="DS30" s="630"/>
      <c r="DT30" s="630"/>
      <c r="DU30" s="630"/>
      <c r="DV30" s="631"/>
      <c r="DW30" s="632">
        <v>20.2</v>
      </c>
      <c r="DX30" s="642"/>
      <c r="DY30" s="642"/>
      <c r="DZ30" s="642"/>
      <c r="EA30" s="642"/>
      <c r="EB30" s="642"/>
      <c r="EC30" s="663"/>
    </row>
    <row r="31" spans="2:133" ht="11.25" customHeight="1" x14ac:dyDescent="0.15">
      <c r="B31" s="626" t="s">
        <v>312</v>
      </c>
      <c r="C31" s="627"/>
      <c r="D31" s="627"/>
      <c r="E31" s="627"/>
      <c r="F31" s="627"/>
      <c r="G31" s="627"/>
      <c r="H31" s="627"/>
      <c r="I31" s="627"/>
      <c r="J31" s="627"/>
      <c r="K31" s="627"/>
      <c r="L31" s="627"/>
      <c r="M31" s="627"/>
      <c r="N31" s="627"/>
      <c r="O31" s="627"/>
      <c r="P31" s="627"/>
      <c r="Q31" s="628"/>
      <c r="R31" s="629">
        <v>12106</v>
      </c>
      <c r="S31" s="630"/>
      <c r="T31" s="630"/>
      <c r="U31" s="630"/>
      <c r="V31" s="630"/>
      <c r="W31" s="630"/>
      <c r="X31" s="630"/>
      <c r="Y31" s="631"/>
      <c r="Z31" s="656">
        <v>0.3</v>
      </c>
      <c r="AA31" s="656"/>
      <c r="AB31" s="656"/>
      <c r="AC31" s="656"/>
      <c r="AD31" s="657" t="s">
        <v>128</v>
      </c>
      <c r="AE31" s="657"/>
      <c r="AF31" s="657"/>
      <c r="AG31" s="657"/>
      <c r="AH31" s="657"/>
      <c r="AI31" s="657"/>
      <c r="AJ31" s="657"/>
      <c r="AK31" s="657"/>
      <c r="AL31" s="632" t="s">
        <v>128</v>
      </c>
      <c r="AM31" s="633"/>
      <c r="AN31" s="633"/>
      <c r="AO31" s="658"/>
      <c r="AP31" s="702" t="s">
        <v>313</v>
      </c>
      <c r="AQ31" s="703"/>
      <c r="AR31" s="703"/>
      <c r="AS31" s="703"/>
      <c r="AT31" s="708" t="s">
        <v>314</v>
      </c>
      <c r="AU31" s="217"/>
      <c r="AV31" s="217"/>
      <c r="AW31" s="217"/>
      <c r="AX31" s="695" t="s">
        <v>187</v>
      </c>
      <c r="AY31" s="696"/>
      <c r="AZ31" s="696"/>
      <c r="BA31" s="696"/>
      <c r="BB31" s="696"/>
      <c r="BC31" s="696"/>
      <c r="BD31" s="696"/>
      <c r="BE31" s="696"/>
      <c r="BF31" s="697"/>
      <c r="BG31" s="698">
        <v>98.9</v>
      </c>
      <c r="BH31" s="699"/>
      <c r="BI31" s="699"/>
      <c r="BJ31" s="699"/>
      <c r="BK31" s="699"/>
      <c r="BL31" s="699"/>
      <c r="BM31" s="700">
        <v>92.6</v>
      </c>
      <c r="BN31" s="699"/>
      <c r="BO31" s="699"/>
      <c r="BP31" s="699"/>
      <c r="BQ31" s="701"/>
      <c r="BR31" s="698">
        <v>98.9</v>
      </c>
      <c r="BS31" s="699"/>
      <c r="BT31" s="699"/>
      <c r="BU31" s="699"/>
      <c r="BV31" s="699"/>
      <c r="BW31" s="699"/>
      <c r="BX31" s="700">
        <v>92.9</v>
      </c>
      <c r="BY31" s="699"/>
      <c r="BZ31" s="699"/>
      <c r="CA31" s="699"/>
      <c r="CB31" s="701"/>
      <c r="CD31" s="718"/>
      <c r="CE31" s="719"/>
      <c r="CF31" s="671" t="s">
        <v>315</v>
      </c>
      <c r="CG31" s="668"/>
      <c r="CH31" s="668"/>
      <c r="CI31" s="668"/>
      <c r="CJ31" s="668"/>
      <c r="CK31" s="668"/>
      <c r="CL31" s="668"/>
      <c r="CM31" s="668"/>
      <c r="CN31" s="668"/>
      <c r="CO31" s="668"/>
      <c r="CP31" s="668"/>
      <c r="CQ31" s="669"/>
      <c r="CR31" s="629">
        <v>17497</v>
      </c>
      <c r="CS31" s="640"/>
      <c r="CT31" s="640"/>
      <c r="CU31" s="640"/>
      <c r="CV31" s="640"/>
      <c r="CW31" s="640"/>
      <c r="CX31" s="640"/>
      <c r="CY31" s="641"/>
      <c r="CZ31" s="632">
        <v>0.4</v>
      </c>
      <c r="DA31" s="642"/>
      <c r="DB31" s="642"/>
      <c r="DC31" s="643"/>
      <c r="DD31" s="635">
        <v>17497</v>
      </c>
      <c r="DE31" s="640"/>
      <c r="DF31" s="640"/>
      <c r="DG31" s="640"/>
      <c r="DH31" s="640"/>
      <c r="DI31" s="640"/>
      <c r="DJ31" s="640"/>
      <c r="DK31" s="641"/>
      <c r="DL31" s="635">
        <v>17497</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15">
      <c r="B32" s="626" t="s">
        <v>316</v>
      </c>
      <c r="C32" s="627"/>
      <c r="D32" s="627"/>
      <c r="E32" s="627"/>
      <c r="F32" s="627"/>
      <c r="G32" s="627"/>
      <c r="H32" s="627"/>
      <c r="I32" s="627"/>
      <c r="J32" s="627"/>
      <c r="K32" s="627"/>
      <c r="L32" s="627"/>
      <c r="M32" s="627"/>
      <c r="N32" s="627"/>
      <c r="O32" s="627"/>
      <c r="P32" s="627"/>
      <c r="Q32" s="628"/>
      <c r="R32" s="629">
        <v>647272</v>
      </c>
      <c r="S32" s="630"/>
      <c r="T32" s="630"/>
      <c r="U32" s="630"/>
      <c r="V32" s="630"/>
      <c r="W32" s="630"/>
      <c r="X32" s="630"/>
      <c r="Y32" s="631"/>
      <c r="Z32" s="656">
        <v>13.6</v>
      </c>
      <c r="AA32" s="656"/>
      <c r="AB32" s="656"/>
      <c r="AC32" s="656"/>
      <c r="AD32" s="657" t="s">
        <v>128</v>
      </c>
      <c r="AE32" s="657"/>
      <c r="AF32" s="657"/>
      <c r="AG32" s="657"/>
      <c r="AH32" s="657"/>
      <c r="AI32" s="657"/>
      <c r="AJ32" s="657"/>
      <c r="AK32" s="657"/>
      <c r="AL32" s="632" t="s">
        <v>128</v>
      </c>
      <c r="AM32" s="633"/>
      <c r="AN32" s="633"/>
      <c r="AO32" s="658"/>
      <c r="AP32" s="704"/>
      <c r="AQ32" s="705"/>
      <c r="AR32" s="705"/>
      <c r="AS32" s="705"/>
      <c r="AT32" s="709"/>
      <c r="AU32" s="216" t="s">
        <v>317</v>
      </c>
      <c r="AV32" s="216"/>
      <c r="AW32" s="216"/>
      <c r="AX32" s="626" t="s">
        <v>318</v>
      </c>
      <c r="AY32" s="627"/>
      <c r="AZ32" s="627"/>
      <c r="BA32" s="627"/>
      <c r="BB32" s="627"/>
      <c r="BC32" s="627"/>
      <c r="BD32" s="627"/>
      <c r="BE32" s="627"/>
      <c r="BF32" s="628"/>
      <c r="BG32" s="711">
        <v>99.1</v>
      </c>
      <c r="BH32" s="640"/>
      <c r="BI32" s="640"/>
      <c r="BJ32" s="640"/>
      <c r="BK32" s="640"/>
      <c r="BL32" s="640"/>
      <c r="BM32" s="633">
        <v>96.3</v>
      </c>
      <c r="BN32" s="712"/>
      <c r="BO32" s="712"/>
      <c r="BP32" s="712"/>
      <c r="BQ32" s="667"/>
      <c r="BR32" s="711">
        <v>99.1</v>
      </c>
      <c r="BS32" s="640"/>
      <c r="BT32" s="640"/>
      <c r="BU32" s="640"/>
      <c r="BV32" s="640"/>
      <c r="BW32" s="640"/>
      <c r="BX32" s="633">
        <v>96.1</v>
      </c>
      <c r="BY32" s="712"/>
      <c r="BZ32" s="712"/>
      <c r="CA32" s="712"/>
      <c r="CB32" s="667"/>
      <c r="CD32" s="720"/>
      <c r="CE32" s="721"/>
      <c r="CF32" s="671" t="s">
        <v>319</v>
      </c>
      <c r="CG32" s="668"/>
      <c r="CH32" s="668"/>
      <c r="CI32" s="668"/>
      <c r="CJ32" s="668"/>
      <c r="CK32" s="668"/>
      <c r="CL32" s="668"/>
      <c r="CM32" s="668"/>
      <c r="CN32" s="668"/>
      <c r="CO32" s="668"/>
      <c r="CP32" s="668"/>
      <c r="CQ32" s="669"/>
      <c r="CR32" s="629">
        <v>323</v>
      </c>
      <c r="CS32" s="630"/>
      <c r="CT32" s="630"/>
      <c r="CU32" s="630"/>
      <c r="CV32" s="630"/>
      <c r="CW32" s="630"/>
      <c r="CX32" s="630"/>
      <c r="CY32" s="631"/>
      <c r="CZ32" s="632">
        <v>0</v>
      </c>
      <c r="DA32" s="642"/>
      <c r="DB32" s="642"/>
      <c r="DC32" s="643"/>
      <c r="DD32" s="635">
        <v>323</v>
      </c>
      <c r="DE32" s="630"/>
      <c r="DF32" s="630"/>
      <c r="DG32" s="630"/>
      <c r="DH32" s="630"/>
      <c r="DI32" s="630"/>
      <c r="DJ32" s="630"/>
      <c r="DK32" s="631"/>
      <c r="DL32" s="635">
        <v>323</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320</v>
      </c>
      <c r="C33" s="693"/>
      <c r="D33" s="693"/>
      <c r="E33" s="693"/>
      <c r="F33" s="693"/>
      <c r="G33" s="693"/>
      <c r="H33" s="693"/>
      <c r="I33" s="693"/>
      <c r="J33" s="693"/>
      <c r="K33" s="693"/>
      <c r="L33" s="693"/>
      <c r="M33" s="693"/>
      <c r="N33" s="693"/>
      <c r="O33" s="693"/>
      <c r="P33" s="693"/>
      <c r="Q33" s="694"/>
      <c r="R33" s="629" t="s">
        <v>240</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6"/>
      <c r="AQ33" s="707"/>
      <c r="AR33" s="707"/>
      <c r="AS33" s="707"/>
      <c r="AT33" s="710"/>
      <c r="AU33" s="218"/>
      <c r="AV33" s="218"/>
      <c r="AW33" s="218"/>
      <c r="AX33" s="606" t="s">
        <v>321</v>
      </c>
      <c r="AY33" s="607"/>
      <c r="AZ33" s="607"/>
      <c r="BA33" s="607"/>
      <c r="BB33" s="607"/>
      <c r="BC33" s="607"/>
      <c r="BD33" s="607"/>
      <c r="BE33" s="607"/>
      <c r="BF33" s="608"/>
      <c r="BG33" s="691">
        <v>98.6</v>
      </c>
      <c r="BH33" s="610"/>
      <c r="BI33" s="610"/>
      <c r="BJ33" s="610"/>
      <c r="BK33" s="610"/>
      <c r="BL33" s="610"/>
      <c r="BM33" s="648">
        <v>89.8</v>
      </c>
      <c r="BN33" s="610"/>
      <c r="BO33" s="610"/>
      <c r="BP33" s="610"/>
      <c r="BQ33" s="659"/>
      <c r="BR33" s="691">
        <v>98.6</v>
      </c>
      <c r="BS33" s="610"/>
      <c r="BT33" s="610"/>
      <c r="BU33" s="610"/>
      <c r="BV33" s="610"/>
      <c r="BW33" s="610"/>
      <c r="BX33" s="648">
        <v>90.4</v>
      </c>
      <c r="BY33" s="610"/>
      <c r="BZ33" s="610"/>
      <c r="CA33" s="610"/>
      <c r="CB33" s="659"/>
      <c r="CD33" s="671" t="s">
        <v>322</v>
      </c>
      <c r="CE33" s="668"/>
      <c r="CF33" s="668"/>
      <c r="CG33" s="668"/>
      <c r="CH33" s="668"/>
      <c r="CI33" s="668"/>
      <c r="CJ33" s="668"/>
      <c r="CK33" s="668"/>
      <c r="CL33" s="668"/>
      <c r="CM33" s="668"/>
      <c r="CN33" s="668"/>
      <c r="CO33" s="668"/>
      <c r="CP33" s="668"/>
      <c r="CQ33" s="669"/>
      <c r="CR33" s="629">
        <v>2170722</v>
      </c>
      <c r="CS33" s="640"/>
      <c r="CT33" s="640"/>
      <c r="CU33" s="640"/>
      <c r="CV33" s="640"/>
      <c r="CW33" s="640"/>
      <c r="CX33" s="640"/>
      <c r="CY33" s="641"/>
      <c r="CZ33" s="632">
        <v>46.6</v>
      </c>
      <c r="DA33" s="642"/>
      <c r="DB33" s="642"/>
      <c r="DC33" s="643"/>
      <c r="DD33" s="635">
        <v>1668746</v>
      </c>
      <c r="DE33" s="640"/>
      <c r="DF33" s="640"/>
      <c r="DG33" s="640"/>
      <c r="DH33" s="640"/>
      <c r="DI33" s="640"/>
      <c r="DJ33" s="640"/>
      <c r="DK33" s="641"/>
      <c r="DL33" s="635">
        <v>1068046</v>
      </c>
      <c r="DM33" s="640"/>
      <c r="DN33" s="640"/>
      <c r="DO33" s="640"/>
      <c r="DP33" s="640"/>
      <c r="DQ33" s="640"/>
      <c r="DR33" s="640"/>
      <c r="DS33" s="640"/>
      <c r="DT33" s="640"/>
      <c r="DU33" s="640"/>
      <c r="DV33" s="641"/>
      <c r="DW33" s="632">
        <v>39</v>
      </c>
      <c r="DX33" s="642"/>
      <c r="DY33" s="642"/>
      <c r="DZ33" s="642"/>
      <c r="EA33" s="642"/>
      <c r="EB33" s="642"/>
      <c r="EC33" s="663"/>
    </row>
    <row r="34" spans="2:133" ht="11.25" customHeight="1" x14ac:dyDescent="0.15">
      <c r="B34" s="626" t="s">
        <v>323</v>
      </c>
      <c r="C34" s="627"/>
      <c r="D34" s="627"/>
      <c r="E34" s="627"/>
      <c r="F34" s="627"/>
      <c r="G34" s="627"/>
      <c r="H34" s="627"/>
      <c r="I34" s="627"/>
      <c r="J34" s="627"/>
      <c r="K34" s="627"/>
      <c r="L34" s="627"/>
      <c r="M34" s="627"/>
      <c r="N34" s="627"/>
      <c r="O34" s="627"/>
      <c r="P34" s="627"/>
      <c r="Q34" s="628"/>
      <c r="R34" s="629">
        <v>160206</v>
      </c>
      <c r="S34" s="630"/>
      <c r="T34" s="630"/>
      <c r="U34" s="630"/>
      <c r="V34" s="630"/>
      <c r="W34" s="630"/>
      <c r="X34" s="630"/>
      <c r="Y34" s="631"/>
      <c r="Z34" s="656">
        <v>3.4</v>
      </c>
      <c r="AA34" s="656"/>
      <c r="AB34" s="656"/>
      <c r="AC34" s="656"/>
      <c r="AD34" s="657" t="s">
        <v>240</v>
      </c>
      <c r="AE34" s="657"/>
      <c r="AF34" s="657"/>
      <c r="AG34" s="657"/>
      <c r="AH34" s="657"/>
      <c r="AI34" s="657"/>
      <c r="AJ34" s="657"/>
      <c r="AK34" s="657"/>
      <c r="AL34" s="632" t="s">
        <v>128</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324</v>
      </c>
      <c r="CE34" s="668"/>
      <c r="CF34" s="668"/>
      <c r="CG34" s="668"/>
      <c r="CH34" s="668"/>
      <c r="CI34" s="668"/>
      <c r="CJ34" s="668"/>
      <c r="CK34" s="668"/>
      <c r="CL34" s="668"/>
      <c r="CM34" s="668"/>
      <c r="CN34" s="668"/>
      <c r="CO34" s="668"/>
      <c r="CP34" s="668"/>
      <c r="CQ34" s="669"/>
      <c r="CR34" s="629">
        <v>659961</v>
      </c>
      <c r="CS34" s="630"/>
      <c r="CT34" s="630"/>
      <c r="CU34" s="630"/>
      <c r="CV34" s="630"/>
      <c r="CW34" s="630"/>
      <c r="CX34" s="630"/>
      <c r="CY34" s="631"/>
      <c r="CZ34" s="632">
        <v>14.2</v>
      </c>
      <c r="DA34" s="642"/>
      <c r="DB34" s="642"/>
      <c r="DC34" s="643"/>
      <c r="DD34" s="635">
        <v>520875</v>
      </c>
      <c r="DE34" s="630"/>
      <c r="DF34" s="630"/>
      <c r="DG34" s="630"/>
      <c r="DH34" s="630"/>
      <c r="DI34" s="630"/>
      <c r="DJ34" s="630"/>
      <c r="DK34" s="631"/>
      <c r="DL34" s="635">
        <v>349328</v>
      </c>
      <c r="DM34" s="630"/>
      <c r="DN34" s="630"/>
      <c r="DO34" s="630"/>
      <c r="DP34" s="630"/>
      <c r="DQ34" s="630"/>
      <c r="DR34" s="630"/>
      <c r="DS34" s="630"/>
      <c r="DT34" s="630"/>
      <c r="DU34" s="630"/>
      <c r="DV34" s="631"/>
      <c r="DW34" s="632">
        <v>12.8</v>
      </c>
      <c r="DX34" s="642"/>
      <c r="DY34" s="642"/>
      <c r="DZ34" s="642"/>
      <c r="EA34" s="642"/>
      <c r="EB34" s="642"/>
      <c r="EC34" s="663"/>
    </row>
    <row r="35" spans="2:133" ht="11.25" customHeight="1" x14ac:dyDescent="0.15">
      <c r="B35" s="626" t="s">
        <v>325</v>
      </c>
      <c r="C35" s="627"/>
      <c r="D35" s="627"/>
      <c r="E35" s="627"/>
      <c r="F35" s="627"/>
      <c r="G35" s="627"/>
      <c r="H35" s="627"/>
      <c r="I35" s="627"/>
      <c r="J35" s="627"/>
      <c r="K35" s="627"/>
      <c r="L35" s="627"/>
      <c r="M35" s="627"/>
      <c r="N35" s="627"/>
      <c r="O35" s="627"/>
      <c r="P35" s="627"/>
      <c r="Q35" s="628"/>
      <c r="R35" s="629">
        <v>23114</v>
      </c>
      <c r="S35" s="630"/>
      <c r="T35" s="630"/>
      <c r="U35" s="630"/>
      <c r="V35" s="630"/>
      <c r="W35" s="630"/>
      <c r="X35" s="630"/>
      <c r="Y35" s="631"/>
      <c r="Z35" s="656">
        <v>0.5</v>
      </c>
      <c r="AA35" s="656"/>
      <c r="AB35" s="656"/>
      <c r="AC35" s="656"/>
      <c r="AD35" s="657">
        <v>7311</v>
      </c>
      <c r="AE35" s="657"/>
      <c r="AF35" s="657"/>
      <c r="AG35" s="657"/>
      <c r="AH35" s="657"/>
      <c r="AI35" s="657"/>
      <c r="AJ35" s="657"/>
      <c r="AK35" s="657"/>
      <c r="AL35" s="632">
        <v>0.3</v>
      </c>
      <c r="AM35" s="633"/>
      <c r="AN35" s="633"/>
      <c r="AO35" s="658"/>
      <c r="AP35" s="221"/>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328</v>
      </c>
      <c r="CE35" s="668"/>
      <c r="CF35" s="668"/>
      <c r="CG35" s="668"/>
      <c r="CH35" s="668"/>
      <c r="CI35" s="668"/>
      <c r="CJ35" s="668"/>
      <c r="CK35" s="668"/>
      <c r="CL35" s="668"/>
      <c r="CM35" s="668"/>
      <c r="CN35" s="668"/>
      <c r="CO35" s="668"/>
      <c r="CP35" s="668"/>
      <c r="CQ35" s="669"/>
      <c r="CR35" s="629">
        <v>267635</v>
      </c>
      <c r="CS35" s="640"/>
      <c r="CT35" s="640"/>
      <c r="CU35" s="640"/>
      <c r="CV35" s="640"/>
      <c r="CW35" s="640"/>
      <c r="CX35" s="640"/>
      <c r="CY35" s="641"/>
      <c r="CZ35" s="632">
        <v>5.8</v>
      </c>
      <c r="DA35" s="642"/>
      <c r="DB35" s="642"/>
      <c r="DC35" s="643"/>
      <c r="DD35" s="635">
        <v>174126</v>
      </c>
      <c r="DE35" s="640"/>
      <c r="DF35" s="640"/>
      <c r="DG35" s="640"/>
      <c r="DH35" s="640"/>
      <c r="DI35" s="640"/>
      <c r="DJ35" s="640"/>
      <c r="DK35" s="641"/>
      <c r="DL35" s="635">
        <v>158742</v>
      </c>
      <c r="DM35" s="640"/>
      <c r="DN35" s="640"/>
      <c r="DO35" s="640"/>
      <c r="DP35" s="640"/>
      <c r="DQ35" s="640"/>
      <c r="DR35" s="640"/>
      <c r="DS35" s="640"/>
      <c r="DT35" s="640"/>
      <c r="DU35" s="640"/>
      <c r="DV35" s="641"/>
      <c r="DW35" s="632">
        <v>5.8</v>
      </c>
      <c r="DX35" s="642"/>
      <c r="DY35" s="642"/>
      <c r="DZ35" s="642"/>
      <c r="EA35" s="642"/>
      <c r="EB35" s="642"/>
      <c r="EC35" s="663"/>
    </row>
    <row r="36" spans="2:133" ht="11.25" customHeight="1" x14ac:dyDescent="0.15">
      <c r="B36" s="626" t="s">
        <v>329</v>
      </c>
      <c r="C36" s="627"/>
      <c r="D36" s="627"/>
      <c r="E36" s="627"/>
      <c r="F36" s="627"/>
      <c r="G36" s="627"/>
      <c r="H36" s="627"/>
      <c r="I36" s="627"/>
      <c r="J36" s="627"/>
      <c r="K36" s="627"/>
      <c r="L36" s="627"/>
      <c r="M36" s="627"/>
      <c r="N36" s="627"/>
      <c r="O36" s="627"/>
      <c r="P36" s="627"/>
      <c r="Q36" s="628"/>
      <c r="R36" s="629">
        <v>53138</v>
      </c>
      <c r="S36" s="630"/>
      <c r="T36" s="630"/>
      <c r="U36" s="630"/>
      <c r="V36" s="630"/>
      <c r="W36" s="630"/>
      <c r="X36" s="630"/>
      <c r="Y36" s="631"/>
      <c r="Z36" s="656">
        <v>1.1000000000000001</v>
      </c>
      <c r="AA36" s="656"/>
      <c r="AB36" s="656"/>
      <c r="AC36" s="656"/>
      <c r="AD36" s="657" t="s">
        <v>128</v>
      </c>
      <c r="AE36" s="657"/>
      <c r="AF36" s="657"/>
      <c r="AG36" s="657"/>
      <c r="AH36" s="657"/>
      <c r="AI36" s="657"/>
      <c r="AJ36" s="657"/>
      <c r="AK36" s="657"/>
      <c r="AL36" s="632" t="s">
        <v>128</v>
      </c>
      <c r="AM36" s="633"/>
      <c r="AN36" s="633"/>
      <c r="AO36" s="658"/>
      <c r="AP36" s="221"/>
      <c r="AQ36" s="679" t="s">
        <v>330</v>
      </c>
      <c r="AR36" s="680"/>
      <c r="AS36" s="680"/>
      <c r="AT36" s="680"/>
      <c r="AU36" s="680"/>
      <c r="AV36" s="680"/>
      <c r="AW36" s="680"/>
      <c r="AX36" s="680"/>
      <c r="AY36" s="681"/>
      <c r="AZ36" s="682">
        <v>253877</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43723</v>
      </c>
      <c r="BW36" s="683"/>
      <c r="BX36" s="683"/>
      <c r="BY36" s="683"/>
      <c r="BZ36" s="683"/>
      <c r="CA36" s="683"/>
      <c r="CB36" s="684"/>
      <c r="CD36" s="671" t="s">
        <v>332</v>
      </c>
      <c r="CE36" s="668"/>
      <c r="CF36" s="668"/>
      <c r="CG36" s="668"/>
      <c r="CH36" s="668"/>
      <c r="CI36" s="668"/>
      <c r="CJ36" s="668"/>
      <c r="CK36" s="668"/>
      <c r="CL36" s="668"/>
      <c r="CM36" s="668"/>
      <c r="CN36" s="668"/>
      <c r="CO36" s="668"/>
      <c r="CP36" s="668"/>
      <c r="CQ36" s="669"/>
      <c r="CR36" s="629">
        <v>685591</v>
      </c>
      <c r="CS36" s="630"/>
      <c r="CT36" s="630"/>
      <c r="CU36" s="630"/>
      <c r="CV36" s="630"/>
      <c r="CW36" s="630"/>
      <c r="CX36" s="630"/>
      <c r="CY36" s="631"/>
      <c r="CZ36" s="632">
        <v>14.7</v>
      </c>
      <c r="DA36" s="642"/>
      <c r="DB36" s="642"/>
      <c r="DC36" s="643"/>
      <c r="DD36" s="635">
        <v>612446</v>
      </c>
      <c r="DE36" s="630"/>
      <c r="DF36" s="630"/>
      <c r="DG36" s="630"/>
      <c r="DH36" s="630"/>
      <c r="DI36" s="630"/>
      <c r="DJ36" s="630"/>
      <c r="DK36" s="631"/>
      <c r="DL36" s="635">
        <v>402689</v>
      </c>
      <c r="DM36" s="630"/>
      <c r="DN36" s="630"/>
      <c r="DO36" s="630"/>
      <c r="DP36" s="630"/>
      <c r="DQ36" s="630"/>
      <c r="DR36" s="630"/>
      <c r="DS36" s="630"/>
      <c r="DT36" s="630"/>
      <c r="DU36" s="630"/>
      <c r="DV36" s="631"/>
      <c r="DW36" s="632">
        <v>14.7</v>
      </c>
      <c r="DX36" s="642"/>
      <c r="DY36" s="642"/>
      <c r="DZ36" s="642"/>
      <c r="EA36" s="642"/>
      <c r="EB36" s="642"/>
      <c r="EC36" s="663"/>
    </row>
    <row r="37" spans="2:133" ht="11.25" customHeight="1" x14ac:dyDescent="0.15">
      <c r="B37" s="626" t="s">
        <v>333</v>
      </c>
      <c r="C37" s="627"/>
      <c r="D37" s="627"/>
      <c r="E37" s="627"/>
      <c r="F37" s="627"/>
      <c r="G37" s="627"/>
      <c r="H37" s="627"/>
      <c r="I37" s="627"/>
      <c r="J37" s="627"/>
      <c r="K37" s="627"/>
      <c r="L37" s="627"/>
      <c r="M37" s="627"/>
      <c r="N37" s="627"/>
      <c r="O37" s="627"/>
      <c r="P37" s="627"/>
      <c r="Q37" s="628"/>
      <c r="R37" s="629">
        <v>71279</v>
      </c>
      <c r="S37" s="630"/>
      <c r="T37" s="630"/>
      <c r="U37" s="630"/>
      <c r="V37" s="630"/>
      <c r="W37" s="630"/>
      <c r="X37" s="630"/>
      <c r="Y37" s="631"/>
      <c r="Z37" s="656">
        <v>1.5</v>
      </c>
      <c r="AA37" s="656"/>
      <c r="AB37" s="656"/>
      <c r="AC37" s="656"/>
      <c r="AD37" s="657" t="s">
        <v>128</v>
      </c>
      <c r="AE37" s="657"/>
      <c r="AF37" s="657"/>
      <c r="AG37" s="657"/>
      <c r="AH37" s="657"/>
      <c r="AI37" s="657"/>
      <c r="AJ37" s="657"/>
      <c r="AK37" s="657"/>
      <c r="AL37" s="632" t="s">
        <v>128</v>
      </c>
      <c r="AM37" s="633"/>
      <c r="AN37" s="633"/>
      <c r="AO37" s="658"/>
      <c r="AQ37" s="664" t="s">
        <v>334</v>
      </c>
      <c r="AR37" s="665"/>
      <c r="AS37" s="665"/>
      <c r="AT37" s="665"/>
      <c r="AU37" s="665"/>
      <c r="AV37" s="665"/>
      <c r="AW37" s="665"/>
      <c r="AX37" s="665"/>
      <c r="AY37" s="666"/>
      <c r="AZ37" s="629">
        <v>25638</v>
      </c>
      <c r="BA37" s="630"/>
      <c r="BB37" s="630"/>
      <c r="BC37" s="630"/>
      <c r="BD37" s="640"/>
      <c r="BE37" s="640"/>
      <c r="BF37" s="667"/>
      <c r="BG37" s="671" t="s">
        <v>335</v>
      </c>
      <c r="BH37" s="668"/>
      <c r="BI37" s="668"/>
      <c r="BJ37" s="668"/>
      <c r="BK37" s="668"/>
      <c r="BL37" s="668"/>
      <c r="BM37" s="668"/>
      <c r="BN37" s="668"/>
      <c r="BO37" s="668"/>
      <c r="BP37" s="668"/>
      <c r="BQ37" s="668"/>
      <c r="BR37" s="668"/>
      <c r="BS37" s="668"/>
      <c r="BT37" s="668"/>
      <c r="BU37" s="669"/>
      <c r="BV37" s="629">
        <v>43723</v>
      </c>
      <c r="BW37" s="630"/>
      <c r="BX37" s="630"/>
      <c r="BY37" s="630"/>
      <c r="BZ37" s="630"/>
      <c r="CA37" s="630"/>
      <c r="CB37" s="670"/>
      <c r="CD37" s="671" t="s">
        <v>336</v>
      </c>
      <c r="CE37" s="668"/>
      <c r="CF37" s="668"/>
      <c r="CG37" s="668"/>
      <c r="CH37" s="668"/>
      <c r="CI37" s="668"/>
      <c r="CJ37" s="668"/>
      <c r="CK37" s="668"/>
      <c r="CL37" s="668"/>
      <c r="CM37" s="668"/>
      <c r="CN37" s="668"/>
      <c r="CO37" s="668"/>
      <c r="CP37" s="668"/>
      <c r="CQ37" s="669"/>
      <c r="CR37" s="629">
        <v>396549</v>
      </c>
      <c r="CS37" s="640"/>
      <c r="CT37" s="640"/>
      <c r="CU37" s="640"/>
      <c r="CV37" s="640"/>
      <c r="CW37" s="640"/>
      <c r="CX37" s="640"/>
      <c r="CY37" s="641"/>
      <c r="CZ37" s="632">
        <v>8.5</v>
      </c>
      <c r="DA37" s="642"/>
      <c r="DB37" s="642"/>
      <c r="DC37" s="643"/>
      <c r="DD37" s="635">
        <v>396510</v>
      </c>
      <c r="DE37" s="640"/>
      <c r="DF37" s="640"/>
      <c r="DG37" s="640"/>
      <c r="DH37" s="640"/>
      <c r="DI37" s="640"/>
      <c r="DJ37" s="640"/>
      <c r="DK37" s="641"/>
      <c r="DL37" s="635">
        <v>395961</v>
      </c>
      <c r="DM37" s="640"/>
      <c r="DN37" s="640"/>
      <c r="DO37" s="640"/>
      <c r="DP37" s="640"/>
      <c r="DQ37" s="640"/>
      <c r="DR37" s="640"/>
      <c r="DS37" s="640"/>
      <c r="DT37" s="640"/>
      <c r="DU37" s="640"/>
      <c r="DV37" s="641"/>
      <c r="DW37" s="632">
        <v>14.5</v>
      </c>
      <c r="DX37" s="642"/>
      <c r="DY37" s="642"/>
      <c r="DZ37" s="642"/>
      <c r="EA37" s="642"/>
      <c r="EB37" s="642"/>
      <c r="EC37" s="663"/>
    </row>
    <row r="38" spans="2:133" ht="11.25" customHeight="1" x14ac:dyDescent="0.15">
      <c r="B38" s="626" t="s">
        <v>337</v>
      </c>
      <c r="C38" s="627"/>
      <c r="D38" s="627"/>
      <c r="E38" s="627"/>
      <c r="F38" s="627"/>
      <c r="G38" s="627"/>
      <c r="H38" s="627"/>
      <c r="I38" s="627"/>
      <c r="J38" s="627"/>
      <c r="K38" s="627"/>
      <c r="L38" s="627"/>
      <c r="M38" s="627"/>
      <c r="N38" s="627"/>
      <c r="O38" s="627"/>
      <c r="P38" s="627"/>
      <c r="Q38" s="628"/>
      <c r="R38" s="629">
        <v>106947</v>
      </c>
      <c r="S38" s="630"/>
      <c r="T38" s="630"/>
      <c r="U38" s="630"/>
      <c r="V38" s="630"/>
      <c r="W38" s="630"/>
      <c r="X38" s="630"/>
      <c r="Y38" s="631"/>
      <c r="Z38" s="656">
        <v>2.2000000000000002</v>
      </c>
      <c r="AA38" s="656"/>
      <c r="AB38" s="656"/>
      <c r="AC38" s="656"/>
      <c r="AD38" s="657" t="s">
        <v>240</v>
      </c>
      <c r="AE38" s="657"/>
      <c r="AF38" s="657"/>
      <c r="AG38" s="657"/>
      <c r="AH38" s="657"/>
      <c r="AI38" s="657"/>
      <c r="AJ38" s="657"/>
      <c r="AK38" s="657"/>
      <c r="AL38" s="632" t="s">
        <v>240</v>
      </c>
      <c r="AM38" s="633"/>
      <c r="AN38" s="633"/>
      <c r="AO38" s="658"/>
      <c r="AQ38" s="664" t="s">
        <v>338</v>
      </c>
      <c r="AR38" s="665"/>
      <c r="AS38" s="665"/>
      <c r="AT38" s="665"/>
      <c r="AU38" s="665"/>
      <c r="AV38" s="665"/>
      <c r="AW38" s="665"/>
      <c r="AX38" s="665"/>
      <c r="AY38" s="666"/>
      <c r="AZ38" s="629">
        <v>345</v>
      </c>
      <c r="BA38" s="630"/>
      <c r="BB38" s="630"/>
      <c r="BC38" s="630"/>
      <c r="BD38" s="640"/>
      <c r="BE38" s="640"/>
      <c r="BF38" s="667"/>
      <c r="BG38" s="671" t="s">
        <v>339</v>
      </c>
      <c r="BH38" s="668"/>
      <c r="BI38" s="668"/>
      <c r="BJ38" s="668"/>
      <c r="BK38" s="668"/>
      <c r="BL38" s="668"/>
      <c r="BM38" s="668"/>
      <c r="BN38" s="668"/>
      <c r="BO38" s="668"/>
      <c r="BP38" s="668"/>
      <c r="BQ38" s="668"/>
      <c r="BR38" s="668"/>
      <c r="BS38" s="668"/>
      <c r="BT38" s="668"/>
      <c r="BU38" s="669"/>
      <c r="BV38" s="629">
        <v>704</v>
      </c>
      <c r="BW38" s="630"/>
      <c r="BX38" s="630"/>
      <c r="BY38" s="630"/>
      <c r="BZ38" s="630"/>
      <c r="CA38" s="630"/>
      <c r="CB38" s="670"/>
      <c r="CD38" s="671" t="s">
        <v>340</v>
      </c>
      <c r="CE38" s="668"/>
      <c r="CF38" s="668"/>
      <c r="CG38" s="668"/>
      <c r="CH38" s="668"/>
      <c r="CI38" s="668"/>
      <c r="CJ38" s="668"/>
      <c r="CK38" s="668"/>
      <c r="CL38" s="668"/>
      <c r="CM38" s="668"/>
      <c r="CN38" s="668"/>
      <c r="CO38" s="668"/>
      <c r="CP38" s="668"/>
      <c r="CQ38" s="669"/>
      <c r="CR38" s="629">
        <v>253532</v>
      </c>
      <c r="CS38" s="630"/>
      <c r="CT38" s="630"/>
      <c r="CU38" s="630"/>
      <c r="CV38" s="630"/>
      <c r="CW38" s="630"/>
      <c r="CX38" s="630"/>
      <c r="CY38" s="631"/>
      <c r="CZ38" s="632">
        <v>5.4</v>
      </c>
      <c r="DA38" s="642"/>
      <c r="DB38" s="642"/>
      <c r="DC38" s="643"/>
      <c r="DD38" s="635">
        <v>192162</v>
      </c>
      <c r="DE38" s="630"/>
      <c r="DF38" s="630"/>
      <c r="DG38" s="630"/>
      <c r="DH38" s="630"/>
      <c r="DI38" s="630"/>
      <c r="DJ38" s="630"/>
      <c r="DK38" s="631"/>
      <c r="DL38" s="635">
        <v>157287</v>
      </c>
      <c r="DM38" s="630"/>
      <c r="DN38" s="630"/>
      <c r="DO38" s="630"/>
      <c r="DP38" s="630"/>
      <c r="DQ38" s="630"/>
      <c r="DR38" s="630"/>
      <c r="DS38" s="630"/>
      <c r="DT38" s="630"/>
      <c r="DU38" s="630"/>
      <c r="DV38" s="631"/>
      <c r="DW38" s="632">
        <v>5.7</v>
      </c>
      <c r="DX38" s="642"/>
      <c r="DY38" s="642"/>
      <c r="DZ38" s="642"/>
      <c r="EA38" s="642"/>
      <c r="EB38" s="642"/>
      <c r="EC38" s="663"/>
    </row>
    <row r="39" spans="2:133" ht="11.25" customHeight="1" x14ac:dyDescent="0.15">
      <c r="B39" s="626" t="s">
        <v>341</v>
      </c>
      <c r="C39" s="627"/>
      <c r="D39" s="627"/>
      <c r="E39" s="627"/>
      <c r="F39" s="627"/>
      <c r="G39" s="627"/>
      <c r="H39" s="627"/>
      <c r="I39" s="627"/>
      <c r="J39" s="627"/>
      <c r="K39" s="627"/>
      <c r="L39" s="627"/>
      <c r="M39" s="627"/>
      <c r="N39" s="627"/>
      <c r="O39" s="627"/>
      <c r="P39" s="627"/>
      <c r="Q39" s="628"/>
      <c r="R39" s="629">
        <v>125121</v>
      </c>
      <c r="S39" s="630"/>
      <c r="T39" s="630"/>
      <c r="U39" s="630"/>
      <c r="V39" s="630"/>
      <c r="W39" s="630"/>
      <c r="X39" s="630"/>
      <c r="Y39" s="631"/>
      <c r="Z39" s="656">
        <v>2.6</v>
      </c>
      <c r="AA39" s="656"/>
      <c r="AB39" s="656"/>
      <c r="AC39" s="656"/>
      <c r="AD39" s="657">
        <v>666</v>
      </c>
      <c r="AE39" s="657"/>
      <c r="AF39" s="657"/>
      <c r="AG39" s="657"/>
      <c r="AH39" s="657"/>
      <c r="AI39" s="657"/>
      <c r="AJ39" s="657"/>
      <c r="AK39" s="657"/>
      <c r="AL39" s="632">
        <v>0</v>
      </c>
      <c r="AM39" s="633"/>
      <c r="AN39" s="633"/>
      <c r="AO39" s="658"/>
      <c r="AQ39" s="664" t="s">
        <v>342</v>
      </c>
      <c r="AR39" s="665"/>
      <c r="AS39" s="665"/>
      <c r="AT39" s="665"/>
      <c r="AU39" s="665"/>
      <c r="AV39" s="665"/>
      <c r="AW39" s="665"/>
      <c r="AX39" s="665"/>
      <c r="AY39" s="666"/>
      <c r="AZ39" s="629" t="s">
        <v>240</v>
      </c>
      <c r="BA39" s="630"/>
      <c r="BB39" s="630"/>
      <c r="BC39" s="630"/>
      <c r="BD39" s="640"/>
      <c r="BE39" s="640"/>
      <c r="BF39" s="667"/>
      <c r="BG39" s="671" t="s">
        <v>343</v>
      </c>
      <c r="BH39" s="668"/>
      <c r="BI39" s="668"/>
      <c r="BJ39" s="668"/>
      <c r="BK39" s="668"/>
      <c r="BL39" s="668"/>
      <c r="BM39" s="668"/>
      <c r="BN39" s="668"/>
      <c r="BO39" s="668"/>
      <c r="BP39" s="668"/>
      <c r="BQ39" s="668"/>
      <c r="BR39" s="668"/>
      <c r="BS39" s="668"/>
      <c r="BT39" s="668"/>
      <c r="BU39" s="669"/>
      <c r="BV39" s="629">
        <v>1087</v>
      </c>
      <c r="BW39" s="630"/>
      <c r="BX39" s="630"/>
      <c r="BY39" s="630"/>
      <c r="BZ39" s="630"/>
      <c r="CA39" s="630"/>
      <c r="CB39" s="670"/>
      <c r="CD39" s="671" t="s">
        <v>344</v>
      </c>
      <c r="CE39" s="668"/>
      <c r="CF39" s="668"/>
      <c r="CG39" s="668"/>
      <c r="CH39" s="668"/>
      <c r="CI39" s="668"/>
      <c r="CJ39" s="668"/>
      <c r="CK39" s="668"/>
      <c r="CL39" s="668"/>
      <c r="CM39" s="668"/>
      <c r="CN39" s="668"/>
      <c r="CO39" s="668"/>
      <c r="CP39" s="668"/>
      <c r="CQ39" s="669"/>
      <c r="CR39" s="629">
        <v>225373</v>
      </c>
      <c r="CS39" s="640"/>
      <c r="CT39" s="640"/>
      <c r="CU39" s="640"/>
      <c r="CV39" s="640"/>
      <c r="CW39" s="640"/>
      <c r="CX39" s="640"/>
      <c r="CY39" s="641"/>
      <c r="CZ39" s="632">
        <v>4.8</v>
      </c>
      <c r="DA39" s="642"/>
      <c r="DB39" s="642"/>
      <c r="DC39" s="643"/>
      <c r="DD39" s="635">
        <v>164956</v>
      </c>
      <c r="DE39" s="640"/>
      <c r="DF39" s="640"/>
      <c r="DG39" s="640"/>
      <c r="DH39" s="640"/>
      <c r="DI39" s="640"/>
      <c r="DJ39" s="640"/>
      <c r="DK39" s="641"/>
      <c r="DL39" s="635" t="s">
        <v>240</v>
      </c>
      <c r="DM39" s="640"/>
      <c r="DN39" s="640"/>
      <c r="DO39" s="640"/>
      <c r="DP39" s="640"/>
      <c r="DQ39" s="640"/>
      <c r="DR39" s="640"/>
      <c r="DS39" s="640"/>
      <c r="DT39" s="640"/>
      <c r="DU39" s="640"/>
      <c r="DV39" s="641"/>
      <c r="DW39" s="632" t="s">
        <v>240</v>
      </c>
      <c r="DX39" s="642"/>
      <c r="DY39" s="642"/>
      <c r="DZ39" s="642"/>
      <c r="EA39" s="642"/>
      <c r="EB39" s="642"/>
      <c r="EC39" s="663"/>
    </row>
    <row r="40" spans="2:133" ht="11.25" customHeight="1" x14ac:dyDescent="0.15">
      <c r="B40" s="626" t="s">
        <v>345</v>
      </c>
      <c r="C40" s="627"/>
      <c r="D40" s="627"/>
      <c r="E40" s="627"/>
      <c r="F40" s="627"/>
      <c r="G40" s="627"/>
      <c r="H40" s="627"/>
      <c r="I40" s="627"/>
      <c r="J40" s="627"/>
      <c r="K40" s="627"/>
      <c r="L40" s="627"/>
      <c r="M40" s="627"/>
      <c r="N40" s="627"/>
      <c r="O40" s="627"/>
      <c r="P40" s="627"/>
      <c r="Q40" s="628"/>
      <c r="R40" s="629">
        <v>655809</v>
      </c>
      <c r="S40" s="630"/>
      <c r="T40" s="630"/>
      <c r="U40" s="630"/>
      <c r="V40" s="630"/>
      <c r="W40" s="630"/>
      <c r="X40" s="630"/>
      <c r="Y40" s="631"/>
      <c r="Z40" s="656">
        <v>13.7</v>
      </c>
      <c r="AA40" s="656"/>
      <c r="AB40" s="656"/>
      <c r="AC40" s="656"/>
      <c r="AD40" s="657" t="s">
        <v>128</v>
      </c>
      <c r="AE40" s="657"/>
      <c r="AF40" s="657"/>
      <c r="AG40" s="657"/>
      <c r="AH40" s="657"/>
      <c r="AI40" s="657"/>
      <c r="AJ40" s="657"/>
      <c r="AK40" s="657"/>
      <c r="AL40" s="632" t="s">
        <v>128</v>
      </c>
      <c r="AM40" s="633"/>
      <c r="AN40" s="633"/>
      <c r="AO40" s="658"/>
      <c r="AQ40" s="664" t="s">
        <v>346</v>
      </c>
      <c r="AR40" s="665"/>
      <c r="AS40" s="665"/>
      <c r="AT40" s="665"/>
      <c r="AU40" s="665"/>
      <c r="AV40" s="665"/>
      <c r="AW40" s="665"/>
      <c r="AX40" s="665"/>
      <c r="AY40" s="666"/>
      <c r="AZ40" s="629" t="s">
        <v>128</v>
      </c>
      <c r="BA40" s="630"/>
      <c r="BB40" s="630"/>
      <c r="BC40" s="630"/>
      <c r="BD40" s="640"/>
      <c r="BE40" s="640"/>
      <c r="BF40" s="667"/>
      <c r="BG40" s="672" t="s">
        <v>347</v>
      </c>
      <c r="BH40" s="673"/>
      <c r="BI40" s="673"/>
      <c r="BJ40" s="673"/>
      <c r="BK40" s="673"/>
      <c r="BL40" s="222"/>
      <c r="BM40" s="668" t="s">
        <v>348</v>
      </c>
      <c r="BN40" s="668"/>
      <c r="BO40" s="668"/>
      <c r="BP40" s="668"/>
      <c r="BQ40" s="668"/>
      <c r="BR40" s="668"/>
      <c r="BS40" s="668"/>
      <c r="BT40" s="668"/>
      <c r="BU40" s="669"/>
      <c r="BV40" s="629">
        <v>97</v>
      </c>
      <c r="BW40" s="630"/>
      <c r="BX40" s="630"/>
      <c r="BY40" s="630"/>
      <c r="BZ40" s="630"/>
      <c r="CA40" s="630"/>
      <c r="CB40" s="670"/>
      <c r="CD40" s="671" t="s">
        <v>349</v>
      </c>
      <c r="CE40" s="668"/>
      <c r="CF40" s="668"/>
      <c r="CG40" s="668"/>
      <c r="CH40" s="668"/>
      <c r="CI40" s="668"/>
      <c r="CJ40" s="668"/>
      <c r="CK40" s="668"/>
      <c r="CL40" s="668"/>
      <c r="CM40" s="668"/>
      <c r="CN40" s="668"/>
      <c r="CO40" s="668"/>
      <c r="CP40" s="668"/>
      <c r="CQ40" s="669"/>
      <c r="CR40" s="629">
        <v>78630</v>
      </c>
      <c r="CS40" s="630"/>
      <c r="CT40" s="630"/>
      <c r="CU40" s="630"/>
      <c r="CV40" s="630"/>
      <c r="CW40" s="630"/>
      <c r="CX40" s="630"/>
      <c r="CY40" s="631"/>
      <c r="CZ40" s="632">
        <v>1.7</v>
      </c>
      <c r="DA40" s="642"/>
      <c r="DB40" s="642"/>
      <c r="DC40" s="643"/>
      <c r="DD40" s="635">
        <v>4181</v>
      </c>
      <c r="DE40" s="630"/>
      <c r="DF40" s="630"/>
      <c r="DG40" s="630"/>
      <c r="DH40" s="630"/>
      <c r="DI40" s="630"/>
      <c r="DJ40" s="630"/>
      <c r="DK40" s="631"/>
      <c r="DL40" s="635" t="s">
        <v>128</v>
      </c>
      <c r="DM40" s="630"/>
      <c r="DN40" s="630"/>
      <c r="DO40" s="630"/>
      <c r="DP40" s="630"/>
      <c r="DQ40" s="630"/>
      <c r="DR40" s="630"/>
      <c r="DS40" s="630"/>
      <c r="DT40" s="630"/>
      <c r="DU40" s="630"/>
      <c r="DV40" s="631"/>
      <c r="DW40" s="632" t="s">
        <v>136</v>
      </c>
      <c r="DX40" s="642"/>
      <c r="DY40" s="642"/>
      <c r="DZ40" s="642"/>
      <c r="EA40" s="642"/>
      <c r="EB40" s="642"/>
      <c r="EC40" s="663"/>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240</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240</v>
      </c>
      <c r="AM41" s="633"/>
      <c r="AN41" s="633"/>
      <c r="AO41" s="658"/>
      <c r="AQ41" s="664" t="s">
        <v>351</v>
      </c>
      <c r="AR41" s="665"/>
      <c r="AS41" s="665"/>
      <c r="AT41" s="665"/>
      <c r="AU41" s="665"/>
      <c r="AV41" s="665"/>
      <c r="AW41" s="665"/>
      <c r="AX41" s="665"/>
      <c r="AY41" s="666"/>
      <c r="AZ41" s="629">
        <v>59307</v>
      </c>
      <c r="BA41" s="630"/>
      <c r="BB41" s="630"/>
      <c r="BC41" s="630"/>
      <c r="BD41" s="640"/>
      <c r="BE41" s="640"/>
      <c r="BF41" s="667"/>
      <c r="BG41" s="672"/>
      <c r="BH41" s="673"/>
      <c r="BI41" s="673"/>
      <c r="BJ41" s="673"/>
      <c r="BK41" s="673"/>
      <c r="BL41" s="222"/>
      <c r="BM41" s="668" t="s">
        <v>352</v>
      </c>
      <c r="BN41" s="668"/>
      <c r="BO41" s="668"/>
      <c r="BP41" s="668"/>
      <c r="BQ41" s="668"/>
      <c r="BR41" s="668"/>
      <c r="BS41" s="668"/>
      <c r="BT41" s="668"/>
      <c r="BU41" s="669"/>
      <c r="BV41" s="629">
        <v>9</v>
      </c>
      <c r="BW41" s="630"/>
      <c r="BX41" s="630"/>
      <c r="BY41" s="630"/>
      <c r="BZ41" s="630"/>
      <c r="CA41" s="630"/>
      <c r="CB41" s="670"/>
      <c r="CD41" s="671" t="s">
        <v>353</v>
      </c>
      <c r="CE41" s="668"/>
      <c r="CF41" s="668"/>
      <c r="CG41" s="668"/>
      <c r="CH41" s="668"/>
      <c r="CI41" s="668"/>
      <c r="CJ41" s="668"/>
      <c r="CK41" s="668"/>
      <c r="CL41" s="668"/>
      <c r="CM41" s="668"/>
      <c r="CN41" s="668"/>
      <c r="CO41" s="668"/>
      <c r="CP41" s="668"/>
      <c r="CQ41" s="669"/>
      <c r="CR41" s="629" t="s">
        <v>136</v>
      </c>
      <c r="CS41" s="640"/>
      <c r="CT41" s="640"/>
      <c r="CU41" s="640"/>
      <c r="CV41" s="640"/>
      <c r="CW41" s="640"/>
      <c r="CX41" s="640"/>
      <c r="CY41" s="641"/>
      <c r="CZ41" s="632" t="s">
        <v>240</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240</v>
      </c>
      <c r="AM42" s="633"/>
      <c r="AN42" s="633"/>
      <c r="AO42" s="658"/>
      <c r="AQ42" s="676" t="s">
        <v>355</v>
      </c>
      <c r="AR42" s="677"/>
      <c r="AS42" s="677"/>
      <c r="AT42" s="677"/>
      <c r="AU42" s="677"/>
      <c r="AV42" s="677"/>
      <c r="AW42" s="677"/>
      <c r="AX42" s="677"/>
      <c r="AY42" s="678"/>
      <c r="AZ42" s="609">
        <v>168587</v>
      </c>
      <c r="BA42" s="644"/>
      <c r="BB42" s="644"/>
      <c r="BC42" s="644"/>
      <c r="BD42" s="610"/>
      <c r="BE42" s="610"/>
      <c r="BF42" s="659"/>
      <c r="BG42" s="674"/>
      <c r="BH42" s="675"/>
      <c r="BI42" s="675"/>
      <c r="BJ42" s="675"/>
      <c r="BK42" s="675"/>
      <c r="BL42" s="223"/>
      <c r="BM42" s="660" t="s">
        <v>356</v>
      </c>
      <c r="BN42" s="660"/>
      <c r="BO42" s="660"/>
      <c r="BP42" s="660"/>
      <c r="BQ42" s="660"/>
      <c r="BR42" s="660"/>
      <c r="BS42" s="660"/>
      <c r="BT42" s="660"/>
      <c r="BU42" s="661"/>
      <c r="BV42" s="609">
        <v>507</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857257</v>
      </c>
      <c r="CS42" s="640"/>
      <c r="CT42" s="640"/>
      <c r="CU42" s="640"/>
      <c r="CV42" s="640"/>
      <c r="CW42" s="640"/>
      <c r="CX42" s="640"/>
      <c r="CY42" s="641"/>
      <c r="CZ42" s="632">
        <v>18.399999999999999</v>
      </c>
      <c r="DA42" s="642"/>
      <c r="DB42" s="642"/>
      <c r="DC42" s="643"/>
      <c r="DD42" s="635">
        <v>174622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358</v>
      </c>
      <c r="C43" s="627"/>
      <c r="D43" s="627"/>
      <c r="E43" s="627"/>
      <c r="F43" s="627"/>
      <c r="G43" s="627"/>
      <c r="H43" s="627"/>
      <c r="I43" s="627"/>
      <c r="J43" s="627"/>
      <c r="K43" s="627"/>
      <c r="L43" s="627"/>
      <c r="M43" s="627"/>
      <c r="N43" s="627"/>
      <c r="O43" s="627"/>
      <c r="P43" s="627"/>
      <c r="Q43" s="628"/>
      <c r="R43" s="629">
        <v>91714</v>
      </c>
      <c r="S43" s="630"/>
      <c r="T43" s="630"/>
      <c r="U43" s="630"/>
      <c r="V43" s="630"/>
      <c r="W43" s="630"/>
      <c r="X43" s="630"/>
      <c r="Y43" s="631"/>
      <c r="Z43" s="656">
        <v>1.9</v>
      </c>
      <c r="AA43" s="656"/>
      <c r="AB43" s="656"/>
      <c r="AC43" s="656"/>
      <c r="AD43" s="657" t="s">
        <v>128</v>
      </c>
      <c r="AE43" s="657"/>
      <c r="AF43" s="657"/>
      <c r="AG43" s="657"/>
      <c r="AH43" s="657"/>
      <c r="AI43" s="657"/>
      <c r="AJ43" s="657"/>
      <c r="AK43" s="657"/>
      <c r="AL43" s="632" t="s">
        <v>128</v>
      </c>
      <c r="AM43" s="633"/>
      <c r="AN43" s="633"/>
      <c r="AO43" s="658"/>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t="s">
        <v>240</v>
      </c>
      <c r="CS43" s="640"/>
      <c r="CT43" s="640"/>
      <c r="CU43" s="640"/>
      <c r="CV43" s="640"/>
      <c r="CW43" s="640"/>
      <c r="CX43" s="640"/>
      <c r="CY43" s="641"/>
      <c r="CZ43" s="632" t="s">
        <v>240</v>
      </c>
      <c r="DA43" s="642"/>
      <c r="DB43" s="642"/>
      <c r="DC43" s="643"/>
      <c r="DD43" s="635" t="s">
        <v>128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360</v>
      </c>
      <c r="C44" s="607"/>
      <c r="D44" s="607"/>
      <c r="E44" s="607"/>
      <c r="F44" s="607"/>
      <c r="G44" s="607"/>
      <c r="H44" s="607"/>
      <c r="I44" s="607"/>
      <c r="J44" s="607"/>
      <c r="K44" s="607"/>
      <c r="L44" s="607"/>
      <c r="M44" s="607"/>
      <c r="N44" s="607"/>
      <c r="O44" s="607"/>
      <c r="P44" s="607"/>
      <c r="Q44" s="608"/>
      <c r="R44" s="609">
        <v>4769849</v>
      </c>
      <c r="S44" s="644"/>
      <c r="T44" s="644"/>
      <c r="U44" s="644"/>
      <c r="V44" s="644"/>
      <c r="W44" s="644"/>
      <c r="X44" s="644"/>
      <c r="Y44" s="645"/>
      <c r="Z44" s="646">
        <v>100</v>
      </c>
      <c r="AA44" s="646"/>
      <c r="AB44" s="646"/>
      <c r="AC44" s="646"/>
      <c r="AD44" s="647">
        <v>2645951</v>
      </c>
      <c r="AE44" s="647"/>
      <c r="AF44" s="647"/>
      <c r="AG44" s="647"/>
      <c r="AH44" s="647"/>
      <c r="AI44" s="647"/>
      <c r="AJ44" s="647"/>
      <c r="AK44" s="647"/>
      <c r="AL44" s="612">
        <v>100</v>
      </c>
      <c r="AM44" s="648"/>
      <c r="AN44" s="648"/>
      <c r="AO44" s="649"/>
      <c r="CD44" s="650" t="s">
        <v>306</v>
      </c>
      <c r="CE44" s="651"/>
      <c r="CF44" s="626" t="s">
        <v>361</v>
      </c>
      <c r="CG44" s="627"/>
      <c r="CH44" s="627"/>
      <c r="CI44" s="627"/>
      <c r="CJ44" s="627"/>
      <c r="CK44" s="627"/>
      <c r="CL44" s="627"/>
      <c r="CM44" s="627"/>
      <c r="CN44" s="627"/>
      <c r="CO44" s="627"/>
      <c r="CP44" s="627"/>
      <c r="CQ44" s="628"/>
      <c r="CR44" s="629">
        <v>857257</v>
      </c>
      <c r="CS44" s="630"/>
      <c r="CT44" s="630"/>
      <c r="CU44" s="630"/>
      <c r="CV44" s="630"/>
      <c r="CW44" s="630"/>
      <c r="CX44" s="630"/>
      <c r="CY44" s="631"/>
      <c r="CZ44" s="632">
        <v>18.399999999999999</v>
      </c>
      <c r="DA44" s="633"/>
      <c r="DB44" s="633"/>
      <c r="DC44" s="634"/>
      <c r="DD44" s="635">
        <v>174622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362</v>
      </c>
      <c r="CG45" s="627"/>
      <c r="CH45" s="627"/>
      <c r="CI45" s="627"/>
      <c r="CJ45" s="627"/>
      <c r="CK45" s="627"/>
      <c r="CL45" s="627"/>
      <c r="CM45" s="627"/>
      <c r="CN45" s="627"/>
      <c r="CO45" s="627"/>
      <c r="CP45" s="627"/>
      <c r="CQ45" s="628"/>
      <c r="CR45" s="629">
        <v>265596</v>
      </c>
      <c r="CS45" s="640"/>
      <c r="CT45" s="640"/>
      <c r="CU45" s="640"/>
      <c r="CV45" s="640"/>
      <c r="CW45" s="640"/>
      <c r="CX45" s="640"/>
      <c r="CY45" s="641"/>
      <c r="CZ45" s="632">
        <v>5.7</v>
      </c>
      <c r="DA45" s="642"/>
      <c r="DB45" s="642"/>
      <c r="DC45" s="643"/>
      <c r="DD45" s="635">
        <v>38433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364</v>
      </c>
      <c r="CG46" s="627"/>
      <c r="CH46" s="627"/>
      <c r="CI46" s="627"/>
      <c r="CJ46" s="627"/>
      <c r="CK46" s="627"/>
      <c r="CL46" s="627"/>
      <c r="CM46" s="627"/>
      <c r="CN46" s="627"/>
      <c r="CO46" s="627"/>
      <c r="CP46" s="627"/>
      <c r="CQ46" s="628"/>
      <c r="CR46" s="629">
        <v>553186</v>
      </c>
      <c r="CS46" s="630"/>
      <c r="CT46" s="630"/>
      <c r="CU46" s="630"/>
      <c r="CV46" s="630"/>
      <c r="CW46" s="630"/>
      <c r="CX46" s="630"/>
      <c r="CY46" s="631"/>
      <c r="CZ46" s="632">
        <v>11.9</v>
      </c>
      <c r="DA46" s="633"/>
      <c r="DB46" s="633"/>
      <c r="DC46" s="634"/>
      <c r="DD46" s="635">
        <v>136014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t="s">
        <v>240</v>
      </c>
      <c r="CS47" s="640"/>
      <c r="CT47" s="640"/>
      <c r="CU47" s="640"/>
      <c r="CV47" s="640"/>
      <c r="CW47" s="640"/>
      <c r="CX47" s="640"/>
      <c r="CY47" s="641"/>
      <c r="CZ47" s="632" t="s">
        <v>240</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240</v>
      </c>
      <c r="CS48" s="630"/>
      <c r="CT48" s="630"/>
      <c r="CU48" s="630"/>
      <c r="CV48" s="630"/>
      <c r="CW48" s="630"/>
      <c r="CX48" s="630"/>
      <c r="CY48" s="631"/>
      <c r="CZ48" s="632" t="s">
        <v>240</v>
      </c>
      <c r="DA48" s="633"/>
      <c r="DB48" s="633"/>
      <c r="DC48" s="634"/>
      <c r="DD48" s="635" t="s">
        <v>240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369</v>
      </c>
      <c r="CE49" s="607"/>
      <c r="CF49" s="607"/>
      <c r="CG49" s="607"/>
      <c r="CH49" s="607"/>
      <c r="CI49" s="607"/>
      <c r="CJ49" s="607"/>
      <c r="CK49" s="607"/>
      <c r="CL49" s="607"/>
      <c r="CM49" s="607"/>
      <c r="CN49" s="607"/>
      <c r="CO49" s="607"/>
      <c r="CP49" s="607"/>
      <c r="CQ49" s="608"/>
      <c r="CR49" s="609">
        <v>4653494</v>
      </c>
      <c r="CS49" s="610"/>
      <c r="CT49" s="610"/>
      <c r="CU49" s="610"/>
      <c r="CV49" s="610"/>
      <c r="CW49" s="610"/>
      <c r="CX49" s="610"/>
      <c r="CY49" s="611"/>
      <c r="CZ49" s="612">
        <v>100</v>
      </c>
      <c r="DA49" s="613"/>
      <c r="DB49" s="613"/>
      <c r="DC49" s="614"/>
      <c r="DD49" s="615">
        <v>3078652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tV0h7U2kQZwAZ94cKGR1I4uqaB+U5etaPwN3Z2KOFvudi5HrFCaZLKdzYuiuJy/XsUdI+W+55xyYus+2O+y+g==" saltValue="1ZbKc43nU6hxQUZFi1ZBW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371</v>
      </c>
      <c r="DK2" s="1121"/>
      <c r="DL2" s="1121"/>
      <c r="DM2" s="1121"/>
      <c r="DN2" s="1121"/>
      <c r="DO2" s="1122"/>
      <c r="DP2" s="231"/>
      <c r="DQ2" s="1120" t="s">
        <v>372</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5"/>
      <c r="BA5" s="235"/>
      <c r="BB5" s="235"/>
      <c r="BC5" s="235"/>
      <c r="BD5" s="235"/>
      <c r="BE5" s="236"/>
      <c r="BF5" s="236"/>
      <c r="BG5" s="236"/>
      <c r="BH5" s="236"/>
      <c r="BI5" s="236"/>
      <c r="BJ5" s="236"/>
      <c r="BK5" s="236"/>
      <c r="BL5" s="236"/>
      <c r="BM5" s="236"/>
      <c r="BN5" s="236"/>
      <c r="BO5" s="236"/>
      <c r="BP5" s="236"/>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392</v>
      </c>
      <c r="C7" s="1077"/>
      <c r="D7" s="1077"/>
      <c r="E7" s="1077"/>
      <c r="F7" s="1077"/>
      <c r="G7" s="1077"/>
      <c r="H7" s="1077"/>
      <c r="I7" s="1077"/>
      <c r="J7" s="1077"/>
      <c r="K7" s="1077"/>
      <c r="L7" s="1077"/>
      <c r="M7" s="1077"/>
      <c r="N7" s="1077"/>
      <c r="O7" s="1077"/>
      <c r="P7" s="1078"/>
      <c r="Q7" s="1131">
        <v>4770</v>
      </c>
      <c r="R7" s="1132"/>
      <c r="S7" s="1132"/>
      <c r="T7" s="1132"/>
      <c r="U7" s="1132"/>
      <c r="V7" s="1132">
        <v>4654</v>
      </c>
      <c r="W7" s="1132"/>
      <c r="X7" s="1132"/>
      <c r="Y7" s="1132"/>
      <c r="Z7" s="1132"/>
      <c r="AA7" s="1132">
        <v>116</v>
      </c>
      <c r="AB7" s="1132"/>
      <c r="AC7" s="1132"/>
      <c r="AD7" s="1132"/>
      <c r="AE7" s="1133"/>
      <c r="AF7" s="1134">
        <v>97</v>
      </c>
      <c r="AG7" s="1135"/>
      <c r="AH7" s="1135"/>
      <c r="AI7" s="1135"/>
      <c r="AJ7" s="1136"/>
      <c r="AK7" s="1137">
        <v>2</v>
      </c>
      <c r="AL7" s="1138"/>
      <c r="AM7" s="1138"/>
      <c r="AN7" s="1138"/>
      <c r="AO7" s="1138"/>
      <c r="AP7" s="1138">
        <v>4712</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582</v>
      </c>
      <c r="BT7" s="1129"/>
      <c r="BU7" s="1129"/>
      <c r="BV7" s="1129"/>
      <c r="BW7" s="1129"/>
      <c r="BX7" s="1129"/>
      <c r="BY7" s="1129"/>
      <c r="BZ7" s="1129"/>
      <c r="CA7" s="1129"/>
      <c r="CB7" s="1129"/>
      <c r="CC7" s="1129"/>
      <c r="CD7" s="1129"/>
      <c r="CE7" s="1129"/>
      <c r="CF7" s="1129"/>
      <c r="CG7" s="1141"/>
      <c r="CH7" s="1125">
        <v>2</v>
      </c>
      <c r="CI7" s="1126"/>
      <c r="CJ7" s="1126"/>
      <c r="CK7" s="1126"/>
      <c r="CL7" s="1127"/>
      <c r="CM7" s="1125">
        <v>21</v>
      </c>
      <c r="CN7" s="1126"/>
      <c r="CO7" s="1126"/>
      <c r="CP7" s="1126"/>
      <c r="CQ7" s="1127"/>
      <c r="CR7" s="1125">
        <v>11</v>
      </c>
      <c r="CS7" s="1126"/>
      <c r="CT7" s="1126"/>
      <c r="CU7" s="1126"/>
      <c r="CV7" s="1127"/>
      <c r="CW7" s="1125" t="s">
        <v>513</v>
      </c>
      <c r="CX7" s="1126"/>
      <c r="CY7" s="1126"/>
      <c r="CZ7" s="1126"/>
      <c r="DA7" s="1127"/>
      <c r="DB7" s="1125" t="s">
        <v>513</v>
      </c>
      <c r="DC7" s="1126"/>
      <c r="DD7" s="1126"/>
      <c r="DE7" s="1126"/>
      <c r="DF7" s="1127"/>
      <c r="DG7" s="1125" t="s">
        <v>513</v>
      </c>
      <c r="DH7" s="1126"/>
      <c r="DI7" s="1126"/>
      <c r="DJ7" s="1126"/>
      <c r="DK7" s="1127"/>
      <c r="DL7" s="1125" t="s">
        <v>513</v>
      </c>
      <c r="DM7" s="1126"/>
      <c r="DN7" s="1126"/>
      <c r="DO7" s="1126"/>
      <c r="DP7" s="1127"/>
      <c r="DQ7" s="1125" t="s">
        <v>513</v>
      </c>
      <c r="DR7" s="1126"/>
      <c r="DS7" s="1126"/>
      <c r="DT7" s="1126"/>
      <c r="DU7" s="1127"/>
      <c r="DV7" s="1128"/>
      <c r="DW7" s="1129"/>
      <c r="DX7" s="1129"/>
      <c r="DY7" s="1129"/>
      <c r="DZ7" s="1130"/>
      <c r="EA7" s="237"/>
    </row>
    <row r="8" spans="1:131" s="238" customFormat="1" ht="26.25" customHeight="1" x14ac:dyDescent="0.15">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15">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394</v>
      </c>
      <c r="B23" s="966" t="s">
        <v>395</v>
      </c>
      <c r="C23" s="967"/>
      <c r="D23" s="967"/>
      <c r="E23" s="967"/>
      <c r="F23" s="967"/>
      <c r="G23" s="967"/>
      <c r="H23" s="967"/>
      <c r="I23" s="967"/>
      <c r="J23" s="967"/>
      <c r="K23" s="967"/>
      <c r="L23" s="967"/>
      <c r="M23" s="967"/>
      <c r="N23" s="967"/>
      <c r="O23" s="967"/>
      <c r="P23" s="977"/>
      <c r="Q23" s="1096">
        <v>4770</v>
      </c>
      <c r="R23" s="1090"/>
      <c r="S23" s="1090"/>
      <c r="T23" s="1090"/>
      <c r="U23" s="1090"/>
      <c r="V23" s="1090">
        <v>4654</v>
      </c>
      <c r="W23" s="1090"/>
      <c r="X23" s="1090"/>
      <c r="Y23" s="1090"/>
      <c r="Z23" s="1090"/>
      <c r="AA23" s="1090">
        <v>116</v>
      </c>
      <c r="AB23" s="1090"/>
      <c r="AC23" s="1090"/>
      <c r="AD23" s="1090"/>
      <c r="AE23" s="1097"/>
      <c r="AF23" s="1098">
        <v>97</v>
      </c>
      <c r="AG23" s="1090"/>
      <c r="AH23" s="1090"/>
      <c r="AI23" s="1090"/>
      <c r="AJ23" s="1099"/>
      <c r="AK23" s="1100"/>
      <c r="AL23" s="1101"/>
      <c r="AM23" s="1101"/>
      <c r="AN23" s="1101"/>
      <c r="AO23" s="1101"/>
      <c r="AP23" s="1090">
        <v>4712</v>
      </c>
      <c r="AQ23" s="1090"/>
      <c r="AR23" s="1090"/>
      <c r="AS23" s="1090"/>
      <c r="AT23" s="1090"/>
      <c r="AU23" s="1091"/>
      <c r="AV23" s="1091"/>
      <c r="AW23" s="1091"/>
      <c r="AX23" s="1091"/>
      <c r="AY23" s="1092"/>
      <c r="AZ23" s="1093" t="s">
        <v>128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375</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382</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406</v>
      </c>
      <c r="C28" s="1077"/>
      <c r="D28" s="1077"/>
      <c r="E28" s="1077"/>
      <c r="F28" s="1077"/>
      <c r="G28" s="1077"/>
      <c r="H28" s="1077"/>
      <c r="I28" s="1077"/>
      <c r="J28" s="1077"/>
      <c r="K28" s="1077"/>
      <c r="L28" s="1077"/>
      <c r="M28" s="1077"/>
      <c r="N28" s="1077"/>
      <c r="O28" s="1077"/>
      <c r="P28" s="1078"/>
      <c r="Q28" s="1079">
        <v>774</v>
      </c>
      <c r="R28" s="1080"/>
      <c r="S28" s="1080"/>
      <c r="T28" s="1080"/>
      <c r="U28" s="1080"/>
      <c r="V28" s="1080">
        <v>730</v>
      </c>
      <c r="W28" s="1080"/>
      <c r="X28" s="1080"/>
      <c r="Y28" s="1080"/>
      <c r="Z28" s="1080"/>
      <c r="AA28" s="1080">
        <v>44</v>
      </c>
      <c r="AB28" s="1080"/>
      <c r="AC28" s="1080"/>
      <c r="AD28" s="1080"/>
      <c r="AE28" s="1081"/>
      <c r="AF28" s="1082">
        <v>44</v>
      </c>
      <c r="AG28" s="1080"/>
      <c r="AH28" s="1080"/>
      <c r="AI28" s="1080"/>
      <c r="AJ28" s="1083"/>
      <c r="AK28" s="1071">
        <v>52</v>
      </c>
      <c r="AL28" s="1072"/>
      <c r="AM28" s="1072"/>
      <c r="AN28" s="1072"/>
      <c r="AO28" s="1072"/>
      <c r="AP28" s="1072" t="s">
        <v>588</v>
      </c>
      <c r="AQ28" s="1072"/>
      <c r="AR28" s="1072"/>
      <c r="AS28" s="1072"/>
      <c r="AT28" s="1072"/>
      <c r="AU28" s="1072" t="s">
        <v>513</v>
      </c>
      <c r="AV28" s="1072"/>
      <c r="AW28" s="1072"/>
      <c r="AX28" s="1072"/>
      <c r="AY28" s="1072"/>
      <c r="AZ28" s="1073" t="s">
        <v>513</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407</v>
      </c>
      <c r="C29" s="1060"/>
      <c r="D29" s="1060"/>
      <c r="E29" s="1060"/>
      <c r="F29" s="1060"/>
      <c r="G29" s="1060"/>
      <c r="H29" s="1060"/>
      <c r="I29" s="1060"/>
      <c r="J29" s="1060"/>
      <c r="K29" s="1060"/>
      <c r="L29" s="1060"/>
      <c r="M29" s="1060"/>
      <c r="N29" s="1060"/>
      <c r="O29" s="1060"/>
      <c r="P29" s="1061"/>
      <c r="Q29" s="1067">
        <v>552</v>
      </c>
      <c r="R29" s="1068"/>
      <c r="S29" s="1068"/>
      <c r="T29" s="1068"/>
      <c r="U29" s="1068"/>
      <c r="V29" s="1068">
        <v>521</v>
      </c>
      <c r="W29" s="1068"/>
      <c r="X29" s="1068"/>
      <c r="Y29" s="1068"/>
      <c r="Z29" s="1068"/>
      <c r="AA29" s="1068">
        <v>31</v>
      </c>
      <c r="AB29" s="1068"/>
      <c r="AC29" s="1068"/>
      <c r="AD29" s="1068"/>
      <c r="AE29" s="1069"/>
      <c r="AF29" s="1064">
        <v>31</v>
      </c>
      <c r="AG29" s="1065"/>
      <c r="AH29" s="1065"/>
      <c r="AI29" s="1065"/>
      <c r="AJ29" s="1066"/>
      <c r="AK29" s="1009">
        <v>79</v>
      </c>
      <c r="AL29" s="1000"/>
      <c r="AM29" s="1000"/>
      <c r="AN29" s="1000"/>
      <c r="AO29" s="1000"/>
      <c r="AP29" s="1000" t="s">
        <v>513</v>
      </c>
      <c r="AQ29" s="1000"/>
      <c r="AR29" s="1000"/>
      <c r="AS29" s="1000"/>
      <c r="AT29" s="1000"/>
      <c r="AU29" s="1000" t="s">
        <v>513</v>
      </c>
      <c r="AV29" s="1000"/>
      <c r="AW29" s="1000"/>
      <c r="AX29" s="1000"/>
      <c r="AY29" s="1000"/>
      <c r="AZ29" s="1070" t="s">
        <v>513</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408</v>
      </c>
      <c r="C30" s="1060"/>
      <c r="D30" s="1060"/>
      <c r="E30" s="1060"/>
      <c r="F30" s="1060"/>
      <c r="G30" s="1060"/>
      <c r="H30" s="1060"/>
      <c r="I30" s="1060"/>
      <c r="J30" s="1060"/>
      <c r="K30" s="1060"/>
      <c r="L30" s="1060"/>
      <c r="M30" s="1060"/>
      <c r="N30" s="1060"/>
      <c r="O30" s="1060"/>
      <c r="P30" s="1061"/>
      <c r="Q30" s="1067">
        <v>73</v>
      </c>
      <c r="R30" s="1068"/>
      <c r="S30" s="1068"/>
      <c r="T30" s="1068"/>
      <c r="U30" s="1068"/>
      <c r="V30" s="1068">
        <v>73</v>
      </c>
      <c r="W30" s="1068"/>
      <c r="X30" s="1068"/>
      <c r="Y30" s="1068"/>
      <c r="Z30" s="1068"/>
      <c r="AA30" s="1068">
        <v>0</v>
      </c>
      <c r="AB30" s="1068"/>
      <c r="AC30" s="1068"/>
      <c r="AD30" s="1068"/>
      <c r="AE30" s="1069"/>
      <c r="AF30" s="1064">
        <v>0</v>
      </c>
      <c r="AG30" s="1065"/>
      <c r="AH30" s="1065"/>
      <c r="AI30" s="1065"/>
      <c r="AJ30" s="1066"/>
      <c r="AK30" s="1009">
        <v>31</v>
      </c>
      <c r="AL30" s="1000"/>
      <c r="AM30" s="1000"/>
      <c r="AN30" s="1000"/>
      <c r="AO30" s="1000"/>
      <c r="AP30" s="1000" t="s">
        <v>513</v>
      </c>
      <c r="AQ30" s="1000"/>
      <c r="AR30" s="1000"/>
      <c r="AS30" s="1000"/>
      <c r="AT30" s="1000"/>
      <c r="AU30" s="1000" t="s">
        <v>513</v>
      </c>
      <c r="AV30" s="1000"/>
      <c r="AW30" s="1000"/>
      <c r="AX30" s="1000"/>
      <c r="AY30" s="1000"/>
      <c r="AZ30" s="1070" t="s">
        <v>513</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409</v>
      </c>
      <c r="C31" s="1060"/>
      <c r="D31" s="1060"/>
      <c r="E31" s="1060"/>
      <c r="F31" s="1060"/>
      <c r="G31" s="1060"/>
      <c r="H31" s="1060"/>
      <c r="I31" s="1060"/>
      <c r="J31" s="1060"/>
      <c r="K31" s="1060"/>
      <c r="L31" s="1060"/>
      <c r="M31" s="1060"/>
      <c r="N31" s="1060"/>
      <c r="O31" s="1060"/>
      <c r="P31" s="1061"/>
      <c r="Q31" s="1067">
        <v>108</v>
      </c>
      <c r="R31" s="1068"/>
      <c r="S31" s="1068"/>
      <c r="T31" s="1068"/>
      <c r="U31" s="1068"/>
      <c r="V31" s="1068">
        <v>93</v>
      </c>
      <c r="W31" s="1068"/>
      <c r="X31" s="1068"/>
      <c r="Y31" s="1068"/>
      <c r="Z31" s="1068"/>
      <c r="AA31" s="1068">
        <v>15</v>
      </c>
      <c r="AB31" s="1068"/>
      <c r="AC31" s="1068"/>
      <c r="AD31" s="1068"/>
      <c r="AE31" s="1069"/>
      <c r="AF31" s="1064">
        <v>15</v>
      </c>
      <c r="AG31" s="1065"/>
      <c r="AH31" s="1065"/>
      <c r="AI31" s="1065"/>
      <c r="AJ31" s="1066"/>
      <c r="AK31" s="1009" t="s">
        <v>513</v>
      </c>
      <c r="AL31" s="1000"/>
      <c r="AM31" s="1000"/>
      <c r="AN31" s="1000"/>
      <c r="AO31" s="1000"/>
      <c r="AP31" s="1000" t="s">
        <v>513</v>
      </c>
      <c r="AQ31" s="1000"/>
      <c r="AR31" s="1000"/>
      <c r="AS31" s="1000"/>
      <c r="AT31" s="1000"/>
      <c r="AU31" s="1000" t="s">
        <v>513</v>
      </c>
      <c r="AV31" s="1000"/>
      <c r="AW31" s="1000"/>
      <c r="AX31" s="1000"/>
      <c r="AY31" s="1000"/>
      <c r="AZ31" s="1070" t="s">
        <v>513</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410</v>
      </c>
      <c r="C32" s="1060"/>
      <c r="D32" s="1060"/>
      <c r="E32" s="1060"/>
      <c r="F32" s="1060"/>
      <c r="G32" s="1060"/>
      <c r="H32" s="1060"/>
      <c r="I32" s="1060"/>
      <c r="J32" s="1060"/>
      <c r="K32" s="1060"/>
      <c r="L32" s="1060"/>
      <c r="M32" s="1060"/>
      <c r="N32" s="1060"/>
      <c r="O32" s="1060"/>
      <c r="P32" s="1061"/>
      <c r="Q32" s="1067">
        <v>102</v>
      </c>
      <c r="R32" s="1068"/>
      <c r="S32" s="1068"/>
      <c r="T32" s="1068"/>
      <c r="U32" s="1068"/>
      <c r="V32" s="1068">
        <v>92</v>
      </c>
      <c r="W32" s="1068"/>
      <c r="X32" s="1068"/>
      <c r="Y32" s="1068"/>
      <c r="Z32" s="1068"/>
      <c r="AA32" s="1068">
        <v>20</v>
      </c>
      <c r="AB32" s="1068"/>
      <c r="AC32" s="1068"/>
      <c r="AD32" s="1068"/>
      <c r="AE32" s="1069"/>
      <c r="AF32" s="1064">
        <v>617</v>
      </c>
      <c r="AG32" s="1065"/>
      <c r="AH32" s="1065"/>
      <c r="AI32" s="1065"/>
      <c r="AJ32" s="1066"/>
      <c r="AK32" s="1009">
        <v>1</v>
      </c>
      <c r="AL32" s="1000"/>
      <c r="AM32" s="1000"/>
      <c r="AN32" s="1000"/>
      <c r="AO32" s="1000"/>
      <c r="AP32" s="1000">
        <v>451</v>
      </c>
      <c r="AQ32" s="1000"/>
      <c r="AR32" s="1000"/>
      <c r="AS32" s="1000"/>
      <c r="AT32" s="1000"/>
      <c r="AU32" s="1000">
        <v>9</v>
      </c>
      <c r="AV32" s="1000"/>
      <c r="AW32" s="1000"/>
      <c r="AX32" s="1000"/>
      <c r="AY32" s="1000"/>
      <c r="AZ32" s="1070" t="s">
        <v>513</v>
      </c>
      <c r="BA32" s="1070"/>
      <c r="BB32" s="1070"/>
      <c r="BC32" s="1070"/>
      <c r="BD32" s="1070"/>
      <c r="BE32" s="1001" t="s">
        <v>411</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t="s">
        <v>412</v>
      </c>
      <c r="C33" s="1060"/>
      <c r="D33" s="1060"/>
      <c r="E33" s="1060"/>
      <c r="F33" s="1060"/>
      <c r="G33" s="1060"/>
      <c r="H33" s="1060"/>
      <c r="I33" s="1060"/>
      <c r="J33" s="1060"/>
      <c r="K33" s="1060"/>
      <c r="L33" s="1060"/>
      <c r="M33" s="1060"/>
      <c r="N33" s="1060"/>
      <c r="O33" s="1060"/>
      <c r="P33" s="1061"/>
      <c r="Q33" s="1067">
        <v>60</v>
      </c>
      <c r="R33" s="1068"/>
      <c r="S33" s="1068"/>
      <c r="T33" s="1068"/>
      <c r="U33" s="1068"/>
      <c r="V33" s="1068">
        <v>60</v>
      </c>
      <c r="W33" s="1068"/>
      <c r="X33" s="1068"/>
      <c r="Y33" s="1068"/>
      <c r="Z33" s="1068"/>
      <c r="AA33" s="1068">
        <v>0</v>
      </c>
      <c r="AB33" s="1068"/>
      <c r="AC33" s="1068"/>
      <c r="AD33" s="1068"/>
      <c r="AE33" s="1069"/>
      <c r="AF33" s="1064" t="s">
        <v>588</v>
      </c>
      <c r="AG33" s="1065"/>
      <c r="AH33" s="1065"/>
      <c r="AI33" s="1065"/>
      <c r="AJ33" s="1066"/>
      <c r="AK33" s="1009">
        <v>26</v>
      </c>
      <c r="AL33" s="1000"/>
      <c r="AM33" s="1000"/>
      <c r="AN33" s="1000"/>
      <c r="AO33" s="1000"/>
      <c r="AP33" s="1000">
        <v>168</v>
      </c>
      <c r="AQ33" s="1000"/>
      <c r="AR33" s="1000"/>
      <c r="AS33" s="1000"/>
      <c r="AT33" s="1000"/>
      <c r="AU33" s="1000">
        <v>158</v>
      </c>
      <c r="AV33" s="1000"/>
      <c r="AW33" s="1000"/>
      <c r="AX33" s="1000"/>
      <c r="AY33" s="1000"/>
      <c r="AZ33" s="1070" t="s">
        <v>513</v>
      </c>
      <c r="BA33" s="1070"/>
      <c r="BB33" s="1070"/>
      <c r="BC33" s="1070"/>
      <c r="BD33" s="1070"/>
      <c r="BE33" s="1001" t="s">
        <v>413</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414</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394</v>
      </c>
      <c r="B63" s="966" t="s">
        <v>415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706</v>
      </c>
      <c r="AG63" s="988"/>
      <c r="AH63" s="988"/>
      <c r="AI63" s="988"/>
      <c r="AJ63" s="1051"/>
      <c r="AK63" s="1052"/>
      <c r="AL63" s="992"/>
      <c r="AM63" s="992"/>
      <c r="AN63" s="992"/>
      <c r="AO63" s="992"/>
      <c r="AP63" s="988">
        <v>619</v>
      </c>
      <c r="AQ63" s="988"/>
      <c r="AR63" s="988"/>
      <c r="AS63" s="988"/>
      <c r="AT63" s="988"/>
      <c r="AU63" s="988">
        <v>167</v>
      </c>
      <c r="AV63" s="988"/>
      <c r="AW63" s="988"/>
      <c r="AX63" s="988"/>
      <c r="AY63" s="988"/>
      <c r="AZ63" s="1046"/>
      <c r="BA63" s="1046"/>
      <c r="BB63" s="1046"/>
      <c r="BC63" s="1046"/>
      <c r="BD63" s="1046"/>
      <c r="BE63" s="989"/>
      <c r="BF63" s="989"/>
      <c r="BG63" s="989"/>
      <c r="BH63" s="989"/>
      <c r="BI63" s="990"/>
      <c r="BJ63" s="1047" t="s">
        <v>416</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418</v>
      </c>
      <c r="B66" s="1025"/>
      <c r="C66" s="1025"/>
      <c r="D66" s="1025"/>
      <c r="E66" s="1025"/>
      <c r="F66" s="1025"/>
      <c r="G66" s="1025"/>
      <c r="H66" s="1025"/>
      <c r="I66" s="1025"/>
      <c r="J66" s="1025"/>
      <c r="K66" s="1025"/>
      <c r="L66" s="1025"/>
      <c r="M66" s="1025"/>
      <c r="N66" s="1025"/>
      <c r="O66" s="1025"/>
      <c r="P66" s="1026"/>
      <c r="Q66" s="1030" t="s">
        <v>419</v>
      </c>
      <c r="R66" s="1031"/>
      <c r="S66" s="1031"/>
      <c r="T66" s="1031"/>
      <c r="U66" s="1032"/>
      <c r="V66" s="1030" t="s">
        <v>420</v>
      </c>
      <c r="W66" s="1031"/>
      <c r="X66" s="1031"/>
      <c r="Y66" s="1031"/>
      <c r="Z66" s="1032"/>
      <c r="AA66" s="1030" t="s">
        <v>421</v>
      </c>
      <c r="AB66" s="1031"/>
      <c r="AC66" s="1031"/>
      <c r="AD66" s="1031"/>
      <c r="AE66" s="1032"/>
      <c r="AF66" s="1036" t="s">
        <v>401</v>
      </c>
      <c r="AG66" s="1037"/>
      <c r="AH66" s="1037"/>
      <c r="AI66" s="1037"/>
      <c r="AJ66" s="1038"/>
      <c r="AK66" s="1030" t="s">
        <v>422</v>
      </c>
      <c r="AL66" s="1025"/>
      <c r="AM66" s="1025"/>
      <c r="AN66" s="1025"/>
      <c r="AO66" s="1026"/>
      <c r="AP66" s="1030" t="s">
        <v>403</v>
      </c>
      <c r="AQ66" s="1031"/>
      <c r="AR66" s="1031"/>
      <c r="AS66" s="1031"/>
      <c r="AT66" s="1032"/>
      <c r="AU66" s="1030" t="s">
        <v>423</v>
      </c>
      <c r="AV66" s="1031"/>
      <c r="AW66" s="1031"/>
      <c r="AX66" s="1031"/>
      <c r="AY66" s="1032"/>
      <c r="AZ66" s="1030" t="s">
        <v>382</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579</v>
      </c>
      <c r="C68" s="1015"/>
      <c r="D68" s="1015"/>
      <c r="E68" s="1015"/>
      <c r="F68" s="1015"/>
      <c r="G68" s="1015"/>
      <c r="H68" s="1015"/>
      <c r="I68" s="1015"/>
      <c r="J68" s="1015"/>
      <c r="K68" s="1015"/>
      <c r="L68" s="1015"/>
      <c r="M68" s="1015"/>
      <c r="N68" s="1015"/>
      <c r="O68" s="1015"/>
      <c r="P68" s="1016"/>
      <c r="Q68" s="1017">
        <v>1533</v>
      </c>
      <c r="R68" s="1011"/>
      <c r="S68" s="1011"/>
      <c r="T68" s="1011"/>
      <c r="U68" s="1011"/>
      <c r="V68" s="1011">
        <v>1513</v>
      </c>
      <c r="W68" s="1011"/>
      <c r="X68" s="1011"/>
      <c r="Y68" s="1011"/>
      <c r="Z68" s="1011"/>
      <c r="AA68" s="1011">
        <v>20</v>
      </c>
      <c r="AB68" s="1011"/>
      <c r="AC68" s="1011"/>
      <c r="AD68" s="1011"/>
      <c r="AE68" s="1011"/>
      <c r="AF68" s="1011">
        <v>20</v>
      </c>
      <c r="AG68" s="1011"/>
      <c r="AH68" s="1011"/>
      <c r="AI68" s="1011"/>
      <c r="AJ68" s="1011"/>
      <c r="AK68" s="1011" t="s">
        <v>588</v>
      </c>
      <c r="AL68" s="1011"/>
      <c r="AM68" s="1011"/>
      <c r="AN68" s="1011"/>
      <c r="AO68" s="1011"/>
      <c r="AP68" s="1011">
        <v>716</v>
      </c>
      <c r="AQ68" s="1011"/>
      <c r="AR68" s="1011"/>
      <c r="AS68" s="1011"/>
      <c r="AT68" s="1011"/>
      <c r="AU68" s="1011">
        <v>460</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580</v>
      </c>
      <c r="C69" s="1004"/>
      <c r="D69" s="1004"/>
      <c r="E69" s="1004"/>
      <c r="F69" s="1004"/>
      <c r="G69" s="1004"/>
      <c r="H69" s="1004"/>
      <c r="I69" s="1004"/>
      <c r="J69" s="1004"/>
      <c r="K69" s="1004"/>
      <c r="L69" s="1004"/>
      <c r="M69" s="1004"/>
      <c r="N69" s="1004"/>
      <c r="O69" s="1004"/>
      <c r="P69" s="1005"/>
      <c r="Q69" s="1006">
        <v>1383</v>
      </c>
      <c r="R69" s="1000"/>
      <c r="S69" s="1000"/>
      <c r="T69" s="1000"/>
      <c r="U69" s="1000"/>
      <c r="V69" s="1000">
        <v>1353</v>
      </c>
      <c r="W69" s="1000"/>
      <c r="X69" s="1000"/>
      <c r="Y69" s="1000"/>
      <c r="Z69" s="1000"/>
      <c r="AA69" s="1000">
        <v>31</v>
      </c>
      <c r="AB69" s="1000"/>
      <c r="AC69" s="1000"/>
      <c r="AD69" s="1000"/>
      <c r="AE69" s="1000"/>
      <c r="AF69" s="1000">
        <v>31</v>
      </c>
      <c r="AG69" s="1000"/>
      <c r="AH69" s="1000"/>
      <c r="AI69" s="1000"/>
      <c r="AJ69" s="1000"/>
      <c r="AK69" s="1000" t="s">
        <v>588</v>
      </c>
      <c r="AL69" s="1000"/>
      <c r="AM69" s="1000"/>
      <c r="AN69" s="1000"/>
      <c r="AO69" s="1000"/>
      <c r="AP69" s="1000">
        <v>2828</v>
      </c>
      <c r="AQ69" s="1000"/>
      <c r="AR69" s="1000"/>
      <c r="AS69" s="1000"/>
      <c r="AT69" s="1000"/>
      <c r="AU69" s="1000">
        <v>166</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581</v>
      </c>
      <c r="C70" s="1004"/>
      <c r="D70" s="1004"/>
      <c r="E70" s="1004"/>
      <c r="F70" s="1004"/>
      <c r="G70" s="1004"/>
      <c r="H70" s="1004"/>
      <c r="I70" s="1004"/>
      <c r="J70" s="1004"/>
      <c r="K70" s="1004"/>
      <c r="L70" s="1004"/>
      <c r="M70" s="1004"/>
      <c r="N70" s="1004"/>
      <c r="O70" s="1004"/>
      <c r="P70" s="1005"/>
      <c r="Q70" s="1006">
        <v>42</v>
      </c>
      <c r="R70" s="1000"/>
      <c r="S70" s="1000"/>
      <c r="T70" s="1000"/>
      <c r="U70" s="1000"/>
      <c r="V70" s="1000">
        <v>37</v>
      </c>
      <c r="W70" s="1000"/>
      <c r="X70" s="1000"/>
      <c r="Y70" s="1000"/>
      <c r="Z70" s="1000"/>
      <c r="AA70" s="1000">
        <v>5</v>
      </c>
      <c r="AB70" s="1000"/>
      <c r="AC70" s="1000"/>
      <c r="AD70" s="1000"/>
      <c r="AE70" s="1000"/>
      <c r="AF70" s="1000">
        <v>5</v>
      </c>
      <c r="AG70" s="1000"/>
      <c r="AH70" s="1000"/>
      <c r="AI70" s="1000"/>
      <c r="AJ70" s="1000"/>
      <c r="AK70" s="1000" t="s">
        <v>588</v>
      </c>
      <c r="AL70" s="1000"/>
      <c r="AM70" s="1000"/>
      <c r="AN70" s="1000"/>
      <c r="AO70" s="1000"/>
      <c r="AP70" s="1000" t="s">
        <v>588</v>
      </c>
      <c r="AQ70" s="1000"/>
      <c r="AR70" s="1000"/>
      <c r="AS70" s="1000"/>
      <c r="AT70" s="1000"/>
      <c r="AU70" s="1000" t="s">
        <v>588</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394</v>
      </c>
      <c r="B88" s="966" t="s">
        <v>424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56</v>
      </c>
      <c r="AG88" s="988"/>
      <c r="AH88" s="988"/>
      <c r="AI88" s="988"/>
      <c r="AJ88" s="988"/>
      <c r="AK88" s="992"/>
      <c r="AL88" s="992"/>
      <c r="AM88" s="992"/>
      <c r="AN88" s="992"/>
      <c r="AO88" s="992"/>
      <c r="AP88" s="988">
        <v>3544</v>
      </c>
      <c r="AQ88" s="988"/>
      <c r="AR88" s="988"/>
      <c r="AS88" s="988"/>
      <c r="AT88" s="988"/>
      <c r="AU88" s="988">
        <v>626</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6" t="s">
        <v>425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11</v>
      </c>
      <c r="CS102" s="982"/>
      <c r="CT102" s="982"/>
      <c r="CU102" s="982"/>
      <c r="CV102" s="983"/>
      <c r="CW102" s="981" t="s">
        <v>588</v>
      </c>
      <c r="CX102" s="982"/>
      <c r="CY102" s="982"/>
      <c r="CZ102" s="982"/>
      <c r="DA102" s="983"/>
      <c r="DB102" s="981" t="s">
        <v>588</v>
      </c>
      <c r="DC102" s="982"/>
      <c r="DD102" s="982"/>
      <c r="DE102" s="982"/>
      <c r="DF102" s="983"/>
      <c r="DG102" s="981" t="s">
        <v>588</v>
      </c>
      <c r="DH102" s="982"/>
      <c r="DI102" s="982"/>
      <c r="DJ102" s="982"/>
      <c r="DK102" s="983"/>
      <c r="DL102" s="981" t="s">
        <v>588</v>
      </c>
      <c r="DM102" s="982"/>
      <c r="DN102" s="982"/>
      <c r="DO102" s="982"/>
      <c r="DP102" s="983"/>
      <c r="DQ102" s="981" t="s">
        <v>588</v>
      </c>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434</v>
      </c>
      <c r="AG109" s="925"/>
      <c r="AH109" s="925"/>
      <c r="AI109" s="925"/>
      <c r="AJ109" s="926"/>
      <c r="AK109" s="927" t="s">
        <v>309</v>
      </c>
      <c r="AL109" s="925"/>
      <c r="AM109" s="925"/>
      <c r="AN109" s="925"/>
      <c r="AO109" s="926"/>
      <c r="AP109" s="927" t="s">
        <v>435</v>
      </c>
      <c r="AQ109" s="925"/>
      <c r="AR109" s="925"/>
      <c r="AS109" s="925"/>
      <c r="AT109" s="958"/>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434</v>
      </c>
      <c r="BW109" s="925"/>
      <c r="BX109" s="925"/>
      <c r="BY109" s="925"/>
      <c r="BZ109" s="926"/>
      <c r="CA109" s="927" t="s">
        <v>309</v>
      </c>
      <c r="CB109" s="925"/>
      <c r="CC109" s="925"/>
      <c r="CD109" s="925"/>
      <c r="CE109" s="926"/>
      <c r="CF109" s="965" t="s">
        <v>435</v>
      </c>
      <c r="CG109" s="965"/>
      <c r="CH109" s="965"/>
      <c r="CI109" s="965"/>
      <c r="CJ109" s="965"/>
      <c r="CK109" s="927"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434</v>
      </c>
      <c r="DM109" s="925"/>
      <c r="DN109" s="925"/>
      <c r="DO109" s="925"/>
      <c r="DP109" s="926"/>
      <c r="DQ109" s="927" t="s">
        <v>309</v>
      </c>
      <c r="DR109" s="925"/>
      <c r="DS109" s="925"/>
      <c r="DT109" s="925"/>
      <c r="DU109" s="926"/>
      <c r="DV109" s="927" t="s">
        <v>435</v>
      </c>
      <c r="DW109" s="925"/>
      <c r="DX109" s="925"/>
      <c r="DY109" s="925"/>
      <c r="DZ109" s="958"/>
    </row>
    <row r="110" spans="1:131" s="233" customFormat="1" ht="26.25" customHeight="1" x14ac:dyDescent="0.15">
      <c r="A110" s="836" t="s">
        <v>437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605144</v>
      </c>
      <c r="AB110" s="918"/>
      <c r="AC110" s="918"/>
      <c r="AD110" s="918"/>
      <c r="AE110" s="919"/>
      <c r="AF110" s="920">
        <v>598431</v>
      </c>
      <c r="AG110" s="918"/>
      <c r="AH110" s="918"/>
      <c r="AI110" s="918"/>
      <c r="AJ110" s="919"/>
      <c r="AK110" s="920">
        <v>610900</v>
      </c>
      <c r="AL110" s="918"/>
      <c r="AM110" s="918"/>
      <c r="AN110" s="918"/>
      <c r="AO110" s="919"/>
      <c r="AP110" s="921">
        <v>26.4</v>
      </c>
      <c r="AQ110" s="922"/>
      <c r="AR110" s="922"/>
      <c r="AS110" s="922"/>
      <c r="AT110" s="923"/>
      <c r="AU110" s="959" t="s">
        <v>73</v>
      </c>
      <c r="AV110" s="960"/>
      <c r="AW110" s="960"/>
      <c r="AX110" s="960"/>
      <c r="AY110" s="960"/>
      <c r="AZ110" s="889" t="s">
        <v>438</v>
      </c>
      <c r="BA110" s="837"/>
      <c r="BB110" s="837"/>
      <c r="BC110" s="837"/>
      <c r="BD110" s="837"/>
      <c r="BE110" s="837"/>
      <c r="BF110" s="837"/>
      <c r="BG110" s="837"/>
      <c r="BH110" s="837"/>
      <c r="BI110" s="837"/>
      <c r="BJ110" s="837"/>
      <c r="BK110" s="837"/>
      <c r="BL110" s="837"/>
      <c r="BM110" s="837"/>
      <c r="BN110" s="837"/>
      <c r="BO110" s="837"/>
      <c r="BP110" s="838"/>
      <c r="BQ110" s="890">
        <v>4809075</v>
      </c>
      <c r="BR110" s="871"/>
      <c r="BS110" s="871"/>
      <c r="BT110" s="871"/>
      <c r="BU110" s="871"/>
      <c r="BV110" s="871">
        <v>4649138</v>
      </c>
      <c r="BW110" s="871"/>
      <c r="BX110" s="871"/>
      <c r="BY110" s="871"/>
      <c r="BZ110" s="871"/>
      <c r="CA110" s="871">
        <v>4711544</v>
      </c>
      <c r="CB110" s="871"/>
      <c r="CC110" s="871"/>
      <c r="CD110" s="871"/>
      <c r="CE110" s="871"/>
      <c r="CF110" s="895">
        <v>203.8</v>
      </c>
      <c r="CG110" s="896"/>
      <c r="CH110" s="896"/>
      <c r="CI110" s="896"/>
      <c r="CJ110" s="896"/>
      <c r="CK110" s="955" t="s">
        <v>439</v>
      </c>
      <c r="CL110" s="848"/>
      <c r="CM110" s="889" t="s">
        <v>440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258</v>
      </c>
      <c r="DH110" s="871"/>
      <c r="DI110" s="871"/>
      <c r="DJ110" s="871"/>
      <c r="DK110" s="871"/>
      <c r="DL110" s="871" t="s">
        <v>258</v>
      </c>
      <c r="DM110" s="871"/>
      <c r="DN110" s="871"/>
      <c r="DO110" s="871"/>
      <c r="DP110" s="871"/>
      <c r="DQ110" s="871" t="s">
        <v>128</v>
      </c>
      <c r="DR110" s="871"/>
      <c r="DS110" s="871"/>
      <c r="DT110" s="871"/>
      <c r="DU110" s="871"/>
      <c r="DV110" s="872" t="s">
        <v>416</v>
      </c>
      <c r="DW110" s="872"/>
      <c r="DX110" s="872"/>
      <c r="DY110" s="872"/>
      <c r="DZ110" s="873"/>
    </row>
    <row r="111" spans="1:131" s="233" customFormat="1" ht="26.25" customHeight="1" x14ac:dyDescent="0.15">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416</v>
      </c>
      <c r="AG111" s="948"/>
      <c r="AH111" s="948"/>
      <c r="AI111" s="948"/>
      <c r="AJ111" s="949"/>
      <c r="AK111" s="950" t="s">
        <v>128</v>
      </c>
      <c r="AL111" s="948"/>
      <c r="AM111" s="948"/>
      <c r="AN111" s="948"/>
      <c r="AO111" s="949"/>
      <c r="AP111" s="951" t="s">
        <v>416</v>
      </c>
      <c r="AQ111" s="952"/>
      <c r="AR111" s="952"/>
      <c r="AS111" s="952"/>
      <c r="AT111" s="953"/>
      <c r="AU111" s="961"/>
      <c r="AV111" s="962"/>
      <c r="AW111" s="962"/>
      <c r="AX111" s="962"/>
      <c r="AY111" s="962"/>
      <c r="AZ111" s="844" t="s">
        <v>442</v>
      </c>
      <c r="BA111" s="781"/>
      <c r="BB111" s="781"/>
      <c r="BC111" s="781"/>
      <c r="BD111" s="781"/>
      <c r="BE111" s="781"/>
      <c r="BF111" s="781"/>
      <c r="BG111" s="781"/>
      <c r="BH111" s="781"/>
      <c r="BI111" s="781"/>
      <c r="BJ111" s="781"/>
      <c r="BK111" s="781"/>
      <c r="BL111" s="781"/>
      <c r="BM111" s="781"/>
      <c r="BN111" s="781"/>
      <c r="BO111" s="781"/>
      <c r="BP111" s="782"/>
      <c r="BQ111" s="845">
        <v>96921</v>
      </c>
      <c r="BR111" s="846"/>
      <c r="BS111" s="846"/>
      <c r="BT111" s="846"/>
      <c r="BU111" s="846"/>
      <c r="BV111" s="846">
        <v>56248</v>
      </c>
      <c r="BW111" s="846"/>
      <c r="BX111" s="846"/>
      <c r="BY111" s="846"/>
      <c r="BZ111" s="846"/>
      <c r="CA111" s="846">
        <v>47320</v>
      </c>
      <c r="CB111" s="846"/>
      <c r="CC111" s="846"/>
      <c r="CD111" s="846"/>
      <c r="CE111" s="846"/>
      <c r="CF111" s="904">
        <v>2</v>
      </c>
      <c r="CG111" s="905"/>
      <c r="CH111" s="905"/>
      <c r="CI111" s="905"/>
      <c r="CJ111" s="905"/>
      <c r="CK111" s="956"/>
      <c r="CL111" s="850"/>
      <c r="CM111" s="844" t="s">
        <v>443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128</v>
      </c>
      <c r="DH111" s="846"/>
      <c r="DI111" s="846"/>
      <c r="DJ111" s="846"/>
      <c r="DK111" s="846"/>
      <c r="DL111" s="846" t="s">
        <v>258</v>
      </c>
      <c r="DM111" s="846"/>
      <c r="DN111" s="846"/>
      <c r="DO111" s="846"/>
      <c r="DP111" s="846"/>
      <c r="DQ111" s="846" t="s">
        <v>128</v>
      </c>
      <c r="DR111" s="846"/>
      <c r="DS111" s="846"/>
      <c r="DT111" s="846"/>
      <c r="DU111" s="846"/>
      <c r="DV111" s="823" t="s">
        <v>128</v>
      </c>
      <c r="DW111" s="823"/>
      <c r="DX111" s="823"/>
      <c r="DY111" s="823"/>
      <c r="DZ111" s="824"/>
    </row>
    <row r="112" spans="1:131" s="233" customFormat="1" ht="26.25" customHeight="1" x14ac:dyDescent="0.15">
      <c r="A112" s="941" t="s">
        <v>444</v>
      </c>
      <c r="B112" s="942"/>
      <c r="C112" s="781" t="s">
        <v>445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258</v>
      </c>
      <c r="AB112" s="809"/>
      <c r="AC112" s="809"/>
      <c r="AD112" s="809"/>
      <c r="AE112" s="810"/>
      <c r="AF112" s="811" t="s">
        <v>258</v>
      </c>
      <c r="AG112" s="809"/>
      <c r="AH112" s="809"/>
      <c r="AI112" s="809"/>
      <c r="AJ112" s="810"/>
      <c r="AK112" s="811" t="s">
        <v>128</v>
      </c>
      <c r="AL112" s="809"/>
      <c r="AM112" s="809"/>
      <c r="AN112" s="809"/>
      <c r="AO112" s="810"/>
      <c r="AP112" s="853" t="s">
        <v>128</v>
      </c>
      <c r="AQ112" s="854"/>
      <c r="AR112" s="854"/>
      <c r="AS112" s="854"/>
      <c r="AT112" s="855"/>
      <c r="AU112" s="961"/>
      <c r="AV112" s="962"/>
      <c r="AW112" s="962"/>
      <c r="AX112" s="962"/>
      <c r="AY112" s="962"/>
      <c r="AZ112" s="844" t="s">
        <v>446</v>
      </c>
      <c r="BA112" s="781"/>
      <c r="BB112" s="781"/>
      <c r="BC112" s="781"/>
      <c r="BD112" s="781"/>
      <c r="BE112" s="781"/>
      <c r="BF112" s="781"/>
      <c r="BG112" s="781"/>
      <c r="BH112" s="781"/>
      <c r="BI112" s="781"/>
      <c r="BJ112" s="781"/>
      <c r="BK112" s="781"/>
      <c r="BL112" s="781"/>
      <c r="BM112" s="781"/>
      <c r="BN112" s="781"/>
      <c r="BO112" s="781"/>
      <c r="BP112" s="782"/>
      <c r="BQ112" s="845">
        <v>138179</v>
      </c>
      <c r="BR112" s="846"/>
      <c r="BS112" s="846"/>
      <c r="BT112" s="846"/>
      <c r="BU112" s="846"/>
      <c r="BV112" s="846">
        <v>149488</v>
      </c>
      <c r="BW112" s="846"/>
      <c r="BX112" s="846"/>
      <c r="BY112" s="846"/>
      <c r="BZ112" s="846"/>
      <c r="CA112" s="846">
        <v>167324</v>
      </c>
      <c r="CB112" s="846"/>
      <c r="CC112" s="846"/>
      <c r="CD112" s="846"/>
      <c r="CE112" s="846"/>
      <c r="CF112" s="904">
        <v>7.2</v>
      </c>
      <c r="CG112" s="905"/>
      <c r="CH112" s="905"/>
      <c r="CI112" s="905"/>
      <c r="CJ112" s="905"/>
      <c r="CK112" s="956"/>
      <c r="CL112" s="850"/>
      <c r="CM112" s="844" t="s">
        <v>447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258</v>
      </c>
      <c r="DH112" s="846"/>
      <c r="DI112" s="846"/>
      <c r="DJ112" s="846"/>
      <c r="DK112" s="846"/>
      <c r="DL112" s="846" t="s">
        <v>258</v>
      </c>
      <c r="DM112" s="846"/>
      <c r="DN112" s="846"/>
      <c r="DO112" s="846"/>
      <c r="DP112" s="846"/>
      <c r="DQ112" s="846" t="s">
        <v>258</v>
      </c>
      <c r="DR112" s="846"/>
      <c r="DS112" s="846"/>
      <c r="DT112" s="846"/>
      <c r="DU112" s="846"/>
      <c r="DV112" s="823" t="s">
        <v>128</v>
      </c>
      <c r="DW112" s="823"/>
      <c r="DX112" s="823"/>
      <c r="DY112" s="823"/>
      <c r="DZ112" s="824"/>
    </row>
    <row r="113" spans="1:130" s="233" customFormat="1" ht="26.25" customHeight="1" x14ac:dyDescent="0.15">
      <c r="A113" s="943"/>
      <c r="B113" s="944"/>
      <c r="C113" s="781" t="s">
        <v>448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6838</v>
      </c>
      <c r="AB113" s="948"/>
      <c r="AC113" s="948"/>
      <c r="AD113" s="948"/>
      <c r="AE113" s="949"/>
      <c r="AF113" s="950">
        <v>9015</v>
      </c>
      <c r="AG113" s="948"/>
      <c r="AH113" s="948"/>
      <c r="AI113" s="948"/>
      <c r="AJ113" s="949"/>
      <c r="AK113" s="950">
        <v>9888</v>
      </c>
      <c r="AL113" s="948"/>
      <c r="AM113" s="948"/>
      <c r="AN113" s="948"/>
      <c r="AO113" s="949"/>
      <c r="AP113" s="951">
        <v>0.4</v>
      </c>
      <c r="AQ113" s="952"/>
      <c r="AR113" s="952"/>
      <c r="AS113" s="952"/>
      <c r="AT113" s="953"/>
      <c r="AU113" s="961"/>
      <c r="AV113" s="962"/>
      <c r="AW113" s="962"/>
      <c r="AX113" s="962"/>
      <c r="AY113" s="962"/>
      <c r="AZ113" s="844" t="s">
        <v>449</v>
      </c>
      <c r="BA113" s="781"/>
      <c r="BB113" s="781"/>
      <c r="BC113" s="781"/>
      <c r="BD113" s="781"/>
      <c r="BE113" s="781"/>
      <c r="BF113" s="781"/>
      <c r="BG113" s="781"/>
      <c r="BH113" s="781"/>
      <c r="BI113" s="781"/>
      <c r="BJ113" s="781"/>
      <c r="BK113" s="781"/>
      <c r="BL113" s="781"/>
      <c r="BM113" s="781"/>
      <c r="BN113" s="781"/>
      <c r="BO113" s="781"/>
      <c r="BP113" s="782"/>
      <c r="BQ113" s="845">
        <v>639867</v>
      </c>
      <c r="BR113" s="846"/>
      <c r="BS113" s="846"/>
      <c r="BT113" s="846"/>
      <c r="BU113" s="846"/>
      <c r="BV113" s="846">
        <v>705541</v>
      </c>
      <c r="BW113" s="846"/>
      <c r="BX113" s="846"/>
      <c r="BY113" s="846"/>
      <c r="BZ113" s="846"/>
      <c r="CA113" s="846">
        <v>626072</v>
      </c>
      <c r="CB113" s="846"/>
      <c r="CC113" s="846"/>
      <c r="CD113" s="846"/>
      <c r="CE113" s="846"/>
      <c r="CF113" s="904">
        <v>27.1</v>
      </c>
      <c r="CG113" s="905"/>
      <c r="CH113" s="905"/>
      <c r="CI113" s="905"/>
      <c r="CJ113" s="905"/>
      <c r="CK113" s="956"/>
      <c r="CL113" s="850"/>
      <c r="CM113" s="844" t="s">
        <v>450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258</v>
      </c>
      <c r="DH113" s="809"/>
      <c r="DI113" s="809"/>
      <c r="DJ113" s="809"/>
      <c r="DK113" s="810"/>
      <c r="DL113" s="811" t="s">
        <v>258</v>
      </c>
      <c r="DM113" s="809"/>
      <c r="DN113" s="809"/>
      <c r="DO113" s="809"/>
      <c r="DP113" s="810"/>
      <c r="DQ113" s="811" t="s">
        <v>128</v>
      </c>
      <c r="DR113" s="809"/>
      <c r="DS113" s="809"/>
      <c r="DT113" s="809"/>
      <c r="DU113" s="810"/>
      <c r="DV113" s="853" t="s">
        <v>128</v>
      </c>
      <c r="DW113" s="854"/>
      <c r="DX113" s="854"/>
      <c r="DY113" s="854"/>
      <c r="DZ113" s="855"/>
    </row>
    <row r="114" spans="1:130" s="233" customFormat="1" ht="26.25" customHeight="1" x14ac:dyDescent="0.15">
      <c r="A114" s="943"/>
      <c r="B114" s="944"/>
      <c r="C114" s="781" t="s">
        <v>451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57711</v>
      </c>
      <c r="AB114" s="809"/>
      <c r="AC114" s="809"/>
      <c r="AD114" s="809"/>
      <c r="AE114" s="810"/>
      <c r="AF114" s="811">
        <v>65515</v>
      </c>
      <c r="AG114" s="809"/>
      <c r="AH114" s="809"/>
      <c r="AI114" s="809"/>
      <c r="AJ114" s="810"/>
      <c r="AK114" s="811">
        <v>76580</v>
      </c>
      <c r="AL114" s="809"/>
      <c r="AM114" s="809"/>
      <c r="AN114" s="809"/>
      <c r="AO114" s="810"/>
      <c r="AP114" s="853">
        <v>3.3</v>
      </c>
      <c r="AQ114" s="854"/>
      <c r="AR114" s="854"/>
      <c r="AS114" s="854"/>
      <c r="AT114" s="855"/>
      <c r="AU114" s="961"/>
      <c r="AV114" s="962"/>
      <c r="AW114" s="962"/>
      <c r="AX114" s="962"/>
      <c r="AY114" s="962"/>
      <c r="AZ114" s="844" t="s">
        <v>452</v>
      </c>
      <c r="BA114" s="781"/>
      <c r="BB114" s="781"/>
      <c r="BC114" s="781"/>
      <c r="BD114" s="781"/>
      <c r="BE114" s="781"/>
      <c r="BF114" s="781"/>
      <c r="BG114" s="781"/>
      <c r="BH114" s="781"/>
      <c r="BI114" s="781"/>
      <c r="BJ114" s="781"/>
      <c r="BK114" s="781"/>
      <c r="BL114" s="781"/>
      <c r="BM114" s="781"/>
      <c r="BN114" s="781"/>
      <c r="BO114" s="781"/>
      <c r="BP114" s="782"/>
      <c r="BQ114" s="845">
        <v>696464</v>
      </c>
      <c r="BR114" s="846"/>
      <c r="BS114" s="846"/>
      <c r="BT114" s="846"/>
      <c r="BU114" s="846"/>
      <c r="BV114" s="846">
        <v>737242</v>
      </c>
      <c r="BW114" s="846"/>
      <c r="BX114" s="846"/>
      <c r="BY114" s="846"/>
      <c r="BZ114" s="846"/>
      <c r="CA114" s="846">
        <v>710730</v>
      </c>
      <c r="CB114" s="846"/>
      <c r="CC114" s="846"/>
      <c r="CD114" s="846"/>
      <c r="CE114" s="846"/>
      <c r="CF114" s="904">
        <v>30.7</v>
      </c>
      <c r="CG114" s="905"/>
      <c r="CH114" s="905"/>
      <c r="CI114" s="905"/>
      <c r="CJ114" s="905"/>
      <c r="CK114" s="956"/>
      <c r="CL114" s="850"/>
      <c r="CM114" s="844" t="s">
        <v>453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128</v>
      </c>
      <c r="DM114" s="809"/>
      <c r="DN114" s="809"/>
      <c r="DO114" s="809"/>
      <c r="DP114" s="810"/>
      <c r="DQ114" s="811" t="s">
        <v>128</v>
      </c>
      <c r="DR114" s="809"/>
      <c r="DS114" s="809"/>
      <c r="DT114" s="809"/>
      <c r="DU114" s="810"/>
      <c r="DV114" s="853" t="s">
        <v>128</v>
      </c>
      <c r="DW114" s="854"/>
      <c r="DX114" s="854"/>
      <c r="DY114" s="854"/>
      <c r="DZ114" s="855"/>
    </row>
    <row r="115" spans="1:130" s="233" customFormat="1" ht="26.25" customHeight="1" x14ac:dyDescent="0.15">
      <c r="A115" s="943"/>
      <c r="B115" s="944"/>
      <c r="C115" s="781" t="s">
        <v>454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376</v>
      </c>
      <c r="AB115" s="948"/>
      <c r="AC115" s="948"/>
      <c r="AD115" s="948"/>
      <c r="AE115" s="949"/>
      <c r="AF115" s="950">
        <v>314</v>
      </c>
      <c r="AG115" s="948"/>
      <c r="AH115" s="948"/>
      <c r="AI115" s="948"/>
      <c r="AJ115" s="949"/>
      <c r="AK115" s="950">
        <v>260</v>
      </c>
      <c r="AL115" s="948"/>
      <c r="AM115" s="948"/>
      <c r="AN115" s="948"/>
      <c r="AO115" s="949"/>
      <c r="AP115" s="951">
        <v>0</v>
      </c>
      <c r="AQ115" s="952"/>
      <c r="AR115" s="952"/>
      <c r="AS115" s="952"/>
      <c r="AT115" s="953"/>
      <c r="AU115" s="961"/>
      <c r="AV115" s="962"/>
      <c r="AW115" s="962"/>
      <c r="AX115" s="962"/>
      <c r="AY115" s="962"/>
      <c r="AZ115" s="844" t="s">
        <v>455</v>
      </c>
      <c r="BA115" s="781"/>
      <c r="BB115" s="781"/>
      <c r="BC115" s="781"/>
      <c r="BD115" s="781"/>
      <c r="BE115" s="781"/>
      <c r="BF115" s="781"/>
      <c r="BG115" s="781"/>
      <c r="BH115" s="781"/>
      <c r="BI115" s="781"/>
      <c r="BJ115" s="781"/>
      <c r="BK115" s="781"/>
      <c r="BL115" s="781"/>
      <c r="BM115" s="781"/>
      <c r="BN115" s="781"/>
      <c r="BO115" s="781"/>
      <c r="BP115" s="782"/>
      <c r="BQ115" s="845" t="s">
        <v>128</v>
      </c>
      <c r="BR115" s="846"/>
      <c r="BS115" s="846"/>
      <c r="BT115" s="846"/>
      <c r="BU115" s="846"/>
      <c r="BV115" s="846" t="s">
        <v>128</v>
      </c>
      <c r="BW115" s="846"/>
      <c r="BX115" s="846"/>
      <c r="BY115" s="846"/>
      <c r="BZ115" s="846"/>
      <c r="CA115" s="846" t="s">
        <v>128</v>
      </c>
      <c r="CB115" s="846"/>
      <c r="CC115" s="846"/>
      <c r="CD115" s="846"/>
      <c r="CE115" s="846"/>
      <c r="CF115" s="904" t="s">
        <v>258</v>
      </c>
      <c r="CG115" s="905"/>
      <c r="CH115" s="905"/>
      <c r="CI115" s="905"/>
      <c r="CJ115" s="905"/>
      <c r="CK115" s="956"/>
      <c r="CL115" s="850"/>
      <c r="CM115" s="844" t="s">
        <v>456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128</v>
      </c>
      <c r="DH115" s="809"/>
      <c r="DI115" s="809"/>
      <c r="DJ115" s="809"/>
      <c r="DK115" s="810"/>
      <c r="DL115" s="811" t="s">
        <v>258</v>
      </c>
      <c r="DM115" s="809"/>
      <c r="DN115" s="809"/>
      <c r="DO115" s="809"/>
      <c r="DP115" s="810"/>
      <c r="DQ115" s="811" t="s">
        <v>258</v>
      </c>
      <c r="DR115" s="809"/>
      <c r="DS115" s="809"/>
      <c r="DT115" s="809"/>
      <c r="DU115" s="810"/>
      <c r="DV115" s="853" t="s">
        <v>258</v>
      </c>
      <c r="DW115" s="854"/>
      <c r="DX115" s="854"/>
      <c r="DY115" s="854"/>
      <c r="DZ115" s="855"/>
    </row>
    <row r="116" spans="1:130" s="233" customFormat="1" ht="26.25" customHeight="1" x14ac:dyDescent="0.15">
      <c r="A116" s="945"/>
      <c r="B116" s="946"/>
      <c r="C116" s="868" t="s">
        <v>457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599</v>
      </c>
      <c r="AB116" s="809"/>
      <c r="AC116" s="809"/>
      <c r="AD116" s="809"/>
      <c r="AE116" s="810"/>
      <c r="AF116" s="811">
        <v>349</v>
      </c>
      <c r="AG116" s="809"/>
      <c r="AH116" s="809"/>
      <c r="AI116" s="809"/>
      <c r="AJ116" s="810"/>
      <c r="AK116" s="811">
        <v>323</v>
      </c>
      <c r="AL116" s="809"/>
      <c r="AM116" s="809"/>
      <c r="AN116" s="809"/>
      <c r="AO116" s="810"/>
      <c r="AP116" s="853">
        <v>0</v>
      </c>
      <c r="AQ116" s="854"/>
      <c r="AR116" s="854"/>
      <c r="AS116" s="854"/>
      <c r="AT116" s="855"/>
      <c r="AU116" s="961"/>
      <c r="AV116" s="962"/>
      <c r="AW116" s="962"/>
      <c r="AX116" s="962"/>
      <c r="AY116" s="962"/>
      <c r="AZ116" s="938" t="s">
        <v>458</v>
      </c>
      <c r="BA116" s="939"/>
      <c r="BB116" s="939"/>
      <c r="BC116" s="939"/>
      <c r="BD116" s="939"/>
      <c r="BE116" s="939"/>
      <c r="BF116" s="939"/>
      <c r="BG116" s="939"/>
      <c r="BH116" s="939"/>
      <c r="BI116" s="939"/>
      <c r="BJ116" s="939"/>
      <c r="BK116" s="939"/>
      <c r="BL116" s="939"/>
      <c r="BM116" s="939"/>
      <c r="BN116" s="939"/>
      <c r="BO116" s="939"/>
      <c r="BP116" s="940"/>
      <c r="BQ116" s="845" t="s">
        <v>258</v>
      </c>
      <c r="BR116" s="846"/>
      <c r="BS116" s="846"/>
      <c r="BT116" s="846"/>
      <c r="BU116" s="846"/>
      <c r="BV116" s="846" t="s">
        <v>128</v>
      </c>
      <c r="BW116" s="846"/>
      <c r="BX116" s="846"/>
      <c r="BY116" s="846"/>
      <c r="BZ116" s="846"/>
      <c r="CA116" s="846" t="s">
        <v>128</v>
      </c>
      <c r="CB116" s="846"/>
      <c r="CC116" s="846"/>
      <c r="CD116" s="846"/>
      <c r="CE116" s="846"/>
      <c r="CF116" s="904" t="s">
        <v>258</v>
      </c>
      <c r="CG116" s="905"/>
      <c r="CH116" s="905"/>
      <c r="CI116" s="905"/>
      <c r="CJ116" s="905"/>
      <c r="CK116" s="956"/>
      <c r="CL116" s="850"/>
      <c r="CM116" s="844" t="s">
        <v>459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258</v>
      </c>
      <c r="DH116" s="809"/>
      <c r="DI116" s="809"/>
      <c r="DJ116" s="809"/>
      <c r="DK116" s="810"/>
      <c r="DL116" s="811" t="s">
        <v>128</v>
      </c>
      <c r="DM116" s="809"/>
      <c r="DN116" s="809"/>
      <c r="DO116" s="809"/>
      <c r="DP116" s="810"/>
      <c r="DQ116" s="811" t="s">
        <v>128</v>
      </c>
      <c r="DR116" s="809"/>
      <c r="DS116" s="809"/>
      <c r="DT116" s="809"/>
      <c r="DU116" s="810"/>
      <c r="DV116" s="853" t="s">
        <v>128</v>
      </c>
      <c r="DW116" s="854"/>
      <c r="DX116" s="854"/>
      <c r="DY116" s="854"/>
      <c r="DZ116" s="855"/>
    </row>
    <row r="117" spans="1:130" s="233"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460</v>
      </c>
      <c r="Z117" s="926"/>
      <c r="AA117" s="931">
        <v>670668</v>
      </c>
      <c r="AB117" s="932"/>
      <c r="AC117" s="932"/>
      <c r="AD117" s="932"/>
      <c r="AE117" s="933"/>
      <c r="AF117" s="934">
        <v>673624</v>
      </c>
      <c r="AG117" s="932"/>
      <c r="AH117" s="932"/>
      <c r="AI117" s="932"/>
      <c r="AJ117" s="933"/>
      <c r="AK117" s="934">
        <v>697951</v>
      </c>
      <c r="AL117" s="932"/>
      <c r="AM117" s="932"/>
      <c r="AN117" s="932"/>
      <c r="AO117" s="933"/>
      <c r="AP117" s="935"/>
      <c r="AQ117" s="936"/>
      <c r="AR117" s="936"/>
      <c r="AS117" s="936"/>
      <c r="AT117" s="937"/>
      <c r="AU117" s="961"/>
      <c r="AV117" s="962"/>
      <c r="AW117" s="962"/>
      <c r="AX117" s="962"/>
      <c r="AY117" s="962"/>
      <c r="AZ117" s="892" t="s">
        <v>461</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128</v>
      </c>
      <c r="BW117" s="846"/>
      <c r="BX117" s="846"/>
      <c r="BY117" s="846"/>
      <c r="BZ117" s="846"/>
      <c r="CA117" s="846" t="s">
        <v>258</v>
      </c>
      <c r="CB117" s="846"/>
      <c r="CC117" s="846"/>
      <c r="CD117" s="846"/>
      <c r="CE117" s="846"/>
      <c r="CF117" s="904" t="s">
        <v>258</v>
      </c>
      <c r="CG117" s="905"/>
      <c r="CH117" s="905"/>
      <c r="CI117" s="905"/>
      <c r="CJ117" s="905"/>
      <c r="CK117" s="956"/>
      <c r="CL117" s="850"/>
      <c r="CM117" s="844" t="s">
        <v>462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258</v>
      </c>
      <c r="DH117" s="809"/>
      <c r="DI117" s="809"/>
      <c r="DJ117" s="809"/>
      <c r="DK117" s="810"/>
      <c r="DL117" s="811" t="s">
        <v>128</v>
      </c>
      <c r="DM117" s="809"/>
      <c r="DN117" s="809"/>
      <c r="DO117" s="809"/>
      <c r="DP117" s="810"/>
      <c r="DQ117" s="811" t="s">
        <v>128</v>
      </c>
      <c r="DR117" s="809"/>
      <c r="DS117" s="809"/>
      <c r="DT117" s="809"/>
      <c r="DU117" s="810"/>
      <c r="DV117" s="853" t="s">
        <v>128</v>
      </c>
      <c r="DW117" s="854"/>
      <c r="DX117" s="854"/>
      <c r="DY117" s="854"/>
      <c r="DZ117" s="855"/>
    </row>
    <row r="118" spans="1:130" s="233" customFormat="1" ht="26.25" customHeight="1" x14ac:dyDescent="0.15">
      <c r="A118" s="92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434</v>
      </c>
      <c r="AG118" s="925"/>
      <c r="AH118" s="925"/>
      <c r="AI118" s="925"/>
      <c r="AJ118" s="926"/>
      <c r="AK118" s="927" t="s">
        <v>309</v>
      </c>
      <c r="AL118" s="925"/>
      <c r="AM118" s="925"/>
      <c r="AN118" s="925"/>
      <c r="AO118" s="926"/>
      <c r="AP118" s="928" t="s">
        <v>435</v>
      </c>
      <c r="AQ118" s="929"/>
      <c r="AR118" s="929"/>
      <c r="AS118" s="929"/>
      <c r="AT118" s="930"/>
      <c r="AU118" s="961"/>
      <c r="AV118" s="962"/>
      <c r="AW118" s="962"/>
      <c r="AX118" s="962"/>
      <c r="AY118" s="962"/>
      <c r="AZ118" s="867" t="s">
        <v>463</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128</v>
      </c>
      <c r="CB118" s="874"/>
      <c r="CC118" s="874"/>
      <c r="CD118" s="874"/>
      <c r="CE118" s="874"/>
      <c r="CF118" s="904" t="s">
        <v>128</v>
      </c>
      <c r="CG118" s="905"/>
      <c r="CH118" s="905"/>
      <c r="CI118" s="905"/>
      <c r="CJ118" s="905"/>
      <c r="CK118" s="956"/>
      <c r="CL118" s="850"/>
      <c r="CM118" s="844" t="s">
        <v>464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258</v>
      </c>
      <c r="DH118" s="809"/>
      <c r="DI118" s="809"/>
      <c r="DJ118" s="809"/>
      <c r="DK118" s="810"/>
      <c r="DL118" s="811" t="s">
        <v>128</v>
      </c>
      <c r="DM118" s="809"/>
      <c r="DN118" s="809"/>
      <c r="DO118" s="809"/>
      <c r="DP118" s="810"/>
      <c r="DQ118" s="811" t="s">
        <v>128</v>
      </c>
      <c r="DR118" s="809"/>
      <c r="DS118" s="809"/>
      <c r="DT118" s="809"/>
      <c r="DU118" s="810"/>
      <c r="DV118" s="853" t="s">
        <v>128</v>
      </c>
      <c r="DW118" s="854"/>
      <c r="DX118" s="854"/>
      <c r="DY118" s="854"/>
      <c r="DZ118" s="855"/>
    </row>
    <row r="119" spans="1:130" s="233" customFormat="1" ht="26.25" customHeight="1" x14ac:dyDescent="0.15">
      <c r="A119" s="847" t="s">
        <v>439</v>
      </c>
      <c r="B119" s="848"/>
      <c r="C119" s="889" t="s">
        <v>440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128</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465</v>
      </c>
      <c r="BP119" s="907"/>
      <c r="BQ119" s="908">
        <v>6380506</v>
      </c>
      <c r="BR119" s="874"/>
      <c r="BS119" s="874"/>
      <c r="BT119" s="874"/>
      <c r="BU119" s="874"/>
      <c r="BV119" s="874">
        <v>6297657</v>
      </c>
      <c r="BW119" s="874"/>
      <c r="BX119" s="874"/>
      <c r="BY119" s="874"/>
      <c r="BZ119" s="874"/>
      <c r="CA119" s="874">
        <v>6262990</v>
      </c>
      <c r="CB119" s="874"/>
      <c r="CC119" s="874"/>
      <c r="CD119" s="874"/>
      <c r="CE119" s="874"/>
      <c r="CF119" s="777"/>
      <c r="CG119" s="778"/>
      <c r="CH119" s="778"/>
      <c r="CI119" s="778"/>
      <c r="CJ119" s="863"/>
      <c r="CK119" s="957"/>
      <c r="CL119" s="852"/>
      <c r="CM119" s="867" t="s">
        <v>466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96921</v>
      </c>
      <c r="DH119" s="793"/>
      <c r="DI119" s="793"/>
      <c r="DJ119" s="793"/>
      <c r="DK119" s="794"/>
      <c r="DL119" s="795">
        <v>56248</v>
      </c>
      <c r="DM119" s="793"/>
      <c r="DN119" s="793"/>
      <c r="DO119" s="793"/>
      <c r="DP119" s="794"/>
      <c r="DQ119" s="795">
        <v>47320</v>
      </c>
      <c r="DR119" s="793"/>
      <c r="DS119" s="793"/>
      <c r="DT119" s="793"/>
      <c r="DU119" s="794"/>
      <c r="DV119" s="877">
        <v>2</v>
      </c>
      <c r="DW119" s="878"/>
      <c r="DX119" s="878"/>
      <c r="DY119" s="878"/>
      <c r="DZ119" s="879"/>
    </row>
    <row r="120" spans="1:130" s="233" customFormat="1" ht="26.25" customHeight="1" x14ac:dyDescent="0.15">
      <c r="A120" s="849"/>
      <c r="B120" s="850"/>
      <c r="C120" s="844" t="s">
        <v>443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258</v>
      </c>
      <c r="AG120" s="809"/>
      <c r="AH120" s="809"/>
      <c r="AI120" s="809"/>
      <c r="AJ120" s="810"/>
      <c r="AK120" s="811" t="s">
        <v>258</v>
      </c>
      <c r="AL120" s="809"/>
      <c r="AM120" s="809"/>
      <c r="AN120" s="809"/>
      <c r="AO120" s="810"/>
      <c r="AP120" s="853" t="s">
        <v>128</v>
      </c>
      <c r="AQ120" s="854"/>
      <c r="AR120" s="854"/>
      <c r="AS120" s="854"/>
      <c r="AT120" s="855"/>
      <c r="AU120" s="909" t="s">
        <v>467</v>
      </c>
      <c r="AV120" s="910"/>
      <c r="AW120" s="910"/>
      <c r="AX120" s="910"/>
      <c r="AY120" s="911"/>
      <c r="AZ120" s="889" t="s">
        <v>468</v>
      </c>
      <c r="BA120" s="837"/>
      <c r="BB120" s="837"/>
      <c r="BC120" s="837"/>
      <c r="BD120" s="837"/>
      <c r="BE120" s="837"/>
      <c r="BF120" s="837"/>
      <c r="BG120" s="837"/>
      <c r="BH120" s="837"/>
      <c r="BI120" s="837"/>
      <c r="BJ120" s="837"/>
      <c r="BK120" s="837"/>
      <c r="BL120" s="837"/>
      <c r="BM120" s="837"/>
      <c r="BN120" s="837"/>
      <c r="BO120" s="837"/>
      <c r="BP120" s="838"/>
      <c r="BQ120" s="890">
        <v>1451940</v>
      </c>
      <c r="BR120" s="871"/>
      <c r="BS120" s="871"/>
      <c r="BT120" s="871"/>
      <c r="BU120" s="871"/>
      <c r="BV120" s="871">
        <v>1490984</v>
      </c>
      <c r="BW120" s="871"/>
      <c r="BX120" s="871"/>
      <c r="BY120" s="871"/>
      <c r="BZ120" s="871"/>
      <c r="CA120" s="871">
        <v>1643925</v>
      </c>
      <c r="CB120" s="871"/>
      <c r="CC120" s="871"/>
      <c r="CD120" s="871"/>
      <c r="CE120" s="871"/>
      <c r="CF120" s="895">
        <v>71.099999999999994</v>
      </c>
      <c r="CG120" s="896"/>
      <c r="CH120" s="896"/>
      <c r="CI120" s="896"/>
      <c r="CJ120" s="896"/>
      <c r="CK120" s="897" t="s">
        <v>469</v>
      </c>
      <c r="CL120" s="881"/>
      <c r="CM120" s="881"/>
      <c r="CN120" s="881"/>
      <c r="CO120" s="882"/>
      <c r="CP120" s="901" t="s">
        <v>470</v>
      </c>
      <c r="CQ120" s="902"/>
      <c r="CR120" s="902"/>
      <c r="CS120" s="902"/>
      <c r="CT120" s="902"/>
      <c r="CU120" s="902"/>
      <c r="CV120" s="902"/>
      <c r="CW120" s="902"/>
      <c r="CX120" s="902"/>
      <c r="CY120" s="902"/>
      <c r="CZ120" s="902"/>
      <c r="DA120" s="902"/>
      <c r="DB120" s="902"/>
      <c r="DC120" s="902"/>
      <c r="DD120" s="902"/>
      <c r="DE120" s="902"/>
      <c r="DF120" s="903"/>
      <c r="DG120" s="890">
        <v>132840</v>
      </c>
      <c r="DH120" s="871"/>
      <c r="DI120" s="871"/>
      <c r="DJ120" s="871"/>
      <c r="DK120" s="871"/>
      <c r="DL120" s="871">
        <v>143540</v>
      </c>
      <c r="DM120" s="871"/>
      <c r="DN120" s="871"/>
      <c r="DO120" s="871"/>
      <c r="DP120" s="871"/>
      <c r="DQ120" s="871">
        <v>157861</v>
      </c>
      <c r="DR120" s="871"/>
      <c r="DS120" s="871"/>
      <c r="DT120" s="871"/>
      <c r="DU120" s="871"/>
      <c r="DV120" s="872">
        <v>6.8</v>
      </c>
      <c r="DW120" s="872"/>
      <c r="DX120" s="872"/>
      <c r="DY120" s="872"/>
      <c r="DZ120" s="873"/>
    </row>
    <row r="121" spans="1:130" s="233" customFormat="1" ht="26.25" customHeight="1" x14ac:dyDescent="0.15">
      <c r="A121" s="849"/>
      <c r="B121" s="850"/>
      <c r="C121" s="892" t="s">
        <v>471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128</v>
      </c>
      <c r="AG121" s="809"/>
      <c r="AH121" s="809"/>
      <c r="AI121" s="809"/>
      <c r="AJ121" s="810"/>
      <c r="AK121" s="811" t="s">
        <v>128</v>
      </c>
      <c r="AL121" s="809"/>
      <c r="AM121" s="809"/>
      <c r="AN121" s="809"/>
      <c r="AO121" s="810"/>
      <c r="AP121" s="853" t="s">
        <v>128</v>
      </c>
      <c r="AQ121" s="854"/>
      <c r="AR121" s="854"/>
      <c r="AS121" s="854"/>
      <c r="AT121" s="855"/>
      <c r="AU121" s="912"/>
      <c r="AV121" s="913"/>
      <c r="AW121" s="913"/>
      <c r="AX121" s="913"/>
      <c r="AY121" s="914"/>
      <c r="AZ121" s="844" t="s">
        <v>472</v>
      </c>
      <c r="BA121" s="781"/>
      <c r="BB121" s="781"/>
      <c r="BC121" s="781"/>
      <c r="BD121" s="781"/>
      <c r="BE121" s="781"/>
      <c r="BF121" s="781"/>
      <c r="BG121" s="781"/>
      <c r="BH121" s="781"/>
      <c r="BI121" s="781"/>
      <c r="BJ121" s="781"/>
      <c r="BK121" s="781"/>
      <c r="BL121" s="781"/>
      <c r="BM121" s="781"/>
      <c r="BN121" s="781"/>
      <c r="BO121" s="781"/>
      <c r="BP121" s="782"/>
      <c r="BQ121" s="845">
        <v>488987</v>
      </c>
      <c r="BR121" s="846"/>
      <c r="BS121" s="846"/>
      <c r="BT121" s="846"/>
      <c r="BU121" s="846"/>
      <c r="BV121" s="846">
        <v>541435</v>
      </c>
      <c r="BW121" s="846"/>
      <c r="BX121" s="846"/>
      <c r="BY121" s="846"/>
      <c r="BZ121" s="846"/>
      <c r="CA121" s="846">
        <v>533881</v>
      </c>
      <c r="CB121" s="846"/>
      <c r="CC121" s="846"/>
      <c r="CD121" s="846"/>
      <c r="CE121" s="846"/>
      <c r="CF121" s="904">
        <v>23.1</v>
      </c>
      <c r="CG121" s="905"/>
      <c r="CH121" s="905"/>
      <c r="CI121" s="905"/>
      <c r="CJ121" s="905"/>
      <c r="CK121" s="898"/>
      <c r="CL121" s="884"/>
      <c r="CM121" s="884"/>
      <c r="CN121" s="884"/>
      <c r="CO121" s="885"/>
      <c r="CP121" s="864" t="s">
        <v>410</v>
      </c>
      <c r="CQ121" s="865"/>
      <c r="CR121" s="865"/>
      <c r="CS121" s="865"/>
      <c r="CT121" s="865"/>
      <c r="CU121" s="865"/>
      <c r="CV121" s="865"/>
      <c r="CW121" s="865"/>
      <c r="CX121" s="865"/>
      <c r="CY121" s="865"/>
      <c r="CZ121" s="865"/>
      <c r="DA121" s="865"/>
      <c r="DB121" s="865"/>
      <c r="DC121" s="865"/>
      <c r="DD121" s="865"/>
      <c r="DE121" s="865"/>
      <c r="DF121" s="866"/>
      <c r="DG121" s="845">
        <v>5339</v>
      </c>
      <c r="DH121" s="846"/>
      <c r="DI121" s="846"/>
      <c r="DJ121" s="846"/>
      <c r="DK121" s="846"/>
      <c r="DL121" s="846">
        <v>5948</v>
      </c>
      <c r="DM121" s="846"/>
      <c r="DN121" s="846"/>
      <c r="DO121" s="846"/>
      <c r="DP121" s="846"/>
      <c r="DQ121" s="846">
        <v>9463</v>
      </c>
      <c r="DR121" s="846"/>
      <c r="DS121" s="846"/>
      <c r="DT121" s="846"/>
      <c r="DU121" s="846"/>
      <c r="DV121" s="823">
        <v>0.4</v>
      </c>
      <c r="DW121" s="823"/>
      <c r="DX121" s="823"/>
      <c r="DY121" s="823"/>
      <c r="DZ121" s="824"/>
    </row>
    <row r="122" spans="1:130" s="233" customFormat="1" ht="26.25" customHeight="1" x14ac:dyDescent="0.15">
      <c r="A122" s="849"/>
      <c r="B122" s="850"/>
      <c r="C122" s="844" t="s">
        <v>453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128</v>
      </c>
      <c r="AB122" s="809"/>
      <c r="AC122" s="809"/>
      <c r="AD122" s="809"/>
      <c r="AE122" s="810"/>
      <c r="AF122" s="811" t="s">
        <v>128</v>
      </c>
      <c r="AG122" s="809"/>
      <c r="AH122" s="809"/>
      <c r="AI122" s="809"/>
      <c r="AJ122" s="810"/>
      <c r="AK122" s="811" t="s">
        <v>128</v>
      </c>
      <c r="AL122" s="809"/>
      <c r="AM122" s="809"/>
      <c r="AN122" s="809"/>
      <c r="AO122" s="810"/>
      <c r="AP122" s="853" t="s">
        <v>128</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3989336</v>
      </c>
      <c r="BR122" s="874"/>
      <c r="BS122" s="874"/>
      <c r="BT122" s="874"/>
      <c r="BU122" s="874"/>
      <c r="BV122" s="874">
        <v>3757788</v>
      </c>
      <c r="BW122" s="874"/>
      <c r="BX122" s="874"/>
      <c r="BY122" s="874"/>
      <c r="BZ122" s="874"/>
      <c r="CA122" s="874">
        <v>3908042</v>
      </c>
      <c r="CB122" s="874"/>
      <c r="CC122" s="874"/>
      <c r="CD122" s="874"/>
      <c r="CE122" s="874"/>
      <c r="CF122" s="875">
        <v>169</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t="s">
        <v>128</v>
      </c>
      <c r="DH122" s="846"/>
      <c r="DI122" s="846"/>
      <c r="DJ122" s="846"/>
      <c r="DK122" s="846"/>
      <c r="DL122" s="846" t="s">
        <v>128</v>
      </c>
      <c r="DM122" s="846"/>
      <c r="DN122" s="846"/>
      <c r="DO122" s="846"/>
      <c r="DP122" s="846"/>
      <c r="DQ122" s="846" t="s">
        <v>128</v>
      </c>
      <c r="DR122" s="846"/>
      <c r="DS122" s="846"/>
      <c r="DT122" s="846"/>
      <c r="DU122" s="846"/>
      <c r="DV122" s="823" t="s">
        <v>128</v>
      </c>
      <c r="DW122" s="823"/>
      <c r="DX122" s="823"/>
      <c r="DY122" s="823"/>
      <c r="DZ122" s="824"/>
    </row>
    <row r="123" spans="1:130" s="233" customFormat="1" ht="26.25" customHeight="1" x14ac:dyDescent="0.15">
      <c r="A123" s="849"/>
      <c r="B123" s="850"/>
      <c r="C123" s="844" t="s">
        <v>459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258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475</v>
      </c>
      <c r="BP123" s="907"/>
      <c r="BQ123" s="861">
        <v>5930263</v>
      </c>
      <c r="BR123" s="862"/>
      <c r="BS123" s="862"/>
      <c r="BT123" s="862"/>
      <c r="BU123" s="862"/>
      <c r="BV123" s="862">
        <v>5790207</v>
      </c>
      <c r="BW123" s="862"/>
      <c r="BX123" s="862"/>
      <c r="BY123" s="862"/>
      <c r="BZ123" s="862"/>
      <c r="CA123" s="862">
        <v>6085848</v>
      </c>
      <c r="CB123" s="862"/>
      <c r="CC123" s="862"/>
      <c r="CD123" s="862"/>
      <c r="CE123" s="862"/>
      <c r="CF123" s="777"/>
      <c r="CG123" s="778"/>
      <c r="CH123" s="778"/>
      <c r="CI123" s="778"/>
      <c r="CJ123" s="863"/>
      <c r="CK123" s="898"/>
      <c r="CL123" s="884"/>
      <c r="CM123" s="884"/>
      <c r="CN123" s="884"/>
      <c r="CO123" s="885"/>
      <c r="CP123" s="864" t="s">
        <v>476</v>
      </c>
      <c r="CQ123" s="865"/>
      <c r="CR123" s="865"/>
      <c r="CS123" s="865"/>
      <c r="CT123" s="865"/>
      <c r="CU123" s="865"/>
      <c r="CV123" s="865"/>
      <c r="CW123" s="865"/>
      <c r="CX123" s="865"/>
      <c r="CY123" s="865"/>
      <c r="CZ123" s="865"/>
      <c r="DA123" s="865"/>
      <c r="DB123" s="865"/>
      <c r="DC123" s="865"/>
      <c r="DD123" s="865"/>
      <c r="DE123" s="865"/>
      <c r="DF123" s="866"/>
      <c r="DG123" s="808" t="s">
        <v>128</v>
      </c>
      <c r="DH123" s="809"/>
      <c r="DI123" s="809"/>
      <c r="DJ123" s="809"/>
      <c r="DK123" s="810"/>
      <c r="DL123" s="811" t="s">
        <v>258</v>
      </c>
      <c r="DM123" s="809"/>
      <c r="DN123" s="809"/>
      <c r="DO123" s="809"/>
      <c r="DP123" s="810"/>
      <c r="DQ123" s="811" t="s">
        <v>258</v>
      </c>
      <c r="DR123" s="809"/>
      <c r="DS123" s="809"/>
      <c r="DT123" s="809"/>
      <c r="DU123" s="810"/>
      <c r="DV123" s="853" t="s">
        <v>128</v>
      </c>
      <c r="DW123" s="854"/>
      <c r="DX123" s="854"/>
      <c r="DY123" s="854"/>
      <c r="DZ123" s="855"/>
    </row>
    <row r="124" spans="1:130" s="233" customFormat="1" ht="26.25" customHeight="1" thickBot="1" x14ac:dyDescent="0.2">
      <c r="A124" s="849"/>
      <c r="B124" s="850"/>
      <c r="C124" s="844" t="s">
        <v>462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128</v>
      </c>
      <c r="AG124" s="809"/>
      <c r="AH124" s="809"/>
      <c r="AI124" s="809"/>
      <c r="AJ124" s="810"/>
      <c r="AK124" s="811" t="s">
        <v>128</v>
      </c>
      <c r="AL124" s="809"/>
      <c r="AM124" s="809"/>
      <c r="AN124" s="809"/>
      <c r="AO124" s="810"/>
      <c r="AP124" s="853" t="s">
        <v>128</v>
      </c>
      <c r="AQ124" s="854"/>
      <c r="AR124" s="854"/>
      <c r="AS124" s="854"/>
      <c r="AT124" s="855"/>
      <c r="AU124" s="856" t="s">
        <v>477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23.2</v>
      </c>
      <c r="BR124" s="860"/>
      <c r="BS124" s="860"/>
      <c r="BT124" s="860"/>
      <c r="BU124" s="860"/>
      <c r="BV124" s="860">
        <v>24.8</v>
      </c>
      <c r="BW124" s="860"/>
      <c r="BX124" s="860"/>
      <c r="BY124" s="860"/>
      <c r="BZ124" s="860"/>
      <c r="CA124" s="860">
        <v>7.6</v>
      </c>
      <c r="CB124" s="860"/>
      <c r="CC124" s="860"/>
      <c r="CD124" s="860"/>
      <c r="CE124" s="860"/>
      <c r="CF124" s="755"/>
      <c r="CG124" s="756"/>
      <c r="CH124" s="756"/>
      <c r="CI124" s="756"/>
      <c r="CJ124" s="891"/>
      <c r="CK124" s="899"/>
      <c r="CL124" s="899"/>
      <c r="CM124" s="899"/>
      <c r="CN124" s="899"/>
      <c r="CO124" s="900"/>
      <c r="CP124" s="864" t="s">
        <v>478</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128</v>
      </c>
      <c r="DR124" s="793"/>
      <c r="DS124" s="793"/>
      <c r="DT124" s="793"/>
      <c r="DU124" s="794"/>
      <c r="DV124" s="877" t="s">
        <v>128</v>
      </c>
      <c r="DW124" s="878"/>
      <c r="DX124" s="878"/>
      <c r="DY124" s="878"/>
      <c r="DZ124" s="879"/>
    </row>
    <row r="125" spans="1:130" s="233" customFormat="1" ht="26.25" customHeight="1" x14ac:dyDescent="0.15">
      <c r="A125" s="849"/>
      <c r="B125" s="850"/>
      <c r="C125" s="844" t="s">
        <v>464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479</v>
      </c>
      <c r="CL125" s="881"/>
      <c r="CM125" s="881"/>
      <c r="CN125" s="881"/>
      <c r="CO125" s="882"/>
      <c r="CP125" s="889" t="s">
        <v>480</v>
      </c>
      <c r="CQ125" s="837"/>
      <c r="CR125" s="837"/>
      <c r="CS125" s="837"/>
      <c r="CT125" s="837"/>
      <c r="CU125" s="837"/>
      <c r="CV125" s="837"/>
      <c r="CW125" s="837"/>
      <c r="CX125" s="837"/>
      <c r="CY125" s="837"/>
      <c r="CZ125" s="837"/>
      <c r="DA125" s="837"/>
      <c r="DB125" s="837"/>
      <c r="DC125" s="837"/>
      <c r="DD125" s="837"/>
      <c r="DE125" s="837"/>
      <c r="DF125" s="838"/>
      <c r="DG125" s="890" t="s">
        <v>258</v>
      </c>
      <c r="DH125" s="871"/>
      <c r="DI125" s="871"/>
      <c r="DJ125" s="871"/>
      <c r="DK125" s="871"/>
      <c r="DL125" s="871" t="s">
        <v>258</v>
      </c>
      <c r="DM125" s="871"/>
      <c r="DN125" s="871"/>
      <c r="DO125" s="871"/>
      <c r="DP125" s="871"/>
      <c r="DQ125" s="871" t="s">
        <v>128</v>
      </c>
      <c r="DR125" s="871"/>
      <c r="DS125" s="871"/>
      <c r="DT125" s="871"/>
      <c r="DU125" s="871"/>
      <c r="DV125" s="872" t="s">
        <v>128</v>
      </c>
      <c r="DW125" s="872"/>
      <c r="DX125" s="872"/>
      <c r="DY125" s="872"/>
      <c r="DZ125" s="873"/>
    </row>
    <row r="126" spans="1:130" s="233" customFormat="1" ht="26.25" customHeight="1" thickBot="1" x14ac:dyDescent="0.2">
      <c r="A126" s="849"/>
      <c r="B126" s="850"/>
      <c r="C126" s="844" t="s">
        <v>466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258</v>
      </c>
      <c r="AG126" s="809"/>
      <c r="AH126" s="809"/>
      <c r="AI126" s="809"/>
      <c r="AJ126" s="810"/>
      <c r="AK126" s="811" t="s">
        <v>128</v>
      </c>
      <c r="AL126" s="809"/>
      <c r="AM126" s="809"/>
      <c r="AN126" s="809"/>
      <c r="AO126" s="810"/>
      <c r="AP126" s="853" t="s">
        <v>258</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481</v>
      </c>
      <c r="CQ126" s="781"/>
      <c r="CR126" s="781"/>
      <c r="CS126" s="781"/>
      <c r="CT126" s="781"/>
      <c r="CU126" s="781"/>
      <c r="CV126" s="781"/>
      <c r="CW126" s="781"/>
      <c r="CX126" s="781"/>
      <c r="CY126" s="781"/>
      <c r="CZ126" s="781"/>
      <c r="DA126" s="781"/>
      <c r="DB126" s="781"/>
      <c r="DC126" s="781"/>
      <c r="DD126" s="781"/>
      <c r="DE126" s="781"/>
      <c r="DF126" s="782"/>
      <c r="DG126" s="845" t="s">
        <v>258</v>
      </c>
      <c r="DH126" s="846"/>
      <c r="DI126" s="846"/>
      <c r="DJ126" s="846"/>
      <c r="DK126" s="846"/>
      <c r="DL126" s="846" t="s">
        <v>128</v>
      </c>
      <c r="DM126" s="846"/>
      <c r="DN126" s="846"/>
      <c r="DO126" s="846"/>
      <c r="DP126" s="846"/>
      <c r="DQ126" s="846" t="s">
        <v>258</v>
      </c>
      <c r="DR126" s="846"/>
      <c r="DS126" s="846"/>
      <c r="DT126" s="846"/>
      <c r="DU126" s="846"/>
      <c r="DV126" s="823" t="s">
        <v>128</v>
      </c>
      <c r="DW126" s="823"/>
      <c r="DX126" s="823"/>
      <c r="DY126" s="823"/>
      <c r="DZ126" s="824"/>
    </row>
    <row r="127" spans="1:130" s="233" customFormat="1" ht="26.25" customHeight="1" x14ac:dyDescent="0.15">
      <c r="A127" s="851"/>
      <c r="B127" s="852"/>
      <c r="C127" s="867" t="s">
        <v>482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376</v>
      </c>
      <c r="AB127" s="809"/>
      <c r="AC127" s="809"/>
      <c r="AD127" s="809"/>
      <c r="AE127" s="810"/>
      <c r="AF127" s="811">
        <v>314</v>
      </c>
      <c r="AG127" s="809"/>
      <c r="AH127" s="809"/>
      <c r="AI127" s="809"/>
      <c r="AJ127" s="810"/>
      <c r="AK127" s="811">
        <v>260</v>
      </c>
      <c r="AL127" s="809"/>
      <c r="AM127" s="809"/>
      <c r="AN127" s="809"/>
      <c r="AO127" s="810"/>
      <c r="AP127" s="853">
        <v>0</v>
      </c>
      <c r="AQ127" s="854"/>
      <c r="AR127" s="854"/>
      <c r="AS127" s="854"/>
      <c r="AT127" s="855"/>
      <c r="AU127" s="235"/>
      <c r="AV127" s="235"/>
      <c r="AW127" s="235"/>
      <c r="AX127" s="870" t="s">
        <v>483</v>
      </c>
      <c r="AY127" s="841"/>
      <c r="AZ127" s="841"/>
      <c r="BA127" s="841"/>
      <c r="BB127" s="841"/>
      <c r="BC127" s="841"/>
      <c r="BD127" s="841"/>
      <c r="BE127" s="842"/>
      <c r="BF127" s="840" t="s">
        <v>484</v>
      </c>
      <c r="BG127" s="841"/>
      <c r="BH127" s="841"/>
      <c r="BI127" s="841"/>
      <c r="BJ127" s="841"/>
      <c r="BK127" s="841"/>
      <c r="BL127" s="842"/>
      <c r="BM127" s="840" t="s">
        <v>485</v>
      </c>
      <c r="BN127" s="841"/>
      <c r="BO127" s="841"/>
      <c r="BP127" s="841"/>
      <c r="BQ127" s="841"/>
      <c r="BR127" s="841"/>
      <c r="BS127" s="842"/>
      <c r="BT127" s="840" t="s">
        <v>486</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487</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258</v>
      </c>
      <c r="DM127" s="846"/>
      <c r="DN127" s="846"/>
      <c r="DO127" s="846"/>
      <c r="DP127" s="846"/>
      <c r="DQ127" s="846" t="s">
        <v>258</v>
      </c>
      <c r="DR127" s="846"/>
      <c r="DS127" s="846"/>
      <c r="DT127" s="846"/>
      <c r="DU127" s="846"/>
      <c r="DV127" s="823" t="s">
        <v>128</v>
      </c>
      <c r="DW127" s="823"/>
      <c r="DX127" s="823"/>
      <c r="DY127" s="823"/>
      <c r="DZ127" s="824"/>
    </row>
    <row r="128" spans="1:130" s="233" customFormat="1" ht="26.25" customHeight="1" thickBot="1" x14ac:dyDescent="0.2">
      <c r="A128" s="825" t="s">
        <v>488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489</v>
      </c>
      <c r="X128" s="827"/>
      <c r="Y128" s="827"/>
      <c r="Z128" s="828"/>
      <c r="AA128" s="829">
        <v>38391</v>
      </c>
      <c r="AB128" s="830"/>
      <c r="AC128" s="830"/>
      <c r="AD128" s="830"/>
      <c r="AE128" s="831"/>
      <c r="AF128" s="832">
        <v>42300</v>
      </c>
      <c r="AG128" s="830"/>
      <c r="AH128" s="830"/>
      <c r="AI128" s="830"/>
      <c r="AJ128" s="831"/>
      <c r="AK128" s="832">
        <v>39820</v>
      </c>
      <c r="AL128" s="830"/>
      <c r="AM128" s="830"/>
      <c r="AN128" s="830"/>
      <c r="AO128" s="831"/>
      <c r="AP128" s="833"/>
      <c r="AQ128" s="834"/>
      <c r="AR128" s="834"/>
      <c r="AS128" s="834"/>
      <c r="AT128" s="835"/>
      <c r="AU128" s="235"/>
      <c r="AV128" s="235"/>
      <c r="AW128" s="235"/>
      <c r="AX128" s="836" t="s">
        <v>490</v>
      </c>
      <c r="AY128" s="837"/>
      <c r="AZ128" s="837"/>
      <c r="BA128" s="837"/>
      <c r="BB128" s="837"/>
      <c r="BC128" s="837"/>
      <c r="BD128" s="837"/>
      <c r="BE128" s="838"/>
      <c r="BF128" s="815" t="s">
        <v>128</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491</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33"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492</v>
      </c>
      <c r="X129" s="806"/>
      <c r="Y129" s="806"/>
      <c r="Z129" s="807"/>
      <c r="AA129" s="808">
        <v>2348046</v>
      </c>
      <c r="AB129" s="809"/>
      <c r="AC129" s="809"/>
      <c r="AD129" s="809"/>
      <c r="AE129" s="810"/>
      <c r="AF129" s="811">
        <v>2467280</v>
      </c>
      <c r="AG129" s="809"/>
      <c r="AH129" s="809"/>
      <c r="AI129" s="809"/>
      <c r="AJ129" s="810"/>
      <c r="AK129" s="811">
        <v>2744028</v>
      </c>
      <c r="AL129" s="809"/>
      <c r="AM129" s="809"/>
      <c r="AN129" s="809"/>
      <c r="AO129" s="810"/>
      <c r="AP129" s="812"/>
      <c r="AQ129" s="813"/>
      <c r="AR129" s="813"/>
      <c r="AS129" s="813"/>
      <c r="AT129" s="814"/>
      <c r="AU129" s="236"/>
      <c r="AV129" s="236"/>
      <c r="AW129" s="236"/>
      <c r="AX129" s="780" t="s">
        <v>493</v>
      </c>
      <c r="AY129" s="781"/>
      <c r="AZ129" s="781"/>
      <c r="BA129" s="781"/>
      <c r="BB129" s="781"/>
      <c r="BC129" s="781"/>
      <c r="BD129" s="781"/>
      <c r="BE129" s="782"/>
      <c r="BF129" s="799" t="s">
        <v>258</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407440</v>
      </c>
      <c r="AB130" s="809"/>
      <c r="AC130" s="809"/>
      <c r="AD130" s="809"/>
      <c r="AE130" s="810"/>
      <c r="AF130" s="811">
        <v>428019</v>
      </c>
      <c r="AG130" s="809"/>
      <c r="AH130" s="809"/>
      <c r="AI130" s="809"/>
      <c r="AJ130" s="810"/>
      <c r="AK130" s="811">
        <v>432229</v>
      </c>
      <c r="AL130" s="809"/>
      <c r="AM130" s="809"/>
      <c r="AN130" s="809"/>
      <c r="AO130" s="810"/>
      <c r="AP130" s="812"/>
      <c r="AQ130" s="813"/>
      <c r="AR130" s="813"/>
      <c r="AS130" s="813"/>
      <c r="AT130" s="814"/>
      <c r="AU130" s="236"/>
      <c r="AV130" s="236"/>
      <c r="AW130" s="236"/>
      <c r="AX130" s="780" t="s">
        <v>496</v>
      </c>
      <c r="AY130" s="781"/>
      <c r="AZ130" s="781"/>
      <c r="BA130" s="781"/>
      <c r="BB130" s="781"/>
      <c r="BC130" s="781"/>
      <c r="BD130" s="781"/>
      <c r="BE130" s="782"/>
      <c r="BF130" s="783">
        <v>10.4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1940606</v>
      </c>
      <c r="AB131" s="793"/>
      <c r="AC131" s="793"/>
      <c r="AD131" s="793"/>
      <c r="AE131" s="794"/>
      <c r="AF131" s="795">
        <v>2039261</v>
      </c>
      <c r="AG131" s="793"/>
      <c r="AH131" s="793"/>
      <c r="AI131" s="793"/>
      <c r="AJ131" s="794"/>
      <c r="AK131" s="795">
        <v>2311799</v>
      </c>
      <c r="AL131" s="793"/>
      <c r="AM131" s="793"/>
      <c r="AN131" s="793"/>
      <c r="AO131" s="794"/>
      <c r="AP131" s="796"/>
      <c r="AQ131" s="797"/>
      <c r="AR131" s="797"/>
      <c r="AS131" s="797"/>
      <c r="AT131" s="798"/>
      <c r="AU131" s="236"/>
      <c r="AV131" s="236"/>
      <c r="AW131" s="236"/>
      <c r="AX131" s="758" t="s">
        <v>498</v>
      </c>
      <c r="AY131" s="759"/>
      <c r="AZ131" s="759"/>
      <c r="BA131" s="759"/>
      <c r="BB131" s="759"/>
      <c r="BC131" s="759"/>
      <c r="BD131" s="759"/>
      <c r="BE131" s="760"/>
      <c r="BF131" s="761">
        <v>7.6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11.58591698</v>
      </c>
      <c r="AB132" s="774"/>
      <c r="AC132" s="774"/>
      <c r="AD132" s="774"/>
      <c r="AE132" s="775"/>
      <c r="AF132" s="776">
        <v>9.9695428879999994</v>
      </c>
      <c r="AG132" s="774"/>
      <c r="AH132" s="774"/>
      <c r="AI132" s="774"/>
      <c r="AJ132" s="775"/>
      <c r="AK132" s="776">
        <v>9.7716972799999997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11</v>
      </c>
      <c r="AB133" s="753"/>
      <c r="AC133" s="753"/>
      <c r="AD133" s="753"/>
      <c r="AE133" s="754"/>
      <c r="AF133" s="752">
        <v>11.1</v>
      </c>
      <c r="AG133" s="753"/>
      <c r="AH133" s="753"/>
      <c r="AI133" s="753"/>
      <c r="AJ133" s="754"/>
      <c r="AK133" s="752">
        <v>10.4</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ZOyi29aGQwNZnKNKmuZ0TSEQB5KaYPv5o/bK541tS2pgfjlOCFrXKriLQxPy07HUcnLcr70HwUSUK3BW7GrJg==" saltValue="j9ZePr5QhIARvSbsiILU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LGy7sidCL9B2nfgXpb/HWcuslsRQ0ZvfX9eK0yzhYuQGCxEQRFbO8lebzU9GZhqyMpiP3RVbrytBsJsGvEvA==" saltValue="Dlt0QYk5Q2vOo/dzb49YX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510</v>
      </c>
      <c r="AL9" s="1160"/>
      <c r="AM9" s="1160"/>
      <c r="AN9" s="1161"/>
      <c r="AO9" s="284">
        <v>672073</v>
      </c>
      <c r="AP9" s="284">
        <v>181543</v>
      </c>
      <c r="AQ9" s="285">
        <v>194778</v>
      </c>
      <c r="AR9" s="286">
        <v>-6.8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511</v>
      </c>
      <c r="AL10" s="1160"/>
      <c r="AM10" s="1160"/>
      <c r="AN10" s="1161"/>
      <c r="AO10" s="287">
        <v>171358</v>
      </c>
      <c r="AP10" s="287">
        <v>46288</v>
      </c>
      <c r="AQ10" s="288">
        <v>26112</v>
      </c>
      <c r="AR10" s="289">
        <v>77.3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512</v>
      </c>
      <c r="AL11" s="1160"/>
      <c r="AM11" s="1160"/>
      <c r="AN11" s="1161"/>
      <c r="AO11" s="287" t="s">
        <v>513</v>
      </c>
      <c r="AP11" s="287" t="s">
        <v>513</v>
      </c>
      <c r="AQ11" s="288">
        <v>390</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514</v>
      </c>
      <c r="AL12" s="1160"/>
      <c r="AM12" s="1160"/>
      <c r="AN12" s="1161"/>
      <c r="AO12" s="287" t="s">
        <v>513</v>
      </c>
      <c r="AP12" s="287" t="s">
        <v>513</v>
      </c>
      <c r="AQ12" s="288" t="s">
        <v>513</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515</v>
      </c>
      <c r="AL13" s="1160"/>
      <c r="AM13" s="1160"/>
      <c r="AN13" s="1161"/>
      <c r="AO13" s="287">
        <v>14900</v>
      </c>
      <c r="AP13" s="287">
        <v>4025</v>
      </c>
      <c r="AQ13" s="288">
        <v>7005</v>
      </c>
      <c r="AR13" s="289">
        <v>-42.5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516</v>
      </c>
      <c r="AL14" s="1160"/>
      <c r="AM14" s="1160"/>
      <c r="AN14" s="1161"/>
      <c r="AO14" s="287" t="s">
        <v>513</v>
      </c>
      <c r="AP14" s="287" t="s">
        <v>513</v>
      </c>
      <c r="AQ14" s="288">
        <v>3736</v>
      </c>
      <c r="AR14" s="289" t="s">
        <v>513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517</v>
      </c>
      <c r="AL15" s="1163"/>
      <c r="AM15" s="1163"/>
      <c r="AN15" s="1164"/>
      <c r="AO15" s="287">
        <v>-60396</v>
      </c>
      <c r="AP15" s="287">
        <v>-16314</v>
      </c>
      <c r="AQ15" s="288">
        <v>-14789</v>
      </c>
      <c r="AR15" s="289">
        <v>10.3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797935</v>
      </c>
      <c r="AP16" s="287">
        <v>215542</v>
      </c>
      <c r="AQ16" s="288">
        <v>217232</v>
      </c>
      <c r="AR16" s="289">
        <v>-0.8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522</v>
      </c>
      <c r="AL21" s="1166"/>
      <c r="AM21" s="1166"/>
      <c r="AN21" s="1167"/>
      <c r="AO21" s="300">
        <v>19.45</v>
      </c>
      <c r="AP21" s="301">
        <v>19.260000000000002</v>
      </c>
      <c r="AQ21" s="302">
        <v>0.19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523</v>
      </c>
      <c r="AL22" s="1166"/>
      <c r="AM22" s="1166"/>
      <c r="AN22" s="1167"/>
      <c r="AO22" s="305">
        <v>97.3</v>
      </c>
      <c r="AP22" s="306">
        <v>95.2</v>
      </c>
      <c r="AQ22" s="307">
        <v>2.1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527</v>
      </c>
      <c r="AL32" s="1150"/>
      <c r="AM32" s="1150"/>
      <c r="AN32" s="1151"/>
      <c r="AO32" s="315">
        <v>610900</v>
      </c>
      <c r="AP32" s="315">
        <v>165019</v>
      </c>
      <c r="AQ32" s="316">
        <v>113550</v>
      </c>
      <c r="AR32" s="317">
        <v>45.3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528</v>
      </c>
      <c r="AL33" s="1150"/>
      <c r="AM33" s="1150"/>
      <c r="AN33" s="1151"/>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529</v>
      </c>
      <c r="AL34" s="1150"/>
      <c r="AM34" s="1150"/>
      <c r="AN34" s="1151"/>
      <c r="AO34" s="315" t="s">
        <v>513</v>
      </c>
      <c r="AP34" s="315" t="s">
        <v>513</v>
      </c>
      <c r="AQ34" s="316" t="s">
        <v>513</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530</v>
      </c>
      <c r="AL35" s="1150"/>
      <c r="AM35" s="1150"/>
      <c r="AN35" s="1151"/>
      <c r="AO35" s="315">
        <v>9888</v>
      </c>
      <c r="AP35" s="315">
        <v>2671</v>
      </c>
      <c r="AQ35" s="316">
        <v>31148</v>
      </c>
      <c r="AR35" s="317">
        <v>-91.4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531</v>
      </c>
      <c r="AL36" s="1150"/>
      <c r="AM36" s="1150"/>
      <c r="AN36" s="1151"/>
      <c r="AO36" s="315">
        <v>76580</v>
      </c>
      <c r="AP36" s="315">
        <v>20686</v>
      </c>
      <c r="AQ36" s="316">
        <v>2793</v>
      </c>
      <c r="AR36" s="317">
        <v>640.6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532</v>
      </c>
      <c r="AL37" s="1150"/>
      <c r="AM37" s="1150"/>
      <c r="AN37" s="1151"/>
      <c r="AO37" s="315">
        <v>260</v>
      </c>
      <c r="AP37" s="315">
        <v>70</v>
      </c>
      <c r="AQ37" s="316">
        <v>608</v>
      </c>
      <c r="AR37" s="317">
        <v>-88.5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533</v>
      </c>
      <c r="AL38" s="1153"/>
      <c r="AM38" s="1153"/>
      <c r="AN38" s="1154"/>
      <c r="AO38" s="318">
        <v>323</v>
      </c>
      <c r="AP38" s="318">
        <v>87</v>
      </c>
      <c r="AQ38" s="319">
        <v>12</v>
      </c>
      <c r="AR38" s="307">
        <v>625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534</v>
      </c>
      <c r="AL39" s="1153"/>
      <c r="AM39" s="1153"/>
      <c r="AN39" s="1154"/>
      <c r="AO39" s="315">
        <v>-39820</v>
      </c>
      <c r="AP39" s="315">
        <v>-10756</v>
      </c>
      <c r="AQ39" s="316">
        <v>-2283</v>
      </c>
      <c r="AR39" s="317">
        <v>371.1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535</v>
      </c>
      <c r="AL40" s="1150"/>
      <c r="AM40" s="1150"/>
      <c r="AN40" s="1151"/>
      <c r="AO40" s="315">
        <v>-432229</v>
      </c>
      <c r="AP40" s="315">
        <v>-116756</v>
      </c>
      <c r="AQ40" s="316">
        <v>-109335</v>
      </c>
      <c r="AR40" s="317">
        <v>6.8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301</v>
      </c>
      <c r="AL41" s="1156"/>
      <c r="AM41" s="1156"/>
      <c r="AN41" s="1157"/>
      <c r="AO41" s="315">
        <v>225902</v>
      </c>
      <c r="AP41" s="315">
        <v>61022</v>
      </c>
      <c r="AQ41" s="316">
        <v>36494</v>
      </c>
      <c r="AR41" s="317">
        <v>67.2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505</v>
      </c>
      <c r="AN49" s="1144" t="s">
        <v>539</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859431</v>
      </c>
      <c r="AN51" s="337">
        <v>203079</v>
      </c>
      <c r="AO51" s="338">
        <v>26.4</v>
      </c>
      <c r="AP51" s="339">
        <v>267911</v>
      </c>
      <c r="AQ51" s="340">
        <v>12.6</v>
      </c>
      <c r="AR51" s="341">
        <v>13.8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298109</v>
      </c>
      <c r="AN52" s="345">
        <v>70442</v>
      </c>
      <c r="AO52" s="346">
        <v>-17.7</v>
      </c>
      <c r="AP52" s="347">
        <v>106425</v>
      </c>
      <c r="AQ52" s="348">
        <v>-3.6</v>
      </c>
      <c r="AR52" s="349">
        <v>-14.1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776439</v>
      </c>
      <c r="AN53" s="337">
        <v>189053</v>
      </c>
      <c r="AO53" s="338">
        <v>-6.9</v>
      </c>
      <c r="AP53" s="339">
        <v>228215</v>
      </c>
      <c r="AQ53" s="340">
        <v>-14.8</v>
      </c>
      <c r="AR53" s="341">
        <v>7.9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309783</v>
      </c>
      <c r="AN54" s="345">
        <v>75428</v>
      </c>
      <c r="AO54" s="346">
        <v>7.1</v>
      </c>
      <c r="AP54" s="347">
        <v>117571</v>
      </c>
      <c r="AQ54" s="348">
        <v>10.5</v>
      </c>
      <c r="AR54" s="349">
        <v>-3.4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531157</v>
      </c>
      <c r="AN55" s="337">
        <v>133860</v>
      </c>
      <c r="AO55" s="338">
        <v>-29.2</v>
      </c>
      <c r="AP55" s="339">
        <v>264232</v>
      </c>
      <c r="AQ55" s="340">
        <v>15.8</v>
      </c>
      <c r="AR55" s="341">
        <v>-45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301407</v>
      </c>
      <c r="AN56" s="345">
        <v>75959</v>
      </c>
      <c r="AO56" s="346">
        <v>0.7</v>
      </c>
      <c r="AP56" s="347">
        <v>133959</v>
      </c>
      <c r="AQ56" s="348">
        <v>13.9</v>
      </c>
      <c r="AR56" s="349">
        <v>-13.2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520894</v>
      </c>
      <c r="AN57" s="337">
        <v>134982</v>
      </c>
      <c r="AO57" s="338">
        <v>0.8</v>
      </c>
      <c r="AP57" s="339">
        <v>263613</v>
      </c>
      <c r="AQ57" s="340">
        <v>-0.2</v>
      </c>
      <c r="AR57" s="341">
        <v>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324432</v>
      </c>
      <c r="AN58" s="345">
        <v>84072</v>
      </c>
      <c r="AO58" s="346">
        <v>10.7</v>
      </c>
      <c r="AP58" s="347">
        <v>128823</v>
      </c>
      <c r="AQ58" s="348">
        <v>-3.8</v>
      </c>
      <c r="AR58" s="349">
        <v>14.5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857257</v>
      </c>
      <c r="AN59" s="337">
        <v>231566</v>
      </c>
      <c r="AO59" s="338">
        <v>71.599999999999994</v>
      </c>
      <c r="AP59" s="339">
        <v>330026</v>
      </c>
      <c r="AQ59" s="340">
        <v>25.2</v>
      </c>
      <c r="AR59" s="341">
        <v>46.4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553186</v>
      </c>
      <c r="AN60" s="345">
        <v>149429</v>
      </c>
      <c r="AO60" s="346">
        <v>77.7</v>
      </c>
      <c r="AP60" s="347">
        <v>141075</v>
      </c>
      <c r="AQ60" s="348">
        <v>9.5</v>
      </c>
      <c r="AR60" s="349">
        <v>68.2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709036</v>
      </c>
      <c r="AN61" s="352">
        <v>178508</v>
      </c>
      <c r="AO61" s="353">
        <v>12.5</v>
      </c>
      <c r="AP61" s="354">
        <v>270799</v>
      </c>
      <c r="AQ61" s="355">
        <v>7.7</v>
      </c>
      <c r="AR61" s="341">
        <v>4.8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357383</v>
      </c>
      <c r="AN62" s="345">
        <v>91066</v>
      </c>
      <c r="AO62" s="346">
        <v>15.7</v>
      </c>
      <c r="AP62" s="347">
        <v>125571</v>
      </c>
      <c r="AQ62" s="348">
        <v>5.3</v>
      </c>
      <c r="AR62" s="349">
        <v>10.4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ath5yfJiu8RT18PpycBfAjTuC2yRIpPuS6w55pIyRugPw8azjncIJ7ewAYWCGLAIb+I0S2xtOgH2iWZHAQww0w==" saltValue="f1u1xXACnxLVdzWYO9qM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tY14hCHM80MtsrHddtoySz8JIg3PS8tL8UrnSweVWzz/1F00GQv0/4Xc5UKs88aPuetGKW/CRHDLH9dn2NEVag==" saltValue="zUmpCPW0GWi9r2vJJEXA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Ht1i2iFvYWS9g0EN3D59zT1wle8X3Cl8BJvd962siBGgb54lqSTgddDogQGlqYy6h4JFkEkD2ut6CWDMG3t+ZA==" saltValue="lrR4GbIGGb1xIl0sU4BE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64.36</v>
      </c>
      <c r="G47" s="12">
        <v>58.06</v>
      </c>
      <c r="H47" s="12">
        <v>52.09</v>
      </c>
      <c r="I47" s="12">
        <v>50.6</v>
      </c>
      <c r="J47" s="13">
        <v>47.5</v>
      </c>
    </row>
    <row r="48" spans="2:10" ht="57.75" customHeight="1" x14ac:dyDescent="0.15">
      <c r="B48" s="14"/>
      <c r="C48" s="1170" t="s">
        <v>4</v>
      </c>
      <c r="D48" s="1170"/>
      <c r="E48" s="1171"/>
      <c r="F48" s="15">
        <v>4.63</v>
      </c>
      <c r="G48" s="16">
        <v>2.77</v>
      </c>
      <c r="H48" s="16">
        <v>3.83</v>
      </c>
      <c r="I48" s="16">
        <v>4.1399999999999997</v>
      </c>
      <c r="J48" s="17">
        <v>3.54</v>
      </c>
    </row>
    <row r="49" spans="2:10" ht="57.75" customHeight="1" thickBot="1" x14ac:dyDescent="0.2">
      <c r="B49" s="18"/>
      <c r="C49" s="1172" t="s">
        <v>5</v>
      </c>
      <c r="D49" s="1172"/>
      <c r="E49" s="1173"/>
      <c r="F49" s="19" t="s">
        <v>560</v>
      </c>
      <c r="G49" s="20" t="s">
        <v>561</v>
      </c>
      <c r="H49" s="20" t="s">
        <v>562</v>
      </c>
      <c r="I49" s="20">
        <v>1.52</v>
      </c>
      <c r="J49" s="21">
        <v>1.83</v>
      </c>
    </row>
    <row r="50" spans="2:10" x14ac:dyDescent="0.15"/>
  </sheetData>
  <sheetProtection algorithmName="SHA-512" hashValue="ZjDzkL/+DaGonRv5wVVYw0svWfqtR18uIjRNoovNaVAh7BMfJyWtLLdeB1i2YCzp52amGZcDF9t8qoEFGjnUbw==" saltValue="GiS2f6orFn1QGgCbYd/zQ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563</v>
      </c>
      <c r="D34" s="1180"/>
      <c r="E34" s="1181"/>
      <c r="F34" s="32">
        <v>19.079999999999998</v>
      </c>
      <c r="G34" s="33">
        <v>20.39</v>
      </c>
      <c r="H34" s="33">
        <v>22.31</v>
      </c>
      <c r="I34" s="33">
        <v>23.53</v>
      </c>
      <c r="J34" s="34">
        <v>22.48</v>
      </c>
      <c r="K34" s="22"/>
      <c r="L34" s="22"/>
      <c r="M34" s="22"/>
      <c r="N34" s="22"/>
      <c r="O34" s="22"/>
      <c r="P34" s="22"/>
    </row>
    <row r="35" spans="1:16" ht="39" customHeight="1" x14ac:dyDescent="0.15">
      <c r="A35" s="22"/>
      <c r="B35" s="35"/>
      <c r="C35" s="1174" t="s">
        <v>564</v>
      </c>
      <c r="D35" s="1175"/>
      <c r="E35" s="1176"/>
      <c r="F35" s="36">
        <v>4.62</v>
      </c>
      <c r="G35" s="37">
        <v>2.77</v>
      </c>
      <c r="H35" s="37">
        <v>3.82</v>
      </c>
      <c r="I35" s="37">
        <v>4.13</v>
      </c>
      <c r="J35" s="38">
        <v>3.53</v>
      </c>
      <c r="K35" s="22"/>
      <c r="L35" s="22"/>
      <c r="M35" s="22"/>
      <c r="N35" s="22"/>
      <c r="O35" s="22"/>
      <c r="P35" s="22"/>
    </row>
    <row r="36" spans="1:16" ht="39" customHeight="1" x14ac:dyDescent="0.15">
      <c r="A36" s="22"/>
      <c r="B36" s="35"/>
      <c r="C36" s="1174" t="s">
        <v>565</v>
      </c>
      <c r="D36" s="1175"/>
      <c r="E36" s="1176"/>
      <c r="F36" s="36">
        <v>4.0999999999999996</v>
      </c>
      <c r="G36" s="37">
        <v>1.3</v>
      </c>
      <c r="H36" s="37">
        <v>0.55000000000000004</v>
      </c>
      <c r="I36" s="37">
        <v>1.27</v>
      </c>
      <c r="J36" s="38">
        <v>1.59</v>
      </c>
      <c r="K36" s="22"/>
      <c r="L36" s="22"/>
      <c r="M36" s="22"/>
      <c r="N36" s="22"/>
      <c r="O36" s="22"/>
      <c r="P36" s="22"/>
    </row>
    <row r="37" spans="1:16" ht="39" customHeight="1" x14ac:dyDescent="0.15">
      <c r="A37" s="22"/>
      <c r="B37" s="35"/>
      <c r="C37" s="1174" t="s">
        <v>566</v>
      </c>
      <c r="D37" s="1175"/>
      <c r="E37" s="1176"/>
      <c r="F37" s="36">
        <v>2.0499999999999998</v>
      </c>
      <c r="G37" s="37">
        <v>1</v>
      </c>
      <c r="H37" s="37">
        <v>0.66</v>
      </c>
      <c r="I37" s="37">
        <v>0.37</v>
      </c>
      <c r="J37" s="38">
        <v>1.1200000000000001</v>
      </c>
      <c r="K37" s="22"/>
      <c r="L37" s="22"/>
      <c r="M37" s="22"/>
      <c r="N37" s="22"/>
      <c r="O37" s="22"/>
      <c r="P37" s="22"/>
    </row>
    <row r="38" spans="1:16" ht="39" customHeight="1" x14ac:dyDescent="0.15">
      <c r="A38" s="22"/>
      <c r="B38" s="35"/>
      <c r="C38" s="1174" t="s">
        <v>567</v>
      </c>
      <c r="D38" s="1175"/>
      <c r="E38" s="1176"/>
      <c r="F38" s="36" t="s">
        <v>513</v>
      </c>
      <c r="G38" s="37">
        <v>0.27</v>
      </c>
      <c r="H38" s="37">
        <v>0.2</v>
      </c>
      <c r="I38" s="37">
        <v>0.36</v>
      </c>
      <c r="J38" s="38">
        <v>0.53</v>
      </c>
      <c r="K38" s="22"/>
      <c r="L38" s="22"/>
      <c r="M38" s="22"/>
      <c r="N38" s="22"/>
      <c r="O38" s="22"/>
      <c r="P38" s="22"/>
    </row>
    <row r="39" spans="1:16" ht="39" customHeight="1" x14ac:dyDescent="0.15">
      <c r="A39" s="22"/>
      <c r="B39" s="35"/>
      <c r="C39" s="1174" t="s">
        <v>568</v>
      </c>
      <c r="D39" s="1175"/>
      <c r="E39" s="1176"/>
      <c r="F39" s="36">
        <v>0</v>
      </c>
      <c r="G39" s="37">
        <v>0.04</v>
      </c>
      <c r="H39" s="37">
        <v>0</v>
      </c>
      <c r="I39" s="37">
        <v>0</v>
      </c>
      <c r="J39" s="38">
        <v>0</v>
      </c>
      <c r="K39" s="22"/>
      <c r="L39" s="22"/>
      <c r="M39" s="22"/>
      <c r="N39" s="22"/>
      <c r="O39" s="22"/>
      <c r="P39" s="22"/>
    </row>
    <row r="40" spans="1:16" ht="39" customHeight="1" x14ac:dyDescent="0.15">
      <c r="A40" s="22"/>
      <c r="B40" s="35"/>
      <c r="C40" s="1174" t="s">
        <v>569</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570</v>
      </c>
      <c r="D42" s="1175"/>
      <c r="E42" s="1176"/>
      <c r="F42" s="36" t="s">
        <v>513</v>
      </c>
      <c r="G42" s="37" t="s">
        <v>513</v>
      </c>
      <c r="H42" s="37" t="s">
        <v>513</v>
      </c>
      <c r="I42" s="37" t="s">
        <v>513</v>
      </c>
      <c r="J42" s="38" t="s">
        <v>513</v>
      </c>
      <c r="K42" s="22"/>
      <c r="L42" s="22"/>
      <c r="M42" s="22"/>
      <c r="N42" s="22"/>
      <c r="O42" s="22"/>
      <c r="P42" s="22"/>
    </row>
    <row r="43" spans="1:16" ht="39" customHeight="1" thickBot="1" x14ac:dyDescent="0.2">
      <c r="A43" s="22"/>
      <c r="B43" s="40"/>
      <c r="C43" s="1177" t="s">
        <v>571</v>
      </c>
      <c r="D43" s="1178"/>
      <c r="E43" s="117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0m43lHhDLs1OnTLGqaQ5sXhQ9OIaByhUueNtRCL49dTAJmdVtsvEcoUKmwqLcd32kRzGpL8uuVcMcWRcR8zRQ==" saltValue="cDcVWd8J1tiHB2XuHVT1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530</v>
      </c>
      <c r="L45" s="60">
        <v>591</v>
      </c>
      <c r="M45" s="60">
        <v>605</v>
      </c>
      <c r="N45" s="60">
        <v>598</v>
      </c>
      <c r="O45" s="61">
        <v>611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513</v>
      </c>
      <c r="L46" s="64" t="s">
        <v>513</v>
      </c>
      <c r="M46" s="64" t="s">
        <v>513</v>
      </c>
      <c r="N46" s="64" t="s">
        <v>513</v>
      </c>
      <c r="O46" s="65" t="s">
        <v>513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513</v>
      </c>
      <c r="L47" s="64" t="s">
        <v>513</v>
      </c>
      <c r="M47" s="64" t="s">
        <v>513</v>
      </c>
      <c r="N47" s="64" t="s">
        <v>513</v>
      </c>
      <c r="O47" s="65" t="s">
        <v>513</v>
      </c>
      <c r="P47" s="48"/>
      <c r="Q47" s="48"/>
      <c r="R47" s="48"/>
      <c r="S47" s="48"/>
      <c r="T47" s="48"/>
      <c r="U47" s="48"/>
    </row>
    <row r="48" spans="1:21" ht="30.75" customHeight="1" x14ac:dyDescent="0.15">
      <c r="A48" s="48"/>
      <c r="B48" s="1202"/>
      <c r="C48" s="1203"/>
      <c r="D48" s="62"/>
      <c r="E48" s="1184" t="s">
        <v>15</v>
      </c>
      <c r="F48" s="1184"/>
      <c r="G48" s="1184"/>
      <c r="H48" s="1184"/>
      <c r="I48" s="1184"/>
      <c r="J48" s="1185"/>
      <c r="K48" s="63">
        <v>4</v>
      </c>
      <c r="L48" s="64">
        <v>6</v>
      </c>
      <c r="M48" s="64">
        <v>7</v>
      </c>
      <c r="N48" s="64">
        <v>9</v>
      </c>
      <c r="O48" s="65">
        <v>10</v>
      </c>
      <c r="P48" s="48"/>
      <c r="Q48" s="48"/>
      <c r="R48" s="48"/>
      <c r="S48" s="48"/>
      <c r="T48" s="48"/>
      <c r="U48" s="48"/>
    </row>
    <row r="49" spans="1:21" ht="30.75" customHeight="1" x14ac:dyDescent="0.15">
      <c r="A49" s="48"/>
      <c r="B49" s="1202"/>
      <c r="C49" s="1203"/>
      <c r="D49" s="62"/>
      <c r="E49" s="1184" t="s">
        <v>16</v>
      </c>
      <c r="F49" s="1184"/>
      <c r="G49" s="1184"/>
      <c r="H49" s="1184"/>
      <c r="I49" s="1184"/>
      <c r="J49" s="1185"/>
      <c r="K49" s="63">
        <v>83</v>
      </c>
      <c r="L49" s="64">
        <v>58</v>
      </c>
      <c r="M49" s="64">
        <v>58</v>
      </c>
      <c r="N49" s="64">
        <v>66</v>
      </c>
      <c r="O49" s="65">
        <v>77</v>
      </c>
      <c r="P49" s="48"/>
      <c r="Q49" s="48"/>
      <c r="R49" s="48"/>
      <c r="S49" s="48"/>
      <c r="T49" s="48"/>
      <c r="U49" s="48"/>
    </row>
    <row r="50" spans="1:21" ht="30.75" customHeight="1" x14ac:dyDescent="0.15">
      <c r="A50" s="48"/>
      <c r="B50" s="1202"/>
      <c r="C50" s="1203"/>
      <c r="D50" s="62"/>
      <c r="E50" s="1184" t="s">
        <v>17</v>
      </c>
      <c r="F50" s="1184"/>
      <c r="G50" s="1184"/>
      <c r="H50" s="1184"/>
      <c r="I50" s="1184"/>
      <c r="J50" s="1185"/>
      <c r="K50" s="63">
        <v>1</v>
      </c>
      <c r="L50" s="64">
        <v>0</v>
      </c>
      <c r="M50" s="64">
        <v>0</v>
      </c>
      <c r="N50" s="64">
        <v>0</v>
      </c>
      <c r="O50" s="65">
        <v>0</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1</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423</v>
      </c>
      <c r="L52" s="64">
        <v>421</v>
      </c>
      <c r="M52" s="64">
        <v>445</v>
      </c>
      <c r="N52" s="64">
        <v>470</v>
      </c>
      <c r="O52" s="65">
        <v>472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195</v>
      </c>
      <c r="L53" s="69">
        <v>234</v>
      </c>
      <c r="M53" s="69">
        <v>226</v>
      </c>
      <c r="N53" s="69">
        <v>203</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8gQIkYzZ1nmPbHkjJlKp3BjIzOPVCQoYB7FN0+jia6hXBf6kwWv2j5mzPZCgdhQFc0uuUIOe8Fes0XAzrzg==" saltValue="ENK4YTmJ+q9z5q5Xb+M6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20" t="s">
        <v>30</v>
      </c>
      <c r="C41" s="1221"/>
      <c r="D41" s="102"/>
      <c r="E41" s="1222" t="s">
        <v>31</v>
      </c>
      <c r="F41" s="1222"/>
      <c r="G41" s="1222"/>
      <c r="H41" s="1223"/>
      <c r="I41" s="358">
        <v>4865</v>
      </c>
      <c r="J41" s="359">
        <v>4943</v>
      </c>
      <c r="K41" s="359">
        <v>4809</v>
      </c>
      <c r="L41" s="359">
        <v>4649</v>
      </c>
      <c r="M41" s="360">
        <v>4712</v>
      </c>
    </row>
    <row r="42" spans="2:13" ht="27.75" customHeight="1" x14ac:dyDescent="0.15">
      <c r="B42" s="1210"/>
      <c r="C42" s="1211"/>
      <c r="D42" s="103"/>
      <c r="E42" s="1214" t="s">
        <v>32</v>
      </c>
      <c r="F42" s="1214"/>
      <c r="G42" s="1214"/>
      <c r="H42" s="1215"/>
      <c r="I42" s="361">
        <v>85</v>
      </c>
      <c r="J42" s="362">
        <v>126</v>
      </c>
      <c r="K42" s="362">
        <v>97</v>
      </c>
      <c r="L42" s="362">
        <v>56</v>
      </c>
      <c r="M42" s="363">
        <v>47</v>
      </c>
    </row>
    <row r="43" spans="2:13" ht="27.75" customHeight="1" x14ac:dyDescent="0.15">
      <c r="B43" s="1210"/>
      <c r="C43" s="1211"/>
      <c r="D43" s="103"/>
      <c r="E43" s="1214" t="s">
        <v>33</v>
      </c>
      <c r="F43" s="1214"/>
      <c r="G43" s="1214"/>
      <c r="H43" s="1215"/>
      <c r="I43" s="361">
        <v>120</v>
      </c>
      <c r="J43" s="362">
        <v>129</v>
      </c>
      <c r="K43" s="362">
        <v>138</v>
      </c>
      <c r="L43" s="362">
        <v>149</v>
      </c>
      <c r="M43" s="363">
        <v>167</v>
      </c>
    </row>
    <row r="44" spans="2:13" ht="27.75" customHeight="1" x14ac:dyDescent="0.15">
      <c r="B44" s="1210"/>
      <c r="C44" s="1211"/>
      <c r="D44" s="103"/>
      <c r="E44" s="1214" t="s">
        <v>34</v>
      </c>
      <c r="F44" s="1214"/>
      <c r="G44" s="1214"/>
      <c r="H44" s="1215"/>
      <c r="I44" s="361">
        <v>661</v>
      </c>
      <c r="J44" s="362">
        <v>636</v>
      </c>
      <c r="K44" s="362">
        <v>640</v>
      </c>
      <c r="L44" s="362">
        <v>706</v>
      </c>
      <c r="M44" s="363">
        <v>626</v>
      </c>
    </row>
    <row r="45" spans="2:13" ht="27.75" customHeight="1" x14ac:dyDescent="0.15">
      <c r="B45" s="1210"/>
      <c r="C45" s="1211"/>
      <c r="D45" s="103"/>
      <c r="E45" s="1214" t="s">
        <v>35</v>
      </c>
      <c r="F45" s="1214"/>
      <c r="G45" s="1214"/>
      <c r="H45" s="1215"/>
      <c r="I45" s="361">
        <v>814</v>
      </c>
      <c r="J45" s="362">
        <v>754</v>
      </c>
      <c r="K45" s="362">
        <v>696</v>
      </c>
      <c r="L45" s="362">
        <v>737</v>
      </c>
      <c r="M45" s="363">
        <v>711</v>
      </c>
    </row>
    <row r="46" spans="2:13" ht="27.75" customHeight="1" x14ac:dyDescent="0.15">
      <c r="B46" s="1210"/>
      <c r="C46" s="1211"/>
      <c r="D46" s="104"/>
      <c r="E46" s="1214" t="s">
        <v>36</v>
      </c>
      <c r="F46" s="1214"/>
      <c r="G46" s="1214"/>
      <c r="H46" s="1215"/>
      <c r="I46" s="361" t="s">
        <v>513</v>
      </c>
      <c r="J46" s="362" t="s">
        <v>513</v>
      </c>
      <c r="K46" s="362" t="s">
        <v>513</v>
      </c>
      <c r="L46" s="362" t="s">
        <v>513</v>
      </c>
      <c r="M46" s="363" t="s">
        <v>513</v>
      </c>
    </row>
    <row r="47" spans="2:13" ht="27.75" customHeight="1" x14ac:dyDescent="0.15">
      <c r="B47" s="1210"/>
      <c r="C47" s="1211"/>
      <c r="D47" s="105"/>
      <c r="E47" s="1224" t="s">
        <v>37</v>
      </c>
      <c r="F47" s="1225"/>
      <c r="G47" s="1225"/>
      <c r="H47" s="1226"/>
      <c r="I47" s="361" t="s">
        <v>513</v>
      </c>
      <c r="J47" s="362" t="s">
        <v>513</v>
      </c>
      <c r="K47" s="362" t="s">
        <v>513</v>
      </c>
      <c r="L47" s="362" t="s">
        <v>513</v>
      </c>
      <c r="M47" s="363" t="s">
        <v>513</v>
      </c>
    </row>
    <row r="48" spans="2:13" ht="27.75" customHeight="1" x14ac:dyDescent="0.15">
      <c r="B48" s="1210"/>
      <c r="C48" s="1211"/>
      <c r="D48" s="103"/>
      <c r="E48" s="1214" t="s">
        <v>38</v>
      </c>
      <c r="F48" s="1214"/>
      <c r="G48" s="1214"/>
      <c r="H48" s="1215"/>
      <c r="I48" s="361" t="s">
        <v>513</v>
      </c>
      <c r="J48" s="362" t="s">
        <v>513</v>
      </c>
      <c r="K48" s="362" t="s">
        <v>513</v>
      </c>
      <c r="L48" s="362" t="s">
        <v>513</v>
      </c>
      <c r="M48" s="363" t="s">
        <v>513</v>
      </c>
    </row>
    <row r="49" spans="2:13" ht="27.75" customHeight="1" x14ac:dyDescent="0.15">
      <c r="B49" s="1212"/>
      <c r="C49" s="1213"/>
      <c r="D49" s="103"/>
      <c r="E49" s="1214" t="s">
        <v>39</v>
      </c>
      <c r="F49" s="1214"/>
      <c r="G49" s="1214"/>
      <c r="H49" s="1215"/>
      <c r="I49" s="361" t="s">
        <v>513</v>
      </c>
      <c r="J49" s="362" t="s">
        <v>513</v>
      </c>
      <c r="K49" s="362" t="s">
        <v>513</v>
      </c>
      <c r="L49" s="362" t="s">
        <v>513</v>
      </c>
      <c r="M49" s="363" t="s">
        <v>513</v>
      </c>
    </row>
    <row r="50" spans="2:13" ht="27.75" customHeight="1" x14ac:dyDescent="0.15">
      <c r="B50" s="1208" t="s">
        <v>40</v>
      </c>
      <c r="C50" s="1209"/>
      <c r="D50" s="106"/>
      <c r="E50" s="1214" t="s">
        <v>41</v>
      </c>
      <c r="F50" s="1214"/>
      <c r="G50" s="1214"/>
      <c r="H50" s="1215"/>
      <c r="I50" s="361">
        <v>1844</v>
      </c>
      <c r="J50" s="362">
        <v>1659</v>
      </c>
      <c r="K50" s="362">
        <v>1452</v>
      </c>
      <c r="L50" s="362">
        <v>1491</v>
      </c>
      <c r="M50" s="363">
        <v>1644</v>
      </c>
    </row>
    <row r="51" spans="2:13" ht="27.75" customHeight="1" x14ac:dyDescent="0.15">
      <c r="B51" s="1210"/>
      <c r="C51" s="1211"/>
      <c r="D51" s="103"/>
      <c r="E51" s="1214" t="s">
        <v>42</v>
      </c>
      <c r="F51" s="1214"/>
      <c r="G51" s="1214"/>
      <c r="H51" s="1215"/>
      <c r="I51" s="361">
        <v>403</v>
      </c>
      <c r="J51" s="362">
        <v>453</v>
      </c>
      <c r="K51" s="362">
        <v>489</v>
      </c>
      <c r="L51" s="362">
        <v>541</v>
      </c>
      <c r="M51" s="363">
        <v>534</v>
      </c>
    </row>
    <row r="52" spans="2:13" ht="27.75" customHeight="1" x14ac:dyDescent="0.15">
      <c r="B52" s="1212"/>
      <c r="C52" s="1213"/>
      <c r="D52" s="103"/>
      <c r="E52" s="1214" t="s">
        <v>43</v>
      </c>
      <c r="F52" s="1214"/>
      <c r="G52" s="1214"/>
      <c r="H52" s="1215"/>
      <c r="I52" s="361">
        <v>3984</v>
      </c>
      <c r="J52" s="362">
        <v>3971</v>
      </c>
      <c r="K52" s="362">
        <v>3989</v>
      </c>
      <c r="L52" s="362">
        <v>3758</v>
      </c>
      <c r="M52" s="363">
        <v>3908</v>
      </c>
    </row>
    <row r="53" spans="2:13" ht="27.75" customHeight="1" thickBot="1" x14ac:dyDescent="0.2">
      <c r="B53" s="1216" t="s">
        <v>44</v>
      </c>
      <c r="C53" s="1217"/>
      <c r="D53" s="107"/>
      <c r="E53" s="1218" t="s">
        <v>45</v>
      </c>
      <c r="F53" s="1218"/>
      <c r="G53" s="1218"/>
      <c r="H53" s="1219"/>
      <c r="I53" s="364">
        <v>313</v>
      </c>
      <c r="J53" s="365">
        <v>505</v>
      </c>
      <c r="K53" s="365">
        <v>450</v>
      </c>
      <c r="L53" s="365">
        <v>507</v>
      </c>
      <c r="M53" s="366">
        <v>177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NqIIu6y5d0MugYTkpjWRumuXsULjWuXzdhEmpA41BEWBWjzFHJUy49XSIMEDYnaTczsokFSK4VExl+a1Ug9rg==" saltValue="AtV7LluZjDMX1TWMnQW3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48</v>
      </c>
      <c r="D55" s="1235"/>
      <c r="E55" s="1236"/>
      <c r="F55" s="119">
        <v>1223</v>
      </c>
      <c r="G55" s="119">
        <v>1248</v>
      </c>
      <c r="H55" s="120">
        <v>1303</v>
      </c>
    </row>
    <row r="56" spans="2:8" ht="52.5" customHeight="1" x14ac:dyDescent="0.15">
      <c r="B56" s="121"/>
      <c r="C56" s="1237" t="s">
        <v>49</v>
      </c>
      <c r="D56" s="1237"/>
      <c r="E56" s="1238"/>
      <c r="F56" s="122">
        <v>3</v>
      </c>
      <c r="G56" s="122">
        <v>3</v>
      </c>
      <c r="H56" s="123">
        <v>28</v>
      </c>
    </row>
    <row r="57" spans="2:8" ht="53.25" customHeight="1" x14ac:dyDescent="0.15">
      <c r="B57" s="121"/>
      <c r="C57" s="1239" t="s">
        <v>50</v>
      </c>
      <c r="D57" s="1239"/>
      <c r="E57" s="1240"/>
      <c r="F57" s="124">
        <v>278</v>
      </c>
      <c r="G57" s="124">
        <v>290</v>
      </c>
      <c r="H57" s="125">
        <v>366</v>
      </c>
    </row>
    <row r="58" spans="2:8" ht="45.75" customHeight="1" x14ac:dyDescent="0.15">
      <c r="B58" s="126"/>
      <c r="C58" s="1227" t="s">
        <v>583</v>
      </c>
      <c r="D58" s="1228"/>
      <c r="E58" s="1229"/>
      <c r="F58" s="127">
        <v>117</v>
      </c>
      <c r="G58" s="127">
        <v>123</v>
      </c>
      <c r="H58" s="128">
        <v>141</v>
      </c>
    </row>
    <row r="59" spans="2:8" ht="45.75" customHeight="1" x14ac:dyDescent="0.15">
      <c r="B59" s="126"/>
      <c r="C59" s="1227" t="s">
        <v>584</v>
      </c>
      <c r="D59" s="1228"/>
      <c r="E59" s="1229"/>
      <c r="F59" s="127">
        <v>63</v>
      </c>
      <c r="G59" s="127">
        <v>56</v>
      </c>
      <c r="H59" s="128">
        <v>86</v>
      </c>
    </row>
    <row r="60" spans="2:8" ht="45.75" customHeight="1" x14ac:dyDescent="0.15">
      <c r="B60" s="126"/>
      <c r="C60" s="1227" t="s">
        <v>585</v>
      </c>
      <c r="D60" s="1228"/>
      <c r="E60" s="1229"/>
      <c r="F60" s="127">
        <v>25</v>
      </c>
      <c r="G60" s="127">
        <v>44</v>
      </c>
      <c r="H60" s="128">
        <v>71</v>
      </c>
    </row>
    <row r="61" spans="2:8" ht="45.75" customHeight="1" x14ac:dyDescent="0.15">
      <c r="B61" s="126"/>
      <c r="C61" s="1227" t="s">
        <v>586</v>
      </c>
      <c r="D61" s="1228"/>
      <c r="E61" s="1229"/>
      <c r="F61" s="127">
        <v>50</v>
      </c>
      <c r="G61" s="127">
        <v>50</v>
      </c>
      <c r="H61" s="128">
        <v>50</v>
      </c>
    </row>
    <row r="62" spans="2:8" ht="45.75" customHeight="1" thickBot="1" x14ac:dyDescent="0.2">
      <c r="B62" s="129"/>
      <c r="C62" s="1230" t="s">
        <v>587</v>
      </c>
      <c r="D62" s="1231"/>
      <c r="E62" s="1232"/>
      <c r="F62" s="130">
        <v>13</v>
      </c>
      <c r="G62" s="130">
        <v>11</v>
      </c>
      <c r="H62" s="131">
        <v>9</v>
      </c>
    </row>
    <row r="63" spans="2:8" ht="52.5" customHeight="1" thickBot="1" x14ac:dyDescent="0.2">
      <c r="B63" s="132"/>
      <c r="C63" s="1233" t="s">
        <v>51</v>
      </c>
      <c r="D63" s="1233"/>
      <c r="E63" s="1234"/>
      <c r="F63" s="133">
        <v>1504</v>
      </c>
      <c r="G63" s="133">
        <v>1541</v>
      </c>
      <c r="H63" s="134">
        <v>1697</v>
      </c>
    </row>
    <row r="64" spans="2:8" x14ac:dyDescent="0.15"/>
  </sheetData>
  <sheetProtection algorithmName="SHA-512" hashValue="TCYq+z0E+4RMqeJb8Agztxryi56fidwfgvRBIdm0xWkVE2XXMrydOhTPZcf5NGXT7E5dfhZRrLXZ2jecfv+Ccg==" saltValue="0ODnvJXCQkZ1NGWNxfIE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203079</v>
      </c>
      <c r="E3" s="153"/>
      <c r="F3" s="154">
        <v>267911</v>
      </c>
      <c r="G3" s="155"/>
      <c r="H3" s="156"/>
    </row>
    <row r="4" spans="1:8" x14ac:dyDescent="0.15">
      <c r="A4" s="157"/>
      <c r="B4" s="158"/>
      <c r="C4" s="159"/>
      <c r="D4" s="160">
        <v>70442</v>
      </c>
      <c r="E4" s="161"/>
      <c r="F4" s="162">
        <v>106425</v>
      </c>
      <c r="G4" s="163"/>
      <c r="H4" s="164"/>
    </row>
    <row r="5" spans="1:8" x14ac:dyDescent="0.15">
      <c r="A5" s="145" t="s">
        <v>547</v>
      </c>
      <c r="B5" s="150"/>
      <c r="C5" s="151"/>
      <c r="D5" s="152">
        <v>189053</v>
      </c>
      <c r="E5" s="153"/>
      <c r="F5" s="154">
        <v>228215</v>
      </c>
      <c r="G5" s="155"/>
      <c r="H5" s="156"/>
    </row>
    <row r="6" spans="1:8" x14ac:dyDescent="0.15">
      <c r="A6" s="157"/>
      <c r="B6" s="158"/>
      <c r="C6" s="159"/>
      <c r="D6" s="160">
        <v>75428</v>
      </c>
      <c r="E6" s="161"/>
      <c r="F6" s="162">
        <v>117571</v>
      </c>
      <c r="G6" s="163"/>
      <c r="H6" s="164"/>
    </row>
    <row r="7" spans="1:8" x14ac:dyDescent="0.15">
      <c r="A7" s="145" t="s">
        <v>548</v>
      </c>
      <c r="B7" s="150"/>
      <c r="C7" s="151"/>
      <c r="D7" s="152">
        <v>133860</v>
      </c>
      <c r="E7" s="153"/>
      <c r="F7" s="154">
        <v>264232</v>
      </c>
      <c r="G7" s="155"/>
      <c r="H7" s="156"/>
    </row>
    <row r="8" spans="1:8" x14ac:dyDescent="0.15">
      <c r="A8" s="157"/>
      <c r="B8" s="158"/>
      <c r="C8" s="159"/>
      <c r="D8" s="160">
        <v>75959</v>
      </c>
      <c r="E8" s="161"/>
      <c r="F8" s="162">
        <v>133959</v>
      </c>
      <c r="G8" s="163"/>
      <c r="H8" s="164"/>
    </row>
    <row r="9" spans="1:8" x14ac:dyDescent="0.15">
      <c r="A9" s="145" t="s">
        <v>549</v>
      </c>
      <c r="B9" s="150"/>
      <c r="C9" s="151"/>
      <c r="D9" s="152">
        <v>134982</v>
      </c>
      <c r="E9" s="153"/>
      <c r="F9" s="154">
        <v>263613</v>
      </c>
      <c r="G9" s="155"/>
      <c r="H9" s="156"/>
    </row>
    <row r="10" spans="1:8" x14ac:dyDescent="0.15">
      <c r="A10" s="157"/>
      <c r="B10" s="158"/>
      <c r="C10" s="159"/>
      <c r="D10" s="160">
        <v>84072</v>
      </c>
      <c r="E10" s="161"/>
      <c r="F10" s="162">
        <v>128823</v>
      </c>
      <c r="G10" s="163"/>
      <c r="H10" s="164"/>
    </row>
    <row r="11" spans="1:8" x14ac:dyDescent="0.15">
      <c r="A11" s="145" t="s">
        <v>550</v>
      </c>
      <c r="B11" s="150"/>
      <c r="C11" s="151"/>
      <c r="D11" s="152">
        <v>231566</v>
      </c>
      <c r="E11" s="153"/>
      <c r="F11" s="154">
        <v>330026</v>
      </c>
      <c r="G11" s="155"/>
      <c r="H11" s="156"/>
    </row>
    <row r="12" spans="1:8" x14ac:dyDescent="0.15">
      <c r="A12" s="157"/>
      <c r="B12" s="158"/>
      <c r="C12" s="165"/>
      <c r="D12" s="160">
        <v>149429</v>
      </c>
      <c r="E12" s="161"/>
      <c r="F12" s="162">
        <v>141075</v>
      </c>
      <c r="G12" s="163"/>
      <c r="H12" s="164"/>
    </row>
    <row r="13" spans="1:8" x14ac:dyDescent="0.15">
      <c r="A13" s="145"/>
      <c r="B13" s="150"/>
      <c r="C13" s="166"/>
      <c r="D13" s="167">
        <v>178508</v>
      </c>
      <c r="E13" s="168"/>
      <c r="F13" s="169">
        <v>270799</v>
      </c>
      <c r="G13" s="170"/>
      <c r="H13" s="156"/>
    </row>
    <row r="14" spans="1:8" x14ac:dyDescent="0.15">
      <c r="A14" s="157"/>
      <c r="B14" s="158"/>
      <c r="C14" s="159"/>
      <c r="D14" s="160">
        <v>91066</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4.63</v>
      </c>
      <c r="C19" s="171">
        <f>ROUND(VALUE(SUBSTITUTE(実質収支比率等に係る経年分析!G$48,"▲","-")),2)</f>
        <v>2.77</v>
      </c>
      <c r="D19" s="171">
        <f>ROUND(VALUE(SUBSTITUTE(実質収支比率等に係る経年分析!H$48,"▲","-")),2)</f>
        <v>3.83</v>
      </c>
      <c r="E19" s="171">
        <f>ROUND(VALUE(SUBSTITUTE(実質収支比率等に係る経年分析!I$48,"▲","-")),2)</f>
        <v>4.1399999999999997</v>
      </c>
      <c r="F19" s="171">
        <f>ROUND(VALUE(SUBSTITUTE(実質収支比率等に係る経年分析!J$48,"▲","-")),2)</f>
        <v>3.54</v>
      </c>
    </row>
    <row r="20" spans="1:11" x14ac:dyDescent="0.15">
      <c r="A20" s="171" t="s">
        <v>55</v>
      </c>
      <c r="B20" s="171">
        <f>ROUND(VALUE(SUBSTITUTE(実質収支比率等に係る経年分析!F$47,"▲","-")),2)</f>
        <v>64.36</v>
      </c>
      <c r="C20" s="171">
        <f>ROUND(VALUE(SUBSTITUTE(実質収支比率等に係る経年分析!G$47,"▲","-")),2)</f>
        <v>58.06</v>
      </c>
      <c r="D20" s="171">
        <f>ROUND(VALUE(SUBSTITUTE(実質収支比率等に係る経年分析!H$47,"▲","-")),2)</f>
        <v>52.09</v>
      </c>
      <c r="E20" s="171">
        <f>ROUND(VALUE(SUBSTITUTE(実質収支比率等に係る経年分析!I$47,"▲","-")),2)</f>
        <v>50.6</v>
      </c>
      <c r="F20" s="171">
        <f>ROUND(VALUE(SUBSTITUTE(実質収支比率等に係る経年分析!J$47,"▲","-")),2)</f>
        <v>47.5</v>
      </c>
    </row>
    <row r="21" spans="1:11" x14ac:dyDescent="0.15">
      <c r="A21" s="171" t="s">
        <v>56</v>
      </c>
      <c r="B21" s="171">
        <f>IF(ISNUMBER(VALUE(SUBSTITUTE(実質収支比率等に係る経年分析!F$49,"▲","-"))),ROUND(VALUE(SUBSTITUTE(実質収支比率等に係る経年分析!F$49,"▲","-")),2),NA())</f>
        <v>-7.38</v>
      </c>
      <c r="C21" s="171">
        <f>IF(ISNUMBER(VALUE(SUBSTITUTE(実質収支比率等に係る経年分析!G$49,"▲","-"))),ROUND(VALUE(SUBSTITUTE(実質収支比率等に係る経年分析!G$49,"▲","-")),2),NA())</f>
        <v>-7.68</v>
      </c>
      <c r="D21" s="171">
        <f>IF(ISNUMBER(VALUE(SUBSTITUTE(実質収支比率等に係る経年分析!H$49,"▲","-"))),ROUND(VALUE(SUBSTITUTE(実質収支比率等に係る経年分析!H$49,"▲","-")),2),NA())</f>
        <v>-5.18</v>
      </c>
      <c r="E21" s="171">
        <f>IF(ISNUMBER(VALUE(SUBSTITUTE(実質収支比率等に係る経年分析!I$49,"▲","-"))),ROUND(VALUE(SUBSTITUTE(実質収支比率等に係る経年分析!I$49,"▲","-")),2),NA())</f>
        <v>1.52</v>
      </c>
      <c r="F21" s="171">
        <f>IF(ISNUMBER(VALUE(SUBSTITUTE(実質収支比率等に係る経年分析!J$49,"▲","-"))),ROUND(VALUE(SUBSTITUTE(実質収支比率等に係る経年分析!J$49,"▲","-")),2),NA())</f>
        <v>1.83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福島町浄化槽整備特別会計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国民健康保険診療所特別会計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0.55000000000000004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3.53</v>
      </c>
    </row>
    <row r="36" spans="1:16" x14ac:dyDescent="0.15">
      <c r="A36" s="172" t="str">
        <f>IF(連結実質赤字比率に係る赤字・黒字の構成分析!C$34="",NA(),連結実質赤字比率に係る赤字・黒字の構成分析!C$34)</f>
        <v>福島町水道事業会計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19.079999999999998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23.53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423</v>
      </c>
      <c r="E42" s="173"/>
      <c r="F42" s="173"/>
      <c r="G42" s="173">
        <f>'実質公債費比率（分子）の構造'!L$52</f>
        <v>421</v>
      </c>
      <c r="H42" s="173"/>
      <c r="I42" s="173"/>
      <c r="J42" s="173">
        <f>'実質公債費比率（分子）の構造'!M$52</f>
        <v>445</v>
      </c>
      <c r="K42" s="173"/>
      <c r="L42" s="173"/>
      <c r="M42" s="173">
        <f>'実質公債費比率（分子）の構造'!N$52</f>
        <v>470</v>
      </c>
      <c r="N42" s="173"/>
      <c r="O42" s="173"/>
      <c r="P42" s="173">
        <f>'実質公債費比率（分子）の構造'!O$52</f>
        <v>472</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83</v>
      </c>
      <c r="C45" s="173"/>
      <c r="D45" s="173"/>
      <c r="E45" s="173">
        <f>'実質公債費比率（分子）の構造'!L$49</f>
        <v>58</v>
      </c>
      <c r="F45" s="173"/>
      <c r="G45" s="173"/>
      <c r="H45" s="173">
        <f>'実質公債費比率（分子）の構造'!M$49</f>
        <v>58</v>
      </c>
      <c r="I45" s="173"/>
      <c r="J45" s="173"/>
      <c r="K45" s="173">
        <f>'実質公債費比率（分子）の構造'!N$49</f>
        <v>66</v>
      </c>
      <c r="L45" s="173"/>
      <c r="M45" s="173"/>
      <c r="N45" s="173">
        <f>'実質公債費比率（分子）の構造'!O$49</f>
        <v>77</v>
      </c>
      <c r="O45" s="173"/>
      <c r="P45" s="173"/>
    </row>
    <row r="46" spans="1:16" x14ac:dyDescent="0.15">
      <c r="A46" s="173" t="s">
        <v>67</v>
      </c>
      <c r="B46" s="173">
        <f>'実質公債費比率（分子）の構造'!K$48</f>
        <v>4</v>
      </c>
      <c r="C46" s="173"/>
      <c r="D46" s="173"/>
      <c r="E46" s="173">
        <f>'実質公債費比率（分子）の構造'!L$48</f>
        <v>6</v>
      </c>
      <c r="F46" s="173"/>
      <c r="G46" s="173"/>
      <c r="H46" s="173">
        <f>'実質公債費比率（分子）の構造'!M$48</f>
        <v>7</v>
      </c>
      <c r="I46" s="173"/>
      <c r="J46" s="173"/>
      <c r="K46" s="173">
        <f>'実質公債費比率（分子）の構造'!N$48</f>
        <v>9</v>
      </c>
      <c r="L46" s="173"/>
      <c r="M46" s="173"/>
      <c r="N46" s="173">
        <f>'実質公債費比率（分子）の構造'!O$48</f>
        <v>10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530</v>
      </c>
      <c r="C49" s="173"/>
      <c r="D49" s="173"/>
      <c r="E49" s="173">
        <f>'実質公債費比率（分子）の構造'!L$45</f>
        <v>591</v>
      </c>
      <c r="F49" s="173"/>
      <c r="G49" s="173"/>
      <c r="H49" s="173">
        <f>'実質公債費比率（分子）の構造'!M$45</f>
        <v>605</v>
      </c>
      <c r="I49" s="173"/>
      <c r="J49" s="173"/>
      <c r="K49" s="173">
        <f>'実質公債費比率（分子）の構造'!N$45</f>
        <v>598</v>
      </c>
      <c r="L49" s="173"/>
      <c r="M49" s="173"/>
      <c r="N49" s="173">
        <f>'実質公債費比率（分子）の構造'!O$45</f>
        <v>611</v>
      </c>
      <c r="O49" s="173"/>
      <c r="P49" s="173"/>
    </row>
    <row r="50" spans="1:16" x14ac:dyDescent="0.15">
      <c r="A50" s="173" t="s">
        <v>71</v>
      </c>
      <c r="B50" s="173" t="e">
        <f>NA()</f>
        <v>#N/A</v>
      </c>
      <c r="C50" s="173">
        <f>IF(ISNUMBER('実質公債費比率（分子）の構造'!K$53),'実質公債費比率（分子）の構造'!K$53,NA())</f>
        <v>195</v>
      </c>
      <c r="D50" s="173" t="e">
        <f>NA()</f>
        <v>#N/A</v>
      </c>
      <c r="E50" s="173" t="e">
        <f>NA()</f>
        <v>#N/A</v>
      </c>
      <c r="F50" s="173">
        <f>IF(ISNUMBER('実質公債費比率（分子）の構造'!L$53),'実質公債費比率（分子）の構造'!L$53,NA())</f>
        <v>234</v>
      </c>
      <c r="G50" s="173" t="e">
        <f>NA()</f>
        <v>#N/A</v>
      </c>
      <c r="H50" s="173" t="e">
        <f>NA()</f>
        <v>#N/A</v>
      </c>
      <c r="I50" s="173">
        <f>IF(ISNUMBER('実質公債費比率（分子）の構造'!M$53),'実質公債費比率（分子）の構造'!M$53,NA())</f>
        <v>226</v>
      </c>
      <c r="J50" s="173" t="e">
        <f>NA()</f>
        <v>#N/A</v>
      </c>
      <c r="K50" s="173" t="e">
        <f>NA()</f>
        <v>#N/A</v>
      </c>
      <c r="L50" s="173">
        <f>IF(ISNUMBER('実質公債費比率（分子）の構造'!N$53),'実質公債費比率（分子）の構造'!N$53,NA())</f>
        <v>203</v>
      </c>
      <c r="M50" s="173" t="e">
        <f>NA()</f>
        <v>#N/A</v>
      </c>
      <c r="N50" s="173" t="e">
        <f>NA()</f>
        <v>#N/A</v>
      </c>
      <c r="O50" s="173">
        <f>IF(ISNUMBER('実質公債費比率（分子）の構造'!O$53),'実質公債費比率（分子）の構造'!O$53,NA())</f>
        <v>226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3984</v>
      </c>
      <c r="E56" s="172"/>
      <c r="F56" s="172"/>
      <c r="G56" s="172">
        <f>'将来負担比率（分子）の構造'!J$52</f>
        <v>3971</v>
      </c>
      <c r="H56" s="172"/>
      <c r="I56" s="172"/>
      <c r="J56" s="172">
        <f>'将来負担比率（分子）の構造'!K$52</f>
        <v>3989</v>
      </c>
      <c r="K56" s="172"/>
      <c r="L56" s="172"/>
      <c r="M56" s="172">
        <f>'将来負担比率（分子）の構造'!L$52</f>
        <v>3758</v>
      </c>
      <c r="N56" s="172"/>
      <c r="O56" s="172"/>
      <c r="P56" s="172">
        <f>'将来負担比率（分子）の構造'!M$52</f>
        <v>3908</v>
      </c>
    </row>
    <row r="57" spans="1:16" x14ac:dyDescent="0.15">
      <c r="A57" s="172" t="s">
        <v>42</v>
      </c>
      <c r="B57" s="172"/>
      <c r="C57" s="172"/>
      <c r="D57" s="172">
        <f>'将来負担比率（分子）の構造'!I$51</f>
        <v>403</v>
      </c>
      <c r="E57" s="172"/>
      <c r="F57" s="172"/>
      <c r="G57" s="172">
        <f>'将来負担比率（分子）の構造'!J$51</f>
        <v>453</v>
      </c>
      <c r="H57" s="172"/>
      <c r="I57" s="172"/>
      <c r="J57" s="172">
        <f>'将来負担比率（分子）の構造'!K$51</f>
        <v>489</v>
      </c>
      <c r="K57" s="172"/>
      <c r="L57" s="172"/>
      <c r="M57" s="172">
        <f>'将来負担比率（分子）の構造'!L$51</f>
        <v>541</v>
      </c>
      <c r="N57" s="172"/>
      <c r="O57" s="172"/>
      <c r="P57" s="172">
        <f>'将来負担比率（分子）の構造'!M$51</f>
        <v>534</v>
      </c>
    </row>
    <row r="58" spans="1:16" x14ac:dyDescent="0.15">
      <c r="A58" s="172" t="s">
        <v>41</v>
      </c>
      <c r="B58" s="172"/>
      <c r="C58" s="172"/>
      <c r="D58" s="172">
        <f>'将来負担比率（分子）の構造'!I$50</f>
        <v>1844</v>
      </c>
      <c r="E58" s="172"/>
      <c r="F58" s="172"/>
      <c r="G58" s="172">
        <f>'将来負担比率（分子）の構造'!J$50</f>
        <v>1659</v>
      </c>
      <c r="H58" s="172"/>
      <c r="I58" s="172"/>
      <c r="J58" s="172">
        <f>'将来負担比率（分子）の構造'!K$50</f>
        <v>1452</v>
      </c>
      <c r="K58" s="172"/>
      <c r="L58" s="172"/>
      <c r="M58" s="172">
        <f>'将来負担比率（分子）の構造'!L$50</f>
        <v>1491</v>
      </c>
      <c r="N58" s="172"/>
      <c r="O58" s="172"/>
      <c r="P58" s="172">
        <f>'将来負担比率（分子）の構造'!M$50</f>
        <v>1644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814</v>
      </c>
      <c r="C62" s="172"/>
      <c r="D62" s="172"/>
      <c r="E62" s="172">
        <f>'将来負担比率（分子）の構造'!J$45</f>
        <v>754</v>
      </c>
      <c r="F62" s="172"/>
      <c r="G62" s="172"/>
      <c r="H62" s="172">
        <f>'将来負担比率（分子）の構造'!K$45</f>
        <v>696</v>
      </c>
      <c r="I62" s="172"/>
      <c r="J62" s="172"/>
      <c r="K62" s="172">
        <f>'将来負担比率（分子）の構造'!L$45</f>
        <v>737</v>
      </c>
      <c r="L62" s="172"/>
      <c r="M62" s="172"/>
      <c r="N62" s="172">
        <f>'将来負担比率（分子）の構造'!M$45</f>
        <v>711</v>
      </c>
      <c r="O62" s="172"/>
      <c r="P62" s="172"/>
    </row>
    <row r="63" spans="1:16" x14ac:dyDescent="0.15">
      <c r="A63" s="172" t="s">
        <v>34</v>
      </c>
      <c r="B63" s="172">
        <f>'将来負担比率（分子）の構造'!I$44</f>
        <v>661</v>
      </c>
      <c r="C63" s="172"/>
      <c r="D63" s="172"/>
      <c r="E63" s="172">
        <f>'将来負担比率（分子）の構造'!J$44</f>
        <v>636</v>
      </c>
      <c r="F63" s="172"/>
      <c r="G63" s="172"/>
      <c r="H63" s="172">
        <f>'将来負担比率（分子）の構造'!K$44</f>
        <v>640</v>
      </c>
      <c r="I63" s="172"/>
      <c r="J63" s="172"/>
      <c r="K63" s="172">
        <f>'将来負担比率（分子）の構造'!L$44</f>
        <v>706</v>
      </c>
      <c r="L63" s="172"/>
      <c r="M63" s="172"/>
      <c r="N63" s="172">
        <f>'将来負担比率（分子）の構造'!M$44</f>
        <v>626</v>
      </c>
      <c r="O63" s="172"/>
      <c r="P63" s="172"/>
    </row>
    <row r="64" spans="1:16" x14ac:dyDescent="0.15">
      <c r="A64" s="172" t="s">
        <v>33</v>
      </c>
      <c r="B64" s="172">
        <f>'将来負担比率（分子）の構造'!I$43</f>
        <v>120</v>
      </c>
      <c r="C64" s="172"/>
      <c r="D64" s="172"/>
      <c r="E64" s="172">
        <f>'将来負担比率（分子）の構造'!J$43</f>
        <v>129</v>
      </c>
      <c r="F64" s="172"/>
      <c r="G64" s="172"/>
      <c r="H64" s="172">
        <f>'将来負担比率（分子）の構造'!K$43</f>
        <v>138</v>
      </c>
      <c r="I64" s="172"/>
      <c r="J64" s="172"/>
      <c r="K64" s="172">
        <f>'将来負担比率（分子）の構造'!L$43</f>
        <v>149</v>
      </c>
      <c r="L64" s="172"/>
      <c r="M64" s="172"/>
      <c r="N64" s="172">
        <f>'将来負担比率（分子）の構造'!M$43</f>
        <v>167</v>
      </c>
      <c r="O64" s="172"/>
      <c r="P64" s="172"/>
    </row>
    <row r="65" spans="1:16" x14ac:dyDescent="0.15">
      <c r="A65" s="172" t="s">
        <v>32</v>
      </c>
      <c r="B65" s="172">
        <f>'将来負担比率（分子）の構造'!I$42</f>
        <v>85</v>
      </c>
      <c r="C65" s="172"/>
      <c r="D65" s="172"/>
      <c r="E65" s="172">
        <f>'将来負担比率（分子）の構造'!J$42</f>
        <v>126</v>
      </c>
      <c r="F65" s="172"/>
      <c r="G65" s="172"/>
      <c r="H65" s="172">
        <f>'将来負担比率（分子）の構造'!K$42</f>
        <v>97</v>
      </c>
      <c r="I65" s="172"/>
      <c r="J65" s="172"/>
      <c r="K65" s="172">
        <f>'将来負担比率（分子）の構造'!L$42</f>
        <v>56</v>
      </c>
      <c r="L65" s="172"/>
      <c r="M65" s="172"/>
      <c r="N65" s="172">
        <f>'将来負担比率（分子）の構造'!M$42</f>
        <v>47</v>
      </c>
      <c r="O65" s="172"/>
      <c r="P65" s="172"/>
    </row>
    <row r="66" spans="1:16" x14ac:dyDescent="0.15">
      <c r="A66" s="172" t="s">
        <v>31</v>
      </c>
      <c r="B66" s="172">
        <f>'将来負担比率（分子）の構造'!I$41</f>
        <v>4865</v>
      </c>
      <c r="C66" s="172"/>
      <c r="D66" s="172"/>
      <c r="E66" s="172">
        <f>'将来負担比率（分子）の構造'!J$41</f>
        <v>4943</v>
      </c>
      <c r="F66" s="172"/>
      <c r="G66" s="172"/>
      <c r="H66" s="172">
        <f>'将来負担比率（分子）の構造'!K$41</f>
        <v>4809</v>
      </c>
      <c r="I66" s="172"/>
      <c r="J66" s="172"/>
      <c r="K66" s="172">
        <f>'将来負担比率（分子）の構造'!L$41</f>
        <v>4649</v>
      </c>
      <c r="L66" s="172"/>
      <c r="M66" s="172"/>
      <c r="N66" s="172">
        <f>'将来負担比率（分子）の構造'!M$41</f>
        <v>4712</v>
      </c>
      <c r="O66" s="172"/>
      <c r="P66" s="172"/>
    </row>
    <row r="67" spans="1:16" x14ac:dyDescent="0.15">
      <c r="A67" s="172" t="s">
        <v>75</v>
      </c>
      <c r="B67" s="172" t="e">
        <f>NA()</f>
        <v>#N/A</v>
      </c>
      <c r="C67" s="172">
        <f>IF(ISNUMBER('将来負担比率（分子）の構造'!I$53), IF('将来負担比率（分子）の構造'!I$53 &lt; 0, 0, '将来負担比率（分子）の構造'!I$53), NA())</f>
        <v>313</v>
      </c>
      <c r="D67" s="172" t="e">
        <f>NA()</f>
        <v>#N/A</v>
      </c>
      <c r="E67" s="172" t="e">
        <f>NA()</f>
        <v>#N/A</v>
      </c>
      <c r="F67" s="172">
        <f>IF(ISNUMBER('将来負担比率（分子）の構造'!J$53), IF('将来負担比率（分子）の構造'!J$53 &lt; 0, 0, '将来負担比率（分子）の構造'!J$53), NA())</f>
        <v>505</v>
      </c>
      <c r="G67" s="172" t="e">
        <f>NA()</f>
        <v>#N/A</v>
      </c>
      <c r="H67" s="172" t="e">
        <f>NA()</f>
        <v>#N/A</v>
      </c>
      <c r="I67" s="172">
        <f>IF(ISNUMBER('将来負担比率（分子）の構造'!K$53), IF('将来負担比率（分子）の構造'!K$53 &lt; 0, 0, '将来負担比率（分子）の構造'!K$53), NA())</f>
        <v>450</v>
      </c>
      <c r="J67" s="172" t="e">
        <f>NA()</f>
        <v>#N/A</v>
      </c>
      <c r="K67" s="172" t="e">
        <f>NA()</f>
        <v>#N/A</v>
      </c>
      <c r="L67" s="172">
        <f>IF(ISNUMBER('将来負担比率（分子）の構造'!L$53), IF('将来負担比率（分子）の構造'!L$53 &lt; 0, 0, '将来負担比率（分子）の構造'!L$53), NA())</f>
        <v>507</v>
      </c>
      <c r="M67" s="172" t="e">
        <f>NA()</f>
        <v>#N/A</v>
      </c>
      <c r="N67" s="172" t="e">
        <f>NA()</f>
        <v>#N/A</v>
      </c>
      <c r="O67" s="172">
        <f>IF(ISNUMBER('将来負担比率（分子）の構造'!M$53), IF('将来負担比率（分子）の構造'!M$53 &lt; 0, 0, '将来負担比率（分子）の構造'!M$53), NA())</f>
        <v>177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1223</v>
      </c>
      <c r="C72" s="176">
        <f>基金残高に係る経年分析!G55</f>
        <v>1248</v>
      </c>
      <c r="D72" s="176">
        <f>基金残高に係る経年分析!H55</f>
        <v>1303</v>
      </c>
    </row>
    <row r="73" spans="1:16" x14ac:dyDescent="0.15">
      <c r="A73" s="175" t="s">
        <v>78</v>
      </c>
      <c r="B73" s="176">
        <f>基金残高に係る経年分析!F56</f>
        <v>3</v>
      </c>
      <c r="C73" s="176">
        <f>基金残高に係る経年分析!G56</f>
        <v>3</v>
      </c>
      <c r="D73" s="176">
        <f>基金残高に係る経年分析!H56</f>
        <v>28</v>
      </c>
    </row>
    <row r="74" spans="1:16" x14ac:dyDescent="0.15">
      <c r="A74" s="175" t="s">
        <v>79</v>
      </c>
      <c r="B74" s="176">
        <f>基金残高に係る経年分析!F57</f>
        <v>278</v>
      </c>
      <c r="C74" s="176">
        <f>基金残高に係る経年分析!G57</f>
        <v>290</v>
      </c>
      <c r="D74" s="176">
        <f>基金残高に係る経年分析!H57</f>
        <v>366</v>
      </c>
    </row>
  </sheetData>
  <sheetProtection algorithmName="SHA-512" hashValue="h6nRDZY2raguYwwlE7yfinroN1BISjf/LLpjwQBZW3kaQKEM7KElS8tgs/lflX/wQaSILpyUBn8bZKaspA0k9A==" saltValue="kFHJBP//Uo9DIBH4nYdUE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2023-03-23T10:56:05Z</cp:lastPrinted>
  <dcterms:created xsi:type="dcterms:W3CDTF">2023-02-20T03:22:07Z</dcterms:created>
  <dcterms:modified xsi:type="dcterms:W3CDTF">2023-03-23T10:56:45Z</dcterms:modified>
  <cp:category/>
</cp:coreProperties>
</file>