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192.168.10.21\共有\財務グループ\財務係(H24.03.31)\Ｄドライブ\財政状況資料集の作成\H27年度決算\ＨＰ用\"/>
    </mc:Choice>
  </mc:AlternateContent>
  <bookViews>
    <workbookView xWindow="0" yWindow="0" windowWidth="19200" windowHeight="10905"/>
  </bookViews>
  <sheets>
    <sheet name="総括表" sheetId="9" r:id="rId1"/>
    <sheet name="普通会計の状況" sheetId="10" r:id="rId2"/>
    <sheet name="各会計、関係団体の財政状況及び健全化判断比率" sheetId="11" r:id="rId3"/>
    <sheet name="財政比較分析表" sheetId="17"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20"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BE35" i="9"/>
  <c r="AM35" i="9"/>
  <c r="C35" i="9"/>
  <c r="CO34" i="9"/>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alcChain>
</file>

<file path=xl/sharedStrings.xml><?xml version="1.0" encoding="utf-8"?>
<sst xmlns="http://schemas.openxmlformats.org/spreadsheetml/2006/main" count="1029" uniqueCount="548">
  <si>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</si>
  <si>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</si>
  <si>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</si>
  <si>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</si>
  <si>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</si>
  <si>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</si>
  <si>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</si>
  <si>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</si>
  <si>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</si>
  <si>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</si>
  <si>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</si>
  <si>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</si>
  <si>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</si>
  <si>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</si>
  <si>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</si>
  <si>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</si>
  <si>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</si>
  <si>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</si>
  <si>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</si>
  <si>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</si>
  <si>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</si>
  <si>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</si>
  <si>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</si>
  <si>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</si>
  <si>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</si>
  <si>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</si>
  <si>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</si>
  <si>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</si>
  <si>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</si>
  <si>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</si>
  <si>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</si>
  <si>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</si>
  <si>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</si>
  <si>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</si>
  <si>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</si>
  <si>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</si>
  <si>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</si>
  <si>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</si>
  <si>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</si>
  <si>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</si>
  <si>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</si>
  <si>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</si>
  <si>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</si>
  <si>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</si>
  <si>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</si>
  <si>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</si>
  <si>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</si>
  <si>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</si>
  <si>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</si>
  <si>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</si>
  <si>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</si>
  <si>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</si>
  <si>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</si>
  <si>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</si>
  <si>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</si>
  <si>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</si>
  <si>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</si>
  <si>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</si>
  <si>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</si>
  <si>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</si>
  <si>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</si>
  <si>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</si>
  <si>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</si>
  <si>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</si>
  <si>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</si>
  <si>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</si>
  <si>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</si>
  <si>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</si>
  <si>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</si>
  <si>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</si>
  <si>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</si>
  <si>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</si>
  <si>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</si>
  <si>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</si>
  <si>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</si>
  <si>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</si>
  <si>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</si>
  <si>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</si>
  <si>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</si>
  <si>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</si>
  <si>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</si>
  <si>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</si>
  <si>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</si>
  <si>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</si>
  <si>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</si>
  <si>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</si>
  <si>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</si>
  <si>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</si>
  <si>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</si>
  <si>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</si>
  <si>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</si>
  <si>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</si>
  <si>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</si>
  <si>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</si>
  <si>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</si>
  <si>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</si>
  <si>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</si>
  <si>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</si>
  <si>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</si>
  <si>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</si>
  <si>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</si>
  <si>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</si>
  <si>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</si>
  <si>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</si>
  <si>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</si>
  <si>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</si>
  <si>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</si>
  <si>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</si>
  <si>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</si>
  <si>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</si>
  <si>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</si>
  <si>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</si>
  <si>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</si>
  <si>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</si>
  <si>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</si>
  <si>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</si>
  <si>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</si>
  <si>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</si>
  <si>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</si>
  <si>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</si>
  <si>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</si>
  <si>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</si>
  <si>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</si>
  <si>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</si>
  <si>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</si>
  <si>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</si>
  <si>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</si>
  <si>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</si>
  <si>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</si>
  <si>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</si>
  <si>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</si>
  <si>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</si>
  <si>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</si>
  <si>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</si>
  <si>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</si>
  <si>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</si>
  <si>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</si>
  <si>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</si>
  <si>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</si>
  <si>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</si>
  <si>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</si>
  <si>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</si>
  <si>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</si>
  <si>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</si>
  <si>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</si>
  <si>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</si>
  <si>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</si>
  <si>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</si>
  <si>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</si>
  <si>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</si>
  <si>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</si>
  <si>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</si>
  <si>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</si>
  <si>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</si>
  <si>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</si>
  <si>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</si>
  <si>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</si>
  <si>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</si>
  <si>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</si>
  <si>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</si>
  <si>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</si>
  <si>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</si>
  <si>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</si>
  <si>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</si>
  <si>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</si>
  <si>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</si>
  <si>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</si>
  <si>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</si>
  <si>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</si>
  <si>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</si>
  <si>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</si>
  <si>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</si>
  <si>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</si>
  <si>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</si>
  <si>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</si>
  <si>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</si>
  <si>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</si>
  <si>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</si>
  <si>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</si>
  <si>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</si>
  <si>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</si>
  <si>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</si>
  <si>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</si>
  <si>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</si>
  <si>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</si>
  <si>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</si>
  <si>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</si>
  <si>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</si>
  <si>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</si>
  <si>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</si>
  <si>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</si>
  <si>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</si>
  <si>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北海道福島町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</si>
  <si>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</si>
  <si>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</si>
  <si>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</si>
  <si>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</si>
  <si>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</si>
  <si>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</si>
  <si>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</si>
  <si>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</si>
  <si>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</si>
  <si>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</si>
  <si>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</si>
  <si>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</si>
  <si>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</si>
  <si>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</si>
  <si>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</si>
  <si>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</si>
  <si>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</si>
  <si>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</si>
  <si>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</si>
  <si>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</si>
  <si>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</si>
  <si>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</si>
  <si>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</si>
  <si>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</si>
  <si>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</si>
  <si>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</si>
  <si>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</si>
  <si>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</si>
  <si>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</si>
  <si>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</si>
  <si>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</si>
  <si>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</si>
  <si>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</si>
  <si>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</si>
  <si>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</si>
  <si>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</si>
  <si>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</si>
  <si>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</si>
  <si>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</si>
  <si>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</si>
  <si>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</si>
  <si>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</si>
  <si>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</si>
  <si>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</si>
  <si>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</si>
  <si>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</si>
  <si>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</si>
  <si>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</si>
  <si>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</si>
  <si>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</si>
  <si>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</si>
  <si>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</si>
  <si>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</si>
  <si>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</si>
  <si>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</si>
  <si>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</si>
  <si>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</si>
  <si>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</si>
  <si>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</si>
  <si>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</si>
  <si>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</si>
  <si>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</si>
  <si>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</si>
  <si>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</si>
  <si>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</si>
  <si>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</si>
  <si>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</si>
  <si>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</si>
  <si>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</si>
  <si>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</si>
  <si>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</si>
  <si>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</si>
  <si>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</si>
  <si>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</si>
  <si>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</si>
  <si>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</si>
  <si>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</si>
  <si>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</si>
  <si>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</si>
  <si>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</si>
  <si>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</si>
  <si>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</si>
  <si>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</si>
  <si>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</si>
  <si>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</si>
  <si>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</si>
  <si>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</si>
  <si>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</si>
  <si>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</si>
  <si>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</si>
  <si>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</si>
  <si>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</si>
  <si>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</si>
  <si>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</si>
  <si>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</si>
  <si>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</si>
  <si>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</si>
  <si>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</si>
  <si>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</si>
  <si>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</si>
  <si>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</si>
  <si>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</si>
  <si>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</si>
  <si>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</si>
  <si>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</si>
  <si>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</si>
  <si>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</si>
  <si>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</si>
  <si>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</si>
  <si>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</si>
  <si>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</si>
  <si>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</si>
  <si>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</si>
  <si>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</si>
  <si>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</si>
  <si>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</si>
  <si>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</si>
  <si>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</si>
  <si>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</si>
  <si>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</si>
  <si>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</si>
  <si>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</si>
  <si>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</si>
  <si>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</si>
  <si>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</si>
  <si>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</si>
  <si>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</si>
  <si>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</si>
  <si>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</si>
  <si>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</si>
  <si>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</si>
  <si>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</si>
  <si>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</si>
  <si>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</si>
  <si>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</si>
  <si>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</si>
  <si>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</si>
  <si>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</si>
  <si>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</si>
  <si>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</si>
  <si>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</si>
  <si>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</si>
  <si>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</si>
  <si>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</si>
  <si>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</si>
  <si>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</si>
  <si>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</si>
  <si>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北海道福島町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</si>
  <si>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</si>
  <si>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</si>
  <si>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</si>
  <si>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</si>
  <si>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</si>
  <si>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</si>
  <si>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</si>
  <si>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</si>
  <si>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</si>
  <si>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</si>
  <si>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</si>
  <si>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</si>
  <si>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</si>
  <si>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</si>
  <si>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</si>
  <si>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</si>
  <si>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</si>
  <si>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</si>
  <si>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</si>
  <si>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</si>
  <si>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</si>
  <si>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</si>
  <si>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</si>
  <si>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</si>
  <si>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</si>
  <si>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</si>
  <si>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</si>
  <si>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</si>
  <si>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</si>
  <si>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</si>
  <si>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</si>
  <si>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</si>
  <si>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</si>
  <si>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</si>
  <si>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</si>
  <si>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</si>
  <si>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福島町水道事業会計</t>
    <phoneticPr fontId="5"/>
  </si>
  <si>
    <t>法適用企業</t>
    <phoneticPr fontId="5"/>
  </si>
  <si>
    <t>福島町浄化槽整備特別会計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</si>
  <si>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</si>
  <si>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</si>
  <si>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</si>
  <si>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</si>
  <si>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</si>
  <si>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</si>
  <si>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</si>
  <si>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</si>
  <si>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</si>
  <si>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</si>
  <si>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</si>
  <si>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</si>
  <si>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</si>
  <si>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</si>
  <si>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</si>
  <si>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</si>
  <si>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</si>
  <si>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</si>
  <si>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</si>
  <si>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</si>
  <si>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</si>
  <si>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</si>
  <si>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</si>
  <si>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</si>
  <si>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</si>
  <si>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</si>
  <si>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</si>
  <si>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</si>
  <si>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</si>
  <si>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</si>
  <si>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</si>
  <si>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</si>
  <si>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</si>
  <si>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</si>
  <si>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</si>
  <si>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</si>
  <si>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</si>
  <si>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</si>
  <si>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</si>
  <si>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</si>
  <si>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</si>
  <si>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</si>
  <si>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</si>
  <si>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</si>
  <si>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</si>
  <si>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</si>
  <si>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</si>
  <si>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</si>
  <si>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</si>
  <si>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</si>
  <si>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</si>
  <si>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</si>
  <si>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</si>
  <si>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</si>
  <si>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</si>
  <si>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</si>
  <si>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</si>
  <si>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</si>
  <si>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</si>
  <si>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</si>
  <si>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</si>
  <si>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</si>
  <si>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</si>
  <si>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</si>
  <si>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</si>
  <si>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</si>
  <si>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</si>
  <si>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</si>
  <si>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</si>
  <si>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</si>
  <si>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</si>
  <si>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</si>
  <si>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</si>
  <si>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</si>
  <si>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</si>
  <si>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</si>
  <si>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</si>
  <si>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</si>
  <si>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</si>
  <si>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</si>
  <si>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</si>
  <si>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</si>
  <si>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</si>
  <si>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</si>
  <si>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</si>
  <si>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</si>
  <si>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</si>
  <si>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</si>
  <si>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</si>
  <si>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</si>
  <si>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</si>
  <si>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</si>
  <si>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</si>
  <si>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</si>
  <si>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</si>
  <si>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</si>
  <si>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</si>
  <si>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</si>
  <si>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</si>
  <si>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</si>
  <si>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</si>
  <si>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</si>
  <si>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</si>
  <si>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</si>
  <si>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</si>
  <si>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</si>
  <si>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</si>
  <si>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</si>
  <si>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</si>
  <si>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</si>
  <si>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</si>
  <si>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</si>
  <si>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</si>
  <si>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</si>
  <si>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</si>
  <si>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</si>
  <si>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</si>
  <si>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</si>
  <si>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</si>
  <si>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</si>
  <si>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</si>
  <si>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</si>
  <si>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</si>
  <si>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</si>
  <si>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</si>
  <si>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</si>
  <si>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</si>
  <si>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</si>
  <si>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</si>
  <si>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</si>
  <si>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</si>
  <si>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</si>
  <si>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</si>
  <si>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</si>
  <si>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</si>
  <si>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</si>
  <si>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</si>
  <si>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</si>
  <si>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</si>
  <si>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</si>
  <si>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</si>
  <si>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</si>
  <si>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6.26</t>
  </si>
  <si>
    <t>福島町水道事業会計</t>
  </si>
  <si>
    <t>一般会計</t>
  </si>
  <si>
    <t>国民健康保険特別会計</t>
  </si>
  <si>
    <t>介護保険特別会計</t>
  </si>
  <si>
    <t>後期高齢者医療特別会計</t>
  </si>
  <si>
    <t>福島町浄化槽整備特別会計</t>
  </si>
  <si>
    <t>その他会計（赤字）</t>
  </si>
  <si>
    <t>その他会計（黒字）</t>
  </si>
  <si>
    <t>渡島西部広域事務組合</t>
    <rPh sb="0" eb="2">
      <t>オシマ</t>
    </rPh>
    <rPh sb="2" eb="4">
      <t>セイブ</t>
    </rPh>
    <rPh sb="4" eb="6">
      <t>コウイキ</t>
    </rPh>
    <rPh sb="6" eb="8">
      <t>ジム</t>
    </rPh>
    <rPh sb="8" eb="10">
      <t>クミアイ</t>
    </rPh>
    <phoneticPr fontId="2"/>
  </si>
  <si>
    <t>渡島廃棄物処理広域連合</t>
    <rPh sb="0" eb="2">
      <t>オシマ</t>
    </rPh>
    <rPh sb="2" eb="5">
      <t>ハイキブツ</t>
    </rPh>
    <rPh sb="5" eb="7">
      <t>ショリ</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</si>
  <si>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</si>
  <si>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</si>
  <si>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</si>
  <si>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</si>
  <si>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</si>
  <si>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</si>
  <si>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</si>
  <si>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</si>
  <si>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</si>
  <si>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</si>
  <si>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</si>
  <si>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</si>
  <si>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</si>
  <si>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</si>
  <si>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過去に実施した町独自の公債費適正化計画による新規起債の抑制や公的補償金免除による繰上償還の実施による地方債残高の減少、また、充当可能基金の増加により将来負担比率は減少傾向にあります。
　実質公債費比率については、過去に行われた大型建設に係る起債の償還がピークを越え、地方債残高が徐々に減少してきたこと、また、地方交付税が順調に推移したことなどから徐々にではあるが減少傾向にあります。平成２６年度に実施した、防災行政無線のデジタル化や平成２７年度においても吉岡総合センター整備・総合体育館耐震化事業などの大型事業に対する地方債の新規発行があることから、比率については上昇に転じるものと考えられるが、財政状況によっては事業の見直しなどにより事業の圧縮を図るなどして、公債比率の適正な水準の維持と抑制を図る。</t>
    <rPh sb="1" eb="3">
      <t>ショウライ</t>
    </rPh>
    <rPh sb="3" eb="5">
      <t>フタン</t>
    </rPh>
    <rPh sb="5" eb="7">
      <t>ヒリツ</t>
    </rPh>
    <rPh sb="106" eb="108">
      <t>ジッシツ</t>
    </rPh>
    <rPh sb="108" eb="110">
      <t>コウサイ</t>
    </rPh>
    <rPh sb="110" eb="111">
      <t>ヒ</t>
    </rPh>
    <rPh sb="111" eb="113">
      <t>ヒリツ</t>
    </rPh>
    <rPh sb="119" eb="121">
      <t>カコ</t>
    </rPh>
    <rPh sb="122" eb="123">
      <t>オコナ</t>
    </rPh>
    <rPh sb="126" eb="128">
      <t>オオガタ</t>
    </rPh>
    <rPh sb="128" eb="130">
      <t>ケンセツ</t>
    </rPh>
    <rPh sb="131" eb="132">
      <t>カカ</t>
    </rPh>
    <rPh sb="133" eb="135">
      <t>キサイ</t>
    </rPh>
    <rPh sb="136" eb="138">
      <t>ショウカン</t>
    </rPh>
    <rPh sb="143" eb="144">
      <t>コ</t>
    </rPh>
    <rPh sb="146" eb="149">
      <t>チホウサイ</t>
    </rPh>
    <rPh sb="204" eb="206">
      <t>ヘイセイ</t>
    </rPh>
    <rPh sb="208" eb="210">
      <t>ネンド</t>
    </rPh>
    <rPh sb="211" eb="213">
      <t>ジッシ</t>
    </rPh>
    <rPh sb="216" eb="218">
      <t>ボウサイ</t>
    </rPh>
    <rPh sb="218" eb="220">
      <t>ギョウセイ</t>
    </rPh>
    <rPh sb="220" eb="222">
      <t>ムセン</t>
    </rPh>
    <rPh sb="227" eb="228">
      <t>カ</t>
    </rPh>
    <rPh sb="229" eb="231">
      <t>ヘイセイ</t>
    </rPh>
    <rPh sb="233" eb="235">
      <t>ネンド</t>
    </rPh>
    <rPh sb="240" eb="242">
      <t>ヨシオカ</t>
    </rPh>
    <rPh sb="242" eb="244">
      <t>ソウゴウ</t>
    </rPh>
    <rPh sb="248" eb="250">
      <t>セイビ</t>
    </rPh>
    <rPh sb="251" eb="253">
      <t>ソウゴウ</t>
    </rPh>
    <rPh sb="253" eb="256">
      <t>タイイクカン</t>
    </rPh>
    <rPh sb="256" eb="259">
      <t>タイシンカ</t>
    </rPh>
    <rPh sb="259" eb="261">
      <t>ジギョウ</t>
    </rPh>
    <rPh sb="264" eb="266">
      <t>オオガタ</t>
    </rPh>
    <rPh sb="266" eb="268">
      <t>ジギョウ</t>
    </rPh>
    <rPh sb="269" eb="270">
      <t>タイ</t>
    </rPh>
    <rPh sb="272" eb="275">
      <t>チホウサイ</t>
    </rPh>
    <rPh sb="276" eb="278">
      <t>シンキ</t>
    </rPh>
    <rPh sb="278" eb="280">
      <t>ハッコウ</t>
    </rPh>
    <rPh sb="288" eb="290">
      <t>ヒリツ</t>
    </rPh>
    <rPh sb="295" eb="297">
      <t>ジョウショウ</t>
    </rPh>
    <rPh sb="298" eb="299">
      <t>テン</t>
    </rPh>
    <rPh sb="304" eb="305">
      <t>カンガ</t>
    </rPh>
    <rPh sb="334" eb="336">
      <t>アッシュク</t>
    </rPh>
    <rPh sb="337" eb="338">
      <t>ハカ</t>
    </rPh>
    <rPh sb="344" eb="346">
      <t>コウサイ</t>
    </rPh>
    <rPh sb="346" eb="348">
      <t>ヒリツ</t>
    </rPh>
    <rPh sb="349" eb="351">
      <t>テキセイ</t>
    </rPh>
    <rPh sb="352" eb="354">
      <t>スイジュン</t>
    </rPh>
    <rPh sb="355" eb="357">
      <t>イジ</t>
    </rPh>
    <rPh sb="358" eb="360">
      <t>ヨクセイ</t>
    </rPh>
    <rPh sb="361" eb="362">
      <t>ハカ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</si>
</sst>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245039</c:v>
                </c:pt>
              </c:numCache>
            </c:numRef>
          </c:val>
          <c:smooth val="0"/>
          <c:extLst>
            <c:ext xmlns:c16="http://schemas.microsoft.com/office/drawing/2014/chart" uri="{C3380CC4-5D6E-409C-BE32-E72D297353CC}">
              <c16:uniqueId val="{00000000-1CBF-4FF8-9C40-DF7BF29FCE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118917</c:v>
                </c:pt>
                <c:pt idx="1">
                  <c:v>56380</c:v>
                </c:pt>
                <c:pt idx="2">
                  <c:v>98030</c:v>
                </c:pt>
                <c:pt idx="3">
                  <c:v>174782</c:v>
                </c:pt>
                <c:pt idx="4">
                  <c:v>195169</c:v>
                </c:pt>
              </c:numCache>
            </c:numRef>
          </c:val>
          <c:smooth val="0"/>
          <c:extLst>
            <c:ext xmlns:c16="http://schemas.microsoft.com/office/drawing/2014/chart" uri="{C3380CC4-5D6E-409C-BE32-E72D297353CC}">
              <c16:uniqueId val="{00000001-1CBF-4FF8-9C40-DF7BF29FCEB8}"/>
            </c:ext>
          </c:extLst>
        </c:ser>
        <c:dLbls>
          <c:showLegendKey val="0"/>
          <c:showVal val="0"/>
          <c:showCatName val="0"/>
          <c:showSerName val="0"/>
          <c:showPercent val="0"/>
          <c:showBubbleSize val="0"/>
        </c:dLbls>
        <c:marker val="1"/>
        <c:smooth val="0"/>
        <c:axId val="209088960"/>
        <c:axId val="209089352"/>
      </c:lineChart>
      <c:catAx>
        <c:axId val="209088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089352"/>
        <c:crosses val="autoZero"/>
        <c:auto val="1"/>
        <c:lblAlgn val="ctr"/>
        <c:lblOffset val="100"/>
        <c:tickLblSkip val="1"/>
        <c:tickMarkSkip val="1"/>
        <c:noMultiLvlLbl val="0"/>
      </c:catAx>
      <c:valAx>
        <c:axId val="2090893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08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2.42</c:v>
                </c:pt>
                <c:pt idx="1">
                  <c:v>2.56</c:v>
                </c:pt>
                <c:pt idx="2">
                  <c:v>2.34</c:v>
                </c:pt>
                <c:pt idx="3">
                  <c:v>3.46</c:v>
                </c:pt>
                <c:pt idx="4">
                  <c:v>4.04</c:v>
                </c:pt>
              </c:numCache>
            </c:numRef>
          </c:val>
          <c:extLst>
            <c:ext xmlns:c16="http://schemas.microsoft.com/office/drawing/2014/chart" uri="{C3380CC4-5D6E-409C-BE32-E72D297353CC}">
              <c16:uniqueId val="{00000000-8C65-45F3-A323-68E67B92BA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68.19</c:v>
                </c:pt>
                <c:pt idx="1">
                  <c:v>75.94</c:v>
                </c:pt>
                <c:pt idx="2">
                  <c:v>70.12</c:v>
                </c:pt>
                <c:pt idx="3">
                  <c:v>74.459999999999994</c:v>
                </c:pt>
                <c:pt idx="4">
                  <c:v>72.92</c:v>
                </c:pt>
              </c:numCache>
            </c:numRef>
          </c:val>
          <c:extLst>
            <c:ext xmlns:c16="http://schemas.microsoft.com/office/drawing/2014/chart" uri="{C3380CC4-5D6E-409C-BE32-E72D297353CC}">
              <c16:uniqueId val="{00000001-8C65-45F3-A323-68E67B92BA3B}"/>
            </c:ext>
          </c:extLst>
        </c:ser>
        <c:dLbls>
          <c:showLegendKey val="0"/>
          <c:showVal val="0"/>
          <c:showCatName val="0"/>
          <c:showSerName val="0"/>
          <c:showPercent val="0"/>
          <c:showBubbleSize val="0"/>
        </c:dLbls>
        <c:gapWidth val="250"/>
        <c:overlap val="100"/>
        <c:axId val="209090920"/>
        <c:axId val="209091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9.61</c:v>
                </c:pt>
                <c:pt idx="1">
                  <c:v>6.89</c:v>
                </c:pt>
                <c:pt idx="2">
                  <c:v>-6.26</c:v>
                </c:pt>
                <c:pt idx="3">
                  <c:v>2.8</c:v>
                </c:pt>
                <c:pt idx="4">
                  <c:v>3.19</c:v>
                </c:pt>
              </c:numCache>
            </c:numRef>
          </c:val>
          <c:smooth val="0"/>
          <c:extLst>
            <c:ext xmlns:c16="http://schemas.microsoft.com/office/drawing/2014/chart" uri="{C3380CC4-5D6E-409C-BE32-E72D297353CC}">
              <c16:uniqueId val="{00000002-8C65-45F3-A323-68E67B92BA3B}"/>
            </c:ext>
          </c:extLst>
        </c:ser>
        <c:dLbls>
          <c:showLegendKey val="0"/>
          <c:showVal val="0"/>
          <c:showCatName val="0"/>
          <c:showSerName val="0"/>
          <c:showPercent val="0"/>
          <c:showBubbleSize val="0"/>
        </c:dLbls>
        <c:marker val="1"/>
        <c:smooth val="0"/>
        <c:axId val="209090920"/>
        <c:axId val="209091312"/>
      </c:lineChart>
      <c:catAx>
        <c:axId val="20909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091312"/>
        <c:crosses val="autoZero"/>
        <c:auto val="1"/>
        <c:lblAlgn val="ctr"/>
        <c:lblOffset val="100"/>
        <c:tickLblSkip val="1"/>
        <c:tickMarkSkip val="1"/>
        <c:noMultiLvlLbl val="0"/>
      </c:catAx>
      <c:valAx>
        <c:axId val="20909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090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D6-4213-8442-D6409A7C08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D6-4213-8442-D6409A7C08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D6-4213-8442-D6409A7C08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4D6-4213-8442-D6409A7C0891}"/>
            </c:ext>
          </c:extLst>
        </c:ser>
        <c:ser>
          <c:idx val="4"/>
          <c:order val="4"/>
          <c:tx>
            <c:strRef>
              <c:f>データシート!$A$31</c:f>
              <c:strCache>
                <c:ptCount val="1"/>
                <c:pt idx="0">
                  <c:v>福島町浄化槽整備特別会計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4D6-4213-8442-D6409A7C089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5-04D6-4213-8442-D6409A7C089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0.37</c:v>
                </c:pt>
                <c:pt idx="2">
                  <c:v>#N/A</c:v>
                </c:pt>
                <c:pt idx="3">
                  <c:v>0.67</c:v>
                </c:pt>
                <c:pt idx="4">
                  <c:v>#N/A</c:v>
                </c:pt>
                <c:pt idx="5">
                  <c:v>1.57</c:v>
                </c:pt>
                <c:pt idx="6">
                  <c:v>#N/A</c:v>
                </c:pt>
                <c:pt idx="7">
                  <c:v>1.39</c:v>
                </c:pt>
                <c:pt idx="8">
                  <c:v>#N/A</c:v>
                </c:pt>
                <c:pt idx="9">
                  <c:v>0.69</c:v>
                </c:pt>
              </c:numCache>
            </c:numRef>
          </c:val>
          <c:extLst>
            <c:ext xmlns:c16="http://schemas.microsoft.com/office/drawing/2014/chart" uri="{C3380CC4-5D6E-409C-BE32-E72D297353CC}">
              <c16:uniqueId val="{00000006-04D6-4213-8442-D6409A7C089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3.96</c:v>
                </c:pt>
                <c:pt idx="2">
                  <c:v>#N/A</c:v>
                </c:pt>
                <c:pt idx="3">
                  <c:v>5.32</c:v>
                </c:pt>
                <c:pt idx="4">
                  <c:v>#N/A</c:v>
                </c:pt>
                <c:pt idx="5">
                  <c:v>2.39</c:v>
                </c:pt>
                <c:pt idx="6">
                  <c:v>#N/A</c:v>
                </c:pt>
                <c:pt idx="7">
                  <c:v>4.46</c:v>
                </c:pt>
                <c:pt idx="8">
                  <c:v>#N/A</c:v>
                </c:pt>
                <c:pt idx="9">
                  <c:v>2.34</c:v>
                </c:pt>
              </c:numCache>
            </c:numRef>
          </c:val>
          <c:extLst>
            <c:ext xmlns:c16="http://schemas.microsoft.com/office/drawing/2014/chart" uri="{C3380CC4-5D6E-409C-BE32-E72D297353CC}">
              <c16:uniqueId val="{00000007-04D6-4213-8442-D6409A7C08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2.42</c:v>
                </c:pt>
                <c:pt idx="2">
                  <c:v>#N/A</c:v>
                </c:pt>
                <c:pt idx="3">
                  <c:v>2.5499999999999998</c:v>
                </c:pt>
                <c:pt idx="4">
                  <c:v>#N/A</c:v>
                </c:pt>
                <c:pt idx="5">
                  <c:v>2.34</c:v>
                </c:pt>
                <c:pt idx="6">
                  <c:v>#N/A</c:v>
                </c:pt>
                <c:pt idx="7">
                  <c:v>3.45</c:v>
                </c:pt>
                <c:pt idx="8">
                  <c:v>#N/A</c:v>
                </c:pt>
                <c:pt idx="9">
                  <c:v>4.03</c:v>
                </c:pt>
              </c:numCache>
            </c:numRef>
          </c:val>
          <c:extLst>
            <c:ext xmlns:c16="http://schemas.microsoft.com/office/drawing/2014/chart" uri="{C3380CC4-5D6E-409C-BE32-E72D297353CC}">
              <c16:uniqueId val="{00000008-04D6-4213-8442-D6409A7C0891}"/>
            </c:ext>
          </c:extLst>
        </c:ser>
        <c:ser>
          <c:idx val="9"/>
          <c:order val="9"/>
          <c:tx>
            <c:strRef>
              <c:f>データシート!$A$36</c:f>
              <c:strCache>
                <c:ptCount val="1"/>
                <c:pt idx="0">
                  <c:v>福島町水道事業会計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8.89</c:v>
                </c:pt>
                <c:pt idx="2">
                  <c:v>#N/A</c:v>
                </c:pt>
                <c:pt idx="3">
                  <c:v>10.55</c:v>
                </c:pt>
                <c:pt idx="4">
                  <c:v>#N/A</c:v>
                </c:pt>
                <c:pt idx="5">
                  <c:v>11.6</c:v>
                </c:pt>
                <c:pt idx="6">
                  <c:v>#N/A</c:v>
                </c:pt>
                <c:pt idx="7">
                  <c:v>13.6</c:v>
                </c:pt>
                <c:pt idx="8">
                  <c:v>#N/A</c:v>
                </c:pt>
                <c:pt idx="9">
                  <c:v>14.56</c:v>
                </c:pt>
              </c:numCache>
            </c:numRef>
          </c:val>
          <c:extLst>
            <c:ext xmlns:c16="http://schemas.microsoft.com/office/drawing/2014/chart" uri="{C3380CC4-5D6E-409C-BE32-E72D297353CC}">
              <c16:uniqueId val="{00000009-04D6-4213-8442-D6409A7C0891}"/>
            </c:ext>
          </c:extLst>
        </c:ser>
        <c:dLbls>
          <c:showLegendKey val="0"/>
          <c:showVal val="0"/>
          <c:showCatName val="0"/>
          <c:showSerName val="0"/>
          <c:showPercent val="0"/>
          <c:showBubbleSize val="0"/>
        </c:dLbls>
        <c:gapWidth val="150"/>
        <c:overlap val="100"/>
        <c:axId val="178484240"/>
        <c:axId val="178484632"/>
      </c:barChart>
      <c:catAx>
        <c:axId val="17848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484632"/>
        <c:crosses val="autoZero"/>
        <c:auto val="1"/>
        <c:lblAlgn val="ctr"/>
        <c:lblOffset val="100"/>
        <c:tickLblSkip val="1"/>
        <c:tickMarkSkip val="1"/>
        <c:noMultiLvlLbl val="0"/>
      </c:catAx>
      <c:valAx>
        <c:axId val="178484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48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507</c:v>
                </c:pt>
                <c:pt idx="5">
                  <c:v>499</c:v>
                </c:pt>
                <c:pt idx="8">
                  <c:v>485</c:v>
                </c:pt>
                <c:pt idx="11">
                  <c:v>458</c:v>
                </c:pt>
                <c:pt idx="14">
                  <c:v>459</c:v>
                </c:pt>
              </c:numCache>
            </c:numRef>
          </c:val>
          <c:extLst>
            <c:ext xmlns:c16="http://schemas.microsoft.com/office/drawing/2014/chart" uri="{C3380CC4-5D6E-409C-BE32-E72D297353CC}">
              <c16:uniqueId val="{00000000-9A9F-49AF-A0D4-9BA1F0BD83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9F-49AF-A0D4-9BA1F0BD83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9A9F-49AF-A0D4-9BA1F0BD83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123</c:v>
                </c:pt>
                <c:pt idx="3">
                  <c:v>122</c:v>
                </c:pt>
                <c:pt idx="6">
                  <c:v>114</c:v>
                </c:pt>
                <c:pt idx="9">
                  <c:v>77</c:v>
                </c:pt>
                <c:pt idx="12">
                  <c:v>70</c:v>
                </c:pt>
              </c:numCache>
            </c:numRef>
          </c:val>
          <c:extLst>
            <c:ext xmlns:c16="http://schemas.microsoft.com/office/drawing/2014/chart" uri="{C3380CC4-5D6E-409C-BE32-E72D297353CC}">
              <c16:uniqueId val="{00000003-9A9F-49AF-A0D4-9BA1F0BD83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1</c:v>
                </c:pt>
                <c:pt idx="12">
                  <c:v>2</c:v>
                </c:pt>
              </c:numCache>
            </c:numRef>
          </c:val>
          <c:extLst>
            <c:ext xmlns:c16="http://schemas.microsoft.com/office/drawing/2014/chart" uri="{C3380CC4-5D6E-409C-BE32-E72D297353CC}">
              <c16:uniqueId val="{00000004-9A9F-49AF-A0D4-9BA1F0BD83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9F-49AF-A0D4-9BA1F0BD83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9F-49AF-A0D4-9BA1F0BD83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573</c:v>
                </c:pt>
                <c:pt idx="3">
                  <c:v>550</c:v>
                </c:pt>
                <c:pt idx="6">
                  <c:v>566</c:v>
                </c:pt>
                <c:pt idx="9">
                  <c:v>546</c:v>
                </c:pt>
                <c:pt idx="12">
                  <c:v>552</c:v>
                </c:pt>
              </c:numCache>
            </c:numRef>
          </c:val>
          <c:extLst>
            <c:ext xmlns:c16="http://schemas.microsoft.com/office/drawing/2014/chart" uri="{C3380CC4-5D6E-409C-BE32-E72D297353CC}">
              <c16:uniqueId val="{00000007-9A9F-49AF-A0D4-9BA1F0BD83AE}"/>
            </c:ext>
          </c:extLst>
        </c:ser>
        <c:dLbls>
          <c:showLegendKey val="0"/>
          <c:showVal val="0"/>
          <c:showCatName val="0"/>
          <c:showSerName val="0"/>
          <c:showPercent val="0"/>
          <c:showBubbleSize val="0"/>
        </c:dLbls>
        <c:gapWidth val="100"/>
        <c:overlap val="100"/>
        <c:axId val="178485416"/>
        <c:axId val="178485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190</c:v>
                </c:pt>
                <c:pt idx="2">
                  <c:v>#N/A</c:v>
                </c:pt>
                <c:pt idx="3">
                  <c:v>#N/A</c:v>
                </c:pt>
                <c:pt idx="4">
                  <c:v>174</c:v>
                </c:pt>
                <c:pt idx="5">
                  <c:v>#N/A</c:v>
                </c:pt>
                <c:pt idx="6">
                  <c:v>#N/A</c:v>
                </c:pt>
                <c:pt idx="7">
                  <c:v>196</c:v>
                </c:pt>
                <c:pt idx="8">
                  <c:v>#N/A</c:v>
                </c:pt>
                <c:pt idx="9">
                  <c:v>#N/A</c:v>
                </c:pt>
                <c:pt idx="10">
                  <c:v>167</c:v>
                </c:pt>
                <c:pt idx="11">
                  <c:v>#N/A</c:v>
                </c:pt>
                <c:pt idx="12">
                  <c:v>#N/A</c:v>
                </c:pt>
                <c:pt idx="13">
                  <c:v>166</c:v>
                </c:pt>
                <c:pt idx="14">
                  <c:v>#N/A</c:v>
                </c:pt>
              </c:numCache>
            </c:numRef>
          </c:val>
          <c:smooth val="0"/>
          <c:extLst>
            <c:ext xmlns:c16="http://schemas.microsoft.com/office/drawing/2014/chart" uri="{C3380CC4-5D6E-409C-BE32-E72D297353CC}">
              <c16:uniqueId val="{00000008-9A9F-49AF-A0D4-9BA1F0BD83AE}"/>
            </c:ext>
          </c:extLst>
        </c:ser>
        <c:dLbls>
          <c:showLegendKey val="0"/>
          <c:showVal val="0"/>
          <c:showCatName val="0"/>
          <c:showSerName val="0"/>
          <c:showPercent val="0"/>
          <c:showBubbleSize val="0"/>
        </c:dLbls>
        <c:marker val="1"/>
        <c:smooth val="0"/>
        <c:axId val="178485416"/>
        <c:axId val="178485808"/>
      </c:lineChart>
      <c:catAx>
        <c:axId val="17848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485808"/>
        <c:crosses val="autoZero"/>
        <c:auto val="1"/>
        <c:lblAlgn val="ctr"/>
        <c:lblOffset val="100"/>
        <c:tickLblSkip val="1"/>
        <c:tickMarkSkip val="1"/>
        <c:noMultiLvlLbl val="0"/>
      </c:catAx>
      <c:valAx>
        <c:axId val="17848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48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3413</c:v>
                </c:pt>
                <c:pt idx="5">
                  <c:v>3361</c:v>
                </c:pt>
                <c:pt idx="8">
                  <c:v>3699</c:v>
                </c:pt>
                <c:pt idx="11">
                  <c:v>3699</c:v>
                </c:pt>
                <c:pt idx="14">
                  <c:v>3944</c:v>
                </c:pt>
              </c:numCache>
            </c:numRef>
          </c:val>
          <c:extLst>
            <c:ext xmlns:c16="http://schemas.microsoft.com/office/drawing/2014/chart" uri="{C3380CC4-5D6E-409C-BE32-E72D297353CC}">
              <c16:uniqueId val="{00000000-C6E3-491E-9E28-DCC9EA13EB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834</c:v>
                </c:pt>
                <c:pt idx="5">
                  <c:v>851</c:v>
                </c:pt>
                <c:pt idx="8">
                  <c:v>725</c:v>
                </c:pt>
                <c:pt idx="11">
                  <c:v>632</c:v>
                </c:pt>
                <c:pt idx="14">
                  <c:v>547</c:v>
                </c:pt>
              </c:numCache>
            </c:numRef>
          </c:val>
          <c:extLst>
            <c:ext xmlns:c16="http://schemas.microsoft.com/office/drawing/2014/chart" uri="{C3380CC4-5D6E-409C-BE32-E72D297353CC}">
              <c16:uniqueId val="{00000001-C6E3-491E-9E28-DCC9EA13EB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1753</c:v>
                </c:pt>
                <c:pt idx="5">
                  <c:v>1967</c:v>
                </c:pt>
                <c:pt idx="8">
                  <c:v>2112</c:v>
                </c:pt>
                <c:pt idx="11">
                  <c:v>2087</c:v>
                </c:pt>
                <c:pt idx="14">
                  <c:v>2108</c:v>
                </c:pt>
              </c:numCache>
            </c:numRef>
          </c:val>
          <c:extLst>
            <c:ext xmlns:c16="http://schemas.microsoft.com/office/drawing/2014/chart" uri="{C3380CC4-5D6E-409C-BE32-E72D297353CC}">
              <c16:uniqueId val="{00000002-C6E3-491E-9E28-DCC9EA13EB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E3-491E-9E28-DCC9EA13EB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E3-491E-9E28-DCC9EA13EB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E3-491E-9E28-DCC9EA13EB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1035</c:v>
                </c:pt>
                <c:pt idx="3">
                  <c:v>1020</c:v>
                </c:pt>
                <c:pt idx="6">
                  <c:v>972</c:v>
                </c:pt>
                <c:pt idx="9">
                  <c:v>685</c:v>
                </c:pt>
                <c:pt idx="12">
                  <c:v>852</c:v>
                </c:pt>
              </c:numCache>
            </c:numRef>
          </c:val>
          <c:extLst>
            <c:ext xmlns:c16="http://schemas.microsoft.com/office/drawing/2014/chart" uri="{C3380CC4-5D6E-409C-BE32-E72D297353CC}">
              <c16:uniqueId val="{00000006-C6E3-491E-9E28-DCC9EA13EB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577</c:v>
                </c:pt>
                <c:pt idx="3">
                  <c:v>621</c:v>
                </c:pt>
                <c:pt idx="6">
                  <c:v>943</c:v>
                </c:pt>
                <c:pt idx="9">
                  <c:v>864</c:v>
                </c:pt>
                <c:pt idx="12">
                  <c:v>798</c:v>
                </c:pt>
              </c:numCache>
            </c:numRef>
          </c:val>
          <c:extLst>
            <c:ext xmlns:c16="http://schemas.microsoft.com/office/drawing/2014/chart" uri="{C3380CC4-5D6E-409C-BE32-E72D297353CC}">
              <c16:uniqueId val="{00000007-C6E3-491E-9E28-DCC9EA13EB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8-C6E3-491E-9E28-DCC9EA13EB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39</c:v>
                </c:pt>
                <c:pt idx="3">
                  <c:v>114</c:v>
                </c:pt>
                <c:pt idx="6">
                  <c:v>105</c:v>
                </c:pt>
                <c:pt idx="9">
                  <c:v>65</c:v>
                </c:pt>
                <c:pt idx="12">
                  <c:v>60</c:v>
                </c:pt>
              </c:numCache>
            </c:numRef>
          </c:val>
          <c:extLst>
            <c:ext xmlns:c16="http://schemas.microsoft.com/office/drawing/2014/chart" uri="{C3380CC4-5D6E-409C-BE32-E72D297353CC}">
              <c16:uniqueId val="{00000009-C6E3-491E-9E28-DCC9EA13EB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4552</c:v>
                </c:pt>
                <c:pt idx="3">
                  <c:v>4363</c:v>
                </c:pt>
                <c:pt idx="6">
                  <c:v>4141</c:v>
                </c:pt>
                <c:pt idx="9">
                  <c:v>4443</c:v>
                </c:pt>
                <c:pt idx="12">
                  <c:v>4774</c:v>
                </c:pt>
              </c:numCache>
            </c:numRef>
          </c:val>
          <c:extLst>
            <c:ext xmlns:c16="http://schemas.microsoft.com/office/drawing/2014/chart" uri="{C3380CC4-5D6E-409C-BE32-E72D297353CC}">
              <c16:uniqueId val="{0000000A-C6E3-491E-9E28-DCC9EA13EBAE}"/>
            </c:ext>
          </c:extLst>
        </c:ser>
        <c:dLbls>
          <c:showLegendKey val="0"/>
          <c:showVal val="0"/>
          <c:showCatName val="0"/>
          <c:showSerName val="0"/>
          <c:showPercent val="0"/>
          <c:showBubbleSize val="0"/>
        </c:dLbls>
        <c:gapWidth val="100"/>
        <c:overlap val="100"/>
        <c:axId val="213942104"/>
        <c:axId val="21394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E3-491E-9E28-DCC9EA13EBAE}"/>
            </c:ext>
          </c:extLst>
        </c:ser>
        <c:dLbls>
          <c:showLegendKey val="0"/>
          <c:showVal val="0"/>
          <c:showCatName val="0"/>
          <c:showSerName val="0"/>
          <c:showPercent val="0"/>
          <c:showBubbleSize val="0"/>
        </c:dLbls>
        <c:marker val="1"/>
        <c:smooth val="0"/>
        <c:axId val="213942104"/>
        <c:axId val="213942496"/>
      </c:lineChart>
      <c:catAx>
        <c:axId val="213942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942496"/>
        <c:crosses val="autoZero"/>
        <c:auto val="1"/>
        <c:lblAlgn val="ctr"/>
        <c:lblOffset val="100"/>
        <c:tickLblSkip val="1"/>
        <c:tickMarkSkip val="1"/>
        <c:noMultiLvlLbl val="0"/>
      </c:catAx>
      <c:valAx>
        <c:axId val="21394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942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{81F90069-8853-4EFF-9A09-C6E21AA18765}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1F68-44FE-882C-63959EEFD0C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{E92AAB1A-DEE5-46A0-9C63-6BAA2E0B55F6}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1F68-44FE-882C-63959EEFD0C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{F599B783-3113-4D4E-BC0E-71D59D48978C}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1F68-44FE-882C-63959EEFD0C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{83AAB0EE-A3A3-44D7-AE85-251288576B60}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1F68-44FE-882C-63959EEFD0C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{A9C92749-9D01-45EB-BB0E-4643103D79DB}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1F68-44FE-882C-63959EEFD0C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F68-44FE-882C-63959EEFD0C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{B9B8EEAE-C7F6-4203-B200-CF6F2587EF40}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1F68-44FE-882C-63959EEFD0C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{6F5B1059-8173-433E-A643-02A74FF65D66}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1F68-44FE-882C-63959EEFD0C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{9ACF8B65-56B7-4361-A4BA-6AAB1B892686}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1F68-44FE-882C-63959EEFD0C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{D115A574-92BA-417D-999A-9AD5961ACC29}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1F68-44FE-882C-63959EEFD0C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{0621F887-C5E9-4E4D-BAFE-BF67B87FAA75}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1F68-44FE-882C-63959EEFD0C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1F68-44FE-882C-63959EEFD0C9}"/>
            </c:ext>
          </c:extLst>
        </c:ser>
        <c:dLbls>
          <c:showLegendKey val="0"/>
          <c:showVal val="0"/>
          <c:showCatName val="0"/>
          <c:showSerName val="0"/>
          <c:showPercent val="0"/>
          <c:showBubbleSize val="0"/>
        </c:dLbls>
        <c:axId val="152764416"/>
        <c:axId val="152766336"/>
      </c:scatterChart>
      <c:valAx>
        <c:axId val="152764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766336"/>
        <c:crosses val="autoZero"/>
        <c:crossBetween val="midCat"/>
      </c:valAx>
      <c:valAx>
        <c:axId val="152766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764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{2D79EB24-1B90-4D07-A361-8707F3E6F8AF}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7D5F-4A02-A851-E18F9F76CFBD}"/>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{E8E7E892-F0D0-443B-B903-23EC56AA8C15}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7D5F-4A02-A851-E18F9F76CFBD}"/>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{7A6CED8A-BBCF-413E-8D7A-7AE254CB6DF9}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7D5F-4A02-A851-E18F9F76CFB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{8FA64D9A-CB77-4547-AEFC-F32E19AEFAB5}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7D5F-4A02-A851-E18F9F76CFB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{FABB86B5-08A3-4173-B236-8A162F4AA0F8}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7D5F-4A02-A851-E18F9F76CFB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9.6999999999999993</c:v>
                </c:pt>
                <c:pt idx="2">
                  <c:v>9.5</c:v>
                </c:pt>
                <c:pt idx="3">
                  <c:v>9.1999999999999993</c:v>
                </c:pt>
                <c:pt idx="4">
                  <c:v>9</c:v>
                </c:pt>
              </c:numCache>
            </c:numRef>
          </c:xVal>
          <c:yVal>
            <c:numRef>
              <c:f>公会計指標分析・財政指標組合せ分析表!$K$73:$O$73</c:f>
              <c:numCache>
                <c:formatCode>#,##0.0;"▲ "#,##0.0</c:formatCode>
                <c:ptCount val="5"/>
                <c:pt idx="0">
                  <c:v>10.3</c:v>
                </c:pt>
              </c:numCache>
            </c:numRef>
          </c:yVal>
          <c:smooth val="0"/>
          <c:extLst>
            <c:ext xmlns:c16="http://schemas.microsoft.com/office/drawing/2014/chart" uri="{C3380CC4-5D6E-409C-BE32-E72D297353CC}">
              <c16:uniqueId val="{00000005-7D5F-4A02-A851-E18F9F76CFB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{401FFFFD-43E1-4194-8A72-B89DDB0617E5}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7D5F-4A02-A851-E18F9F76CFBD}"/>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{E8422698-3EF9-4543-A127-2C5A3021B667}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7D5F-4A02-A851-E18F9F76CFBD}"/>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{54E91FC4-6FB3-4973-83E1-3CBC6C210F32}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7D5F-4A02-A851-E18F9F76CFB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{68583589-D610-483B-8095-152D1FDD4B5C}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7D5F-4A02-A851-E18F9F76CFB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{9DB9D197-144E-4FB1-BCD3-D5D2614EFAB6}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7D5F-4A02-A851-E18F9F76CFB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7.2</c:v>
                </c:pt>
              </c:numCache>
            </c:numRef>
          </c:xVal>
          <c:yVal>
            <c:numRef>
              <c:f>公会計指標分析・財政指標組合せ分析表!$K$77:$O$77</c:f>
              <c:numCache>
                <c:formatCode>#,##0.0;"▲ "#,##0.0</c:formatCode>
                <c:ptCount val="5"/>
                <c:pt idx="0">
                  <c:v>27.1</c:v>
                </c:pt>
                <c:pt idx="1">
                  <c:v>18.7</c:v>
                </c:pt>
                <c:pt idx="2">
                  <c:v>12.9</c:v>
                </c:pt>
                <c:pt idx="3">
                  <c:v>22.6</c:v>
                </c:pt>
                <c:pt idx="4">
                  <c:v>0</c:v>
                </c:pt>
              </c:numCache>
            </c:numRef>
          </c:yVal>
          <c:smooth val="0"/>
          <c:extLst>
            <c:ext xmlns:c16="http://schemas.microsoft.com/office/drawing/2014/chart" uri="{C3380CC4-5D6E-409C-BE32-E72D297353CC}">
              <c16:uniqueId val="{0000000B-7D5F-4A02-A851-E18F9F76CFBD}"/>
            </c:ext>
          </c:extLst>
        </c:ser>
        <c:dLbls>
          <c:showLegendKey val="0"/>
          <c:showVal val="0"/>
          <c:showCatName val="0"/>
          <c:showSerName val="0"/>
          <c:showPercent val="0"/>
          <c:showBubbleSize val="0"/>
        </c:dLbls>
        <c:axId val="152828544"/>
        <c:axId val="152879872"/>
      </c:scatterChart>
      <c:valAx>
        <c:axId val="152828544"/>
        <c:scaling>
          <c:orientation val="minMax"/>
          <c:max val="12.299999999999999"/>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879872"/>
        <c:crosses val="autoZero"/>
        <c:crossBetween val="midCat"/>
      </c:valAx>
      <c:valAx>
        <c:axId val="152879872"/>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82854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については、徐々にではありますが減少傾向になっており、これは過去に行われた大型建設に係る起債の償還がピークを越え、地方債残高が徐々に減少してきていること、また、地方交付税が順調に推移したことが一因であると捉えています。</a:t>
          </a:r>
          <a:endParaRPr lang="ja-JP" altLang="ja-JP" sz="1400">
            <a:effectLst/>
          </a:endParaRPr>
        </a:p>
        <a:p>
          <a:pPr rtl="0"/>
          <a:r>
            <a:rPr lang="ja-JP" altLang="ja-JP" sz="1100" b="0" i="0" baseline="0">
              <a:solidFill>
                <a:schemeClr val="dk1"/>
              </a:solidFill>
              <a:effectLst/>
              <a:latin typeface="+mn-lt"/>
              <a:ea typeface="+mn-ea"/>
              <a:cs typeface="+mn-cs"/>
            </a:rPr>
            <a:t>　平成２６年度に実施した、防災行政無線のデジタル化、消防救急無線のデジタル化における地方債の発行、また、平成２７年度においても、</a:t>
          </a:r>
          <a:r>
            <a:rPr lang="ja-JP" altLang="en-US" sz="1100" b="0" i="0" baseline="0">
              <a:solidFill>
                <a:schemeClr val="dk1"/>
              </a:solidFill>
              <a:effectLst/>
              <a:latin typeface="+mn-lt"/>
              <a:ea typeface="+mn-ea"/>
              <a:cs typeface="+mn-cs"/>
            </a:rPr>
            <a:t>吉岡総合センター整備事業、総合体育館耐震化事業など</a:t>
          </a:r>
          <a:r>
            <a:rPr lang="ja-JP" altLang="ja-JP" sz="1100" b="0" i="0" baseline="0">
              <a:solidFill>
                <a:schemeClr val="dk1"/>
              </a:solidFill>
              <a:effectLst/>
              <a:latin typeface="+mn-lt"/>
              <a:ea typeface="+mn-ea"/>
              <a:cs typeface="+mn-cs"/>
            </a:rPr>
            <a:t>の大型事業に対する地方債の新規発行が</a:t>
          </a:r>
          <a:r>
            <a:rPr lang="ja-JP" altLang="en-US" sz="1100" b="0" i="0" baseline="0">
              <a:solidFill>
                <a:schemeClr val="dk1"/>
              </a:solidFill>
              <a:effectLst/>
              <a:latin typeface="+mn-lt"/>
              <a:ea typeface="+mn-ea"/>
              <a:cs typeface="+mn-cs"/>
            </a:rPr>
            <a:t>あることから</a:t>
          </a:r>
          <a:r>
            <a:rPr lang="ja-JP" altLang="ja-JP" sz="1100" b="0" i="0" baseline="0">
              <a:solidFill>
                <a:schemeClr val="dk1"/>
              </a:solidFill>
              <a:effectLst/>
              <a:latin typeface="+mn-lt"/>
              <a:ea typeface="+mn-ea"/>
              <a:cs typeface="+mn-cs"/>
            </a:rPr>
            <a:t>、比率については上昇に転じるものと推計しておりますが、今後も交付税等の動向に注視するとともに、財政状況によっては事業の見直しなどにより事業費の圧縮を図るなどして、公債比率の適正な水準の維持と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将来負担比率は年々減少に転じており、平成２４年度からマイナスに転じています。</a:t>
          </a:r>
          <a:endParaRPr lang="ja-JP" altLang="ja-JP" sz="1400">
            <a:effectLst/>
          </a:endParaRPr>
        </a:p>
        <a:p>
          <a:pPr rtl="0" fontAlgn="base"/>
          <a:r>
            <a:rPr lang="ja-JP" altLang="ja-JP" sz="1100" b="0" i="0" baseline="0">
              <a:solidFill>
                <a:schemeClr val="dk1"/>
              </a:solidFill>
              <a:effectLst/>
              <a:latin typeface="+mn-lt"/>
              <a:ea typeface="+mn-ea"/>
              <a:cs typeface="+mn-cs"/>
            </a:rPr>
            <a:t>　これは将来負担額のうち、地方債残高が減少していることが大きく、また充当可能財源等についても、毎年２億以上の増加となっていることが将来負担比率を減少させている要因となっていたところであります。</a:t>
          </a:r>
          <a:endParaRPr lang="ja-JP" altLang="ja-JP" sz="1400">
            <a:effectLst/>
          </a:endParaRPr>
        </a:p>
        <a:p>
          <a:pPr rtl="0" fontAlgn="base"/>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地方債の新規発行により地方債残高も増加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、基金積立額も減少となることが予想されることから、将来負担比率も増加する</a:t>
          </a:r>
          <a:r>
            <a:rPr lang="ja-JP" altLang="en-US" sz="1100" b="0" i="0" baseline="0">
              <a:solidFill>
                <a:schemeClr val="dk1"/>
              </a:solidFill>
              <a:effectLst/>
              <a:latin typeface="+mn-lt"/>
              <a:ea typeface="+mn-ea"/>
              <a:cs typeface="+mn-cs"/>
            </a:rPr>
            <a:t>見込み</a:t>
          </a:r>
          <a:r>
            <a:rPr lang="ja-JP" altLang="ja-JP" sz="1100" b="0" i="0" baseline="0">
              <a:solidFill>
                <a:schemeClr val="dk1"/>
              </a:solidFill>
              <a:effectLst/>
              <a:latin typeface="+mn-lt"/>
              <a:ea typeface="+mn-ea"/>
              <a:cs typeface="+mn-cs"/>
            </a:rPr>
            <a:t>になりますが、今後も、適正な負担比率の維持と抑制を図り、健全な財政運営に努めるものであります。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E93F8F5F-4AA1-48B5-90A6-CC62EE1E4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69C4C6CD-8DD6-4A91-97D7-F987248085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a:extLst>
            <a:ext uri="{FF2B5EF4-FFF2-40B4-BE49-F238E27FC236}">
              <a16:creationId xmlns:a16="http://schemas.microsoft.com/office/drawing/2014/main" id="{F2A86401-B41C-4D51-9EAB-5D17A7AFEE7C}"/>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a:extLst>
            <a:ext uri="{FF2B5EF4-FFF2-40B4-BE49-F238E27FC236}">
              <a16:creationId xmlns:a16="http://schemas.microsoft.com/office/drawing/2014/main" id="{33C34974-9A6D-4105-BC35-B0CD74F6A92F}"/>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a:extLst>
            <a:ext uri="{FF2B5EF4-FFF2-40B4-BE49-F238E27FC236}">
              <a16:creationId xmlns:a16="http://schemas.microsoft.com/office/drawing/2014/main" id="{CD68BFA7-5014-451A-9C3B-1958170F5ACA}"/>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a:extLst>
            <a:ext uri="{FF2B5EF4-FFF2-40B4-BE49-F238E27FC236}">
              <a16:creationId xmlns:a16="http://schemas.microsoft.com/office/drawing/2014/main" id="{D5B3DB89-8751-4A75-8575-B2E7283A1672}"/>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a:extLst>
            <a:ext uri="{FF2B5EF4-FFF2-40B4-BE49-F238E27FC236}">
              <a16:creationId xmlns:a16="http://schemas.microsoft.com/office/drawing/2014/main" id="{F800114B-1F69-4864-9590-3CB62C38A48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a:extLst>
            <a:ext uri="{FF2B5EF4-FFF2-40B4-BE49-F238E27FC236}">
              <a16:creationId xmlns:a16="http://schemas.microsoft.com/office/drawing/2014/main" id="{0E76CE25-1DF4-421A-A510-461FD2CF91B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a:extLst>
            <a:ext uri="{FF2B5EF4-FFF2-40B4-BE49-F238E27FC236}">
              <a16:creationId xmlns:a16="http://schemas.microsoft.com/office/drawing/2014/main" id="{892B0489-B478-49E8-9832-ACE0725782C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a:extLst>
            <a:ext uri="{FF2B5EF4-FFF2-40B4-BE49-F238E27FC236}">
              <a16:creationId xmlns:a16="http://schemas.microsoft.com/office/drawing/2014/main" id="{0CE79264-F254-495D-8F5E-57E976AFCB5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a:extLst>
            <a:ext uri="{FF2B5EF4-FFF2-40B4-BE49-F238E27FC236}">
              <a16:creationId xmlns:a16="http://schemas.microsoft.com/office/drawing/2014/main" id="{5B381726-FEC5-422E-9D22-43ACC22C6B8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a:extLst>
            <a:ext uri="{FF2B5EF4-FFF2-40B4-BE49-F238E27FC236}">
              <a16:creationId xmlns:a16="http://schemas.microsoft.com/office/drawing/2014/main" id="{3B4CA537-91CC-4B48-AB72-61CFBBA30D1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a:extLst>
            <a:ext uri="{FF2B5EF4-FFF2-40B4-BE49-F238E27FC236}">
              <a16:creationId xmlns:a16="http://schemas.microsoft.com/office/drawing/2014/main" id="{22135814-9C3D-4CB9-A85D-D6924B495A0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a:extLst>
            <a:ext uri="{FF2B5EF4-FFF2-40B4-BE49-F238E27FC236}">
              <a16:creationId xmlns:a16="http://schemas.microsoft.com/office/drawing/2014/main" id="{1E54100A-6DD5-4661-8753-B2D91CF78B47}"/>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a:extLst>
            <a:ext uri="{FF2B5EF4-FFF2-40B4-BE49-F238E27FC236}">
              <a16:creationId xmlns:a16="http://schemas.microsoft.com/office/drawing/2014/main" id="{90C568B2-E253-4F70-989A-8E02855B845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a:extLst>
            <a:ext uri="{FF2B5EF4-FFF2-40B4-BE49-F238E27FC236}">
              <a16:creationId xmlns:a16="http://schemas.microsoft.com/office/drawing/2014/main" id="{1F471A3F-247B-4E47-8798-7ED70CB763E9}"/>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4,526
4,489
187.28
4,198,900
4,100,930
97,920
2,425,682
4,773,528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a:extLst>
            <a:ext uri="{FF2B5EF4-FFF2-40B4-BE49-F238E27FC236}">
              <a16:creationId xmlns:a16="http://schemas.microsoft.com/office/drawing/2014/main" id="{93E6268E-6355-4158-88DF-9864D1AC19F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a:extLst>
            <a:ext uri="{FF2B5EF4-FFF2-40B4-BE49-F238E27FC236}">
              <a16:creationId xmlns:a16="http://schemas.microsoft.com/office/drawing/2014/main" id="{C4C58144-BEE7-4A8E-8249-EACD83785F3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a:extLst>
            <a:ext uri="{FF2B5EF4-FFF2-40B4-BE49-F238E27FC236}">
              <a16:creationId xmlns:a16="http://schemas.microsoft.com/office/drawing/2014/main" id="{A6DCB11A-F79B-4D01-A099-CE8141164EE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a:extLst>
            <a:ext uri="{FF2B5EF4-FFF2-40B4-BE49-F238E27FC236}">
              <a16:creationId xmlns:a16="http://schemas.microsoft.com/office/drawing/2014/main" id="{8A670AAE-B8D1-4DBA-95BD-B1D2FE46A2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a:extLst>
            <a:ext uri="{FF2B5EF4-FFF2-40B4-BE49-F238E27FC236}">
              <a16:creationId xmlns:a16="http://schemas.microsoft.com/office/drawing/2014/main" id="{4E39A59D-78A4-42C3-92C6-0D153C1FA77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a:extLst>
            <a:ext uri="{FF2B5EF4-FFF2-40B4-BE49-F238E27FC236}">
              <a16:creationId xmlns:a16="http://schemas.microsoft.com/office/drawing/2014/main" id="{895671E1-0037-4450-B113-0BBB53266F33}"/>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a:extLst>
            <a:ext uri="{FF2B5EF4-FFF2-40B4-BE49-F238E27FC236}">
              <a16:creationId xmlns:a16="http://schemas.microsoft.com/office/drawing/2014/main" id="{F32FB976-41C6-486E-8270-8F88F9DBB046}"/>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a:extLst>
            <a:ext uri="{FF2B5EF4-FFF2-40B4-BE49-F238E27FC236}">
              <a16:creationId xmlns:a16="http://schemas.microsoft.com/office/drawing/2014/main" id="{E02BA985-B7C0-477F-9BA7-372958E0859F}"/>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a:extLst>
            <a:ext uri="{FF2B5EF4-FFF2-40B4-BE49-F238E27FC236}">
              <a16:creationId xmlns:a16="http://schemas.microsoft.com/office/drawing/2014/main" id="{F2DA7E06-BFA6-4291-ACB3-F945FAC28E1A}"/>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a:extLst>
            <a:ext uri="{FF2B5EF4-FFF2-40B4-BE49-F238E27FC236}">
              <a16:creationId xmlns:a16="http://schemas.microsoft.com/office/drawing/2014/main" id="{DDBBF018-27C8-4D80-88DC-04273ABF1846}"/>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a:extLst>
            <a:ext uri="{FF2B5EF4-FFF2-40B4-BE49-F238E27FC236}">
              <a16:creationId xmlns:a16="http://schemas.microsoft.com/office/drawing/2014/main" id="{FEACCDE5-F7D8-4D37-BCC8-4585991258F9}"/>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a:extLst>
            <a:ext uri="{FF2B5EF4-FFF2-40B4-BE49-F238E27FC236}">
              <a16:creationId xmlns:a16="http://schemas.microsoft.com/office/drawing/2014/main" id="{D0DD4350-A199-42A5-A00C-BDF3E6B9DC06}"/>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a:extLst>
            <a:ext uri="{FF2B5EF4-FFF2-40B4-BE49-F238E27FC236}">
              <a16:creationId xmlns:a16="http://schemas.microsoft.com/office/drawing/2014/main" id="{7A52871B-930B-46CD-BCF6-BFDA38AA4A1C}"/>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a:extLst>
            <a:ext uri="{FF2B5EF4-FFF2-40B4-BE49-F238E27FC236}">
              <a16:creationId xmlns:a16="http://schemas.microsoft.com/office/drawing/2014/main" id="{323AF41C-4A0F-4D78-9CBB-AC37ACB4F49B}"/>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a:extLst>
            <a:ext uri="{FF2B5EF4-FFF2-40B4-BE49-F238E27FC236}">
              <a16:creationId xmlns:a16="http://schemas.microsoft.com/office/drawing/2014/main" id="{5DBD010B-6D9B-48E6-BFEF-18A34E42C402}"/>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a:extLst>
            <a:ext uri="{FF2B5EF4-FFF2-40B4-BE49-F238E27FC236}">
              <a16:creationId xmlns:a16="http://schemas.microsoft.com/office/drawing/2014/main" id="{1F5C3B24-A603-4E20-B50B-9D256DCBE3F7}"/>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a:extLst>
            <a:ext uri="{FF2B5EF4-FFF2-40B4-BE49-F238E27FC236}">
              <a16:creationId xmlns:a16="http://schemas.microsoft.com/office/drawing/2014/main" id="{EECD611A-D52C-4E5F-B6C4-24DBF355C0E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a:extLst>
            <a:ext uri="{FF2B5EF4-FFF2-40B4-BE49-F238E27FC236}">
              <a16:creationId xmlns:a16="http://schemas.microsoft.com/office/drawing/2014/main" id="{717636CA-3253-4307-80F5-AF1A197FF3D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a:extLst>
            <a:ext uri="{FF2B5EF4-FFF2-40B4-BE49-F238E27FC236}">
              <a16:creationId xmlns:a16="http://schemas.microsoft.com/office/drawing/2014/main" id="{BC2CBD6F-9950-4F17-BA6C-AA91A7D01E6A}"/>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a:extLst>
            <a:ext uri="{FF2B5EF4-FFF2-40B4-BE49-F238E27FC236}">
              <a16:creationId xmlns:a16="http://schemas.microsoft.com/office/drawing/2014/main" id="{6AB87286-239D-4B91-8599-91B84D71CAE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a:extLst>
            <a:ext uri="{FF2B5EF4-FFF2-40B4-BE49-F238E27FC236}">
              <a16:creationId xmlns:a16="http://schemas.microsoft.com/office/drawing/2014/main" id="{EE8339E8-4B0C-468A-A277-80FFAED43AF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a:extLst>
            <a:ext uri="{FF2B5EF4-FFF2-40B4-BE49-F238E27FC236}">
              <a16:creationId xmlns:a16="http://schemas.microsoft.com/office/drawing/2014/main" id="{BF51E57C-4BD5-42DA-9A02-38DAC9DF01C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a:extLst>
            <a:ext uri="{FF2B5EF4-FFF2-40B4-BE49-F238E27FC236}">
              <a16:creationId xmlns:a16="http://schemas.microsoft.com/office/drawing/2014/main" id="{A15D140C-567C-45ED-BF25-5086B3736E4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a:extLst>
            <a:ext uri="{FF2B5EF4-FFF2-40B4-BE49-F238E27FC236}">
              <a16:creationId xmlns:a16="http://schemas.microsoft.com/office/drawing/2014/main" id="{E0465690-2FAD-45B7-8C69-19FEE88740D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a:extLst>
            <a:ext uri="{FF2B5EF4-FFF2-40B4-BE49-F238E27FC236}">
              <a16:creationId xmlns:a16="http://schemas.microsoft.com/office/drawing/2014/main" id="{8BE97FE5-9CB8-4ED5-8B40-B9428753028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a:extLst>
            <a:ext uri="{FF2B5EF4-FFF2-40B4-BE49-F238E27FC236}">
              <a16:creationId xmlns:a16="http://schemas.microsoft.com/office/drawing/2014/main" id="{FEEC539C-67F5-4BED-8D90-CA80F7D62EF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a:extLst>
            <a:ext uri="{FF2B5EF4-FFF2-40B4-BE49-F238E27FC236}">
              <a16:creationId xmlns:a16="http://schemas.microsoft.com/office/drawing/2014/main" id="{A4460579-276C-4AC2-9ED7-5381F97A181F}"/>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a:extLst>
            <a:ext uri="{FF2B5EF4-FFF2-40B4-BE49-F238E27FC236}">
              <a16:creationId xmlns:a16="http://schemas.microsoft.com/office/drawing/2014/main" id="{C0410293-3A6B-4318-89F7-E3FF89011B3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a:extLst>
            <a:ext uri="{FF2B5EF4-FFF2-40B4-BE49-F238E27FC236}">
              <a16:creationId xmlns:a16="http://schemas.microsoft.com/office/drawing/2014/main" id="{714E8407-164E-4C3E-83E1-5974A6EE3E74}"/>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a:extLst>
            <a:ext uri="{FF2B5EF4-FFF2-40B4-BE49-F238E27FC236}">
              <a16:creationId xmlns:a16="http://schemas.microsoft.com/office/drawing/2014/main" id="{9165246D-8A31-432F-8331-3C955C7FFBC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a:extLst>
            <a:ext uri="{FF2B5EF4-FFF2-40B4-BE49-F238E27FC236}">
              <a16:creationId xmlns:a16="http://schemas.microsoft.com/office/drawing/2014/main" id="{5EDB1DB7-D8F0-4EAD-B79E-B13E5113C3E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a:extLst>
            <a:ext uri="{FF2B5EF4-FFF2-40B4-BE49-F238E27FC236}">
              <a16:creationId xmlns:a16="http://schemas.microsoft.com/office/drawing/2014/main" id="{003C8011-482F-49F9-8B97-E1F62D66A0D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a:extLst>
            <a:ext uri="{FF2B5EF4-FFF2-40B4-BE49-F238E27FC236}">
              <a16:creationId xmlns:a16="http://schemas.microsoft.com/office/drawing/2014/main" id="{73EDC598-D5AF-41E9-90E4-0D68195E1561}"/>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a:extLst>
            <a:ext uri="{FF2B5EF4-FFF2-40B4-BE49-F238E27FC236}">
              <a16:creationId xmlns:a16="http://schemas.microsoft.com/office/drawing/2014/main" id="{FE0F1F29-ABEA-4C61-A358-3A49EB356B4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a:extLst>
            <a:ext uri="{FF2B5EF4-FFF2-40B4-BE49-F238E27FC236}">
              <a16:creationId xmlns:a16="http://schemas.microsoft.com/office/drawing/2014/main" id="{BB5BD032-EDEF-4C8C-8AF9-0D39572BA48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a:extLst>
            <a:ext uri="{FF2B5EF4-FFF2-40B4-BE49-F238E27FC236}">
              <a16:creationId xmlns:a16="http://schemas.microsoft.com/office/drawing/2014/main" id="{78CC2804-553C-47C3-A52B-5FA0B72E604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a:extLst>
            <a:ext uri="{FF2B5EF4-FFF2-40B4-BE49-F238E27FC236}">
              <a16:creationId xmlns:a16="http://schemas.microsoft.com/office/drawing/2014/main" id="{8869616A-2925-4170-BD50-CFBDF1DF8E8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a:extLst>
            <a:ext uri="{FF2B5EF4-FFF2-40B4-BE49-F238E27FC236}">
              <a16:creationId xmlns:a16="http://schemas.microsoft.com/office/drawing/2014/main" id="{AC4BE1AB-C624-4B6A-8CDA-EACACE8FE61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a:extLst>
            <a:ext uri="{FF2B5EF4-FFF2-40B4-BE49-F238E27FC236}">
              <a16:creationId xmlns:a16="http://schemas.microsoft.com/office/drawing/2014/main" id="{F8AE5628-C5EA-4E56-A413-53A452711A3A}"/>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a:extLst>
            <a:ext uri="{FF2B5EF4-FFF2-40B4-BE49-F238E27FC236}">
              <a16:creationId xmlns:a16="http://schemas.microsoft.com/office/drawing/2014/main" id="{A78256F3-3417-431F-8A6C-6877DEB4F96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a:extLst>
            <a:ext uri="{FF2B5EF4-FFF2-40B4-BE49-F238E27FC236}">
              <a16:creationId xmlns:a16="http://schemas.microsoft.com/office/drawing/2014/main" id="{D75644DB-C57E-4112-B378-80C384AE900F}"/>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a:extLst>
            <a:ext uri="{FF2B5EF4-FFF2-40B4-BE49-F238E27FC236}">
              <a16:creationId xmlns:a16="http://schemas.microsoft.com/office/drawing/2014/main" id="{30EE8DC4-DE1E-47B4-8C1F-E9019CE350D2}"/>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a:extLst>
            <a:ext uri="{FF2B5EF4-FFF2-40B4-BE49-F238E27FC236}">
              <a16:creationId xmlns:a16="http://schemas.microsoft.com/office/drawing/2014/main" id="{088247D0-028E-4F40-8337-F35000C1F75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a:extLst>
            <a:ext uri="{FF2B5EF4-FFF2-40B4-BE49-F238E27FC236}">
              <a16:creationId xmlns:a16="http://schemas.microsoft.com/office/drawing/2014/main" id="{BF46FBC4-20DC-46B3-BC73-35F18518D8D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a:extLst>
            <a:ext uri="{FF2B5EF4-FFF2-40B4-BE49-F238E27FC236}">
              <a16:creationId xmlns:a16="http://schemas.microsoft.com/office/drawing/2014/main" id="{DCEE2186-8CD5-4835-8ABE-717E9CBB1B1A}"/>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a:extLst>
            <a:ext uri="{FF2B5EF4-FFF2-40B4-BE49-F238E27FC236}">
              <a16:creationId xmlns:a16="http://schemas.microsoft.com/office/drawing/2014/main" id="{564FEA60-6283-467C-97CB-FDE606C39DF8}"/>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a:extLst>
            <a:ext uri="{FF2B5EF4-FFF2-40B4-BE49-F238E27FC236}">
              <a16:creationId xmlns:a16="http://schemas.microsoft.com/office/drawing/2014/main" id="{1AAC0971-A798-460A-A145-D48A209F7AD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a:extLst>
            <a:ext uri="{FF2B5EF4-FFF2-40B4-BE49-F238E27FC236}">
              <a16:creationId xmlns:a16="http://schemas.microsoft.com/office/drawing/2014/main" id="{0FD73162-915F-4DBB-8908-8FE4C8D29D1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10A22AE9-613C-4A61-80DC-AD114B0F959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F72627FB-1706-4355-9FEB-C7EA03DE9A7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FDF8E731-B54A-4E3A-BDB2-651A37957B7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A15DDA1F-BC3C-41E5-B998-3D2EB89CE5E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97351F38-3FBB-4B8E-B3E4-4DF54D48DE7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1074A377-B39A-4FC9-8494-0F285A6B47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51DDF2BC-82CF-437A-8B2A-51C4D4AFA2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79DF808A-255F-48C0-8557-08EBF0E77D9F}"/>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B751657-4667-45D7-8E1F-16A32E94033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F1CBEB6E-24BC-4FC2-A8F0-C3F82BC8DF47}"/>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4,526
4,489
187.28
4,198,900
4,100,930
97,920
2,425,682
4,773,528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A306232F-909F-4D43-AB7C-47B325232B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3B1605F-714F-44E5-8313-C63BC3C0624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7D06941A-968B-4927-9839-DF88BC02DD7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3394618B-CE13-47C5-9378-940E8AF0C9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1227B6A4-F76B-4757-9D3A-F6F9FCB281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396763DF-3ED3-4321-9D43-95656CE0C7B5}"/>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E200E95E-2957-4BDA-903A-CDB87CFC41C8}"/>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1C12B324-A70E-4467-B8F1-515EE36B976B}"/>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17DD3B28-AEB0-46AB-B1A5-98E31EB5137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C982BD9D-F7FB-4581-9238-661FA48DAE75}"/>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1F9D3027-0FA5-4336-9B5A-2FCEBE76BE1F}"/>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AF5A141B-5E1C-43F0-B7BE-9C62CE2C537C}"/>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C5B5F892-70F9-4434-86C8-3973733AF1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9899CD4E-452D-4296-AC30-A0832DE0EF49}"/>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5A309C78-D36D-4D4E-B1D1-8590201D09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B81F17F6-30A9-44A1-80AC-2DD563B1A4D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E3BD6027-A72D-47A5-AF98-EF036C65895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309DD34B-A43D-490C-9AC0-8A2BB3D5506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6F7C3014-D7C8-46C4-A063-786AFB6785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229B4BE7-6388-4C9C-8F6A-D985AD7ACC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3ECEFCE0-AE4B-4E89-8148-73940E52403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72421C3B-40D6-4652-BAD7-F1445F44CA6C}"/>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166C95A0-66AC-4644-9434-D5DA676F84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12F186EC-7DDD-45E7-AF12-7204D5EB6E49}"/>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4,526
4,489
187.28
4,198,900
4,100,930
97,920
2,425,682
4,773,528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2701AD3-E626-432F-A112-D2662247F3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4E433C4E-0462-4EE9-8E80-C45497AD26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512EC598-2C3D-4FF6-B0FB-419513CA0A9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A1CAD2D-8892-41D2-AB2D-0C26F51EF3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AD6422A-91AB-42FE-B6B1-5D04BEEF88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D579361B-415B-474B-8A0C-0B493B61E29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EEFA3762-9A83-41DF-8A73-75605403461D}"/>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F34E6D59-C2B5-47A4-8E6C-E3EC84C924F7}"/>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BB788646-1FF2-4DDF-A287-BCA93ACB33CF}"/>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FA1454F3-0AD4-47D9-B423-2C5A6374F299}"/>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E895D4DB-1C4C-48B8-ADA7-9C5E74EB51DE}"/>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D2DF7E7A-0DA3-4F3F-B18B-6A622C1DA7A2}"/>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4E7F8DB9-F65A-4C60-8617-F059B2A5CD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AB1B00D1-FC25-405B-A6E2-CCD57AE619A2}"/>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4,526
4,489
187.28
4,198,900
4,100,930
97,920
2,425,682
4,773,528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町内の疲弊した経済状況や人口減少により、貴重な自主財源である町税等の減収が依然として乏しく、類似団体平均を０．</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４ポイント、全国平均を０．３</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ポイント下回っている状況にあります。</a:t>
          </a:r>
          <a:endParaRPr lang="ja-JP" altLang="ja-JP" sz="1400">
            <a:effectLst/>
          </a:endParaRPr>
        </a:p>
        <a:p>
          <a:pPr rtl="0"/>
          <a:r>
            <a:rPr lang="ja-JP" altLang="ja-JP" sz="1100" b="0" i="0" baseline="0">
              <a:solidFill>
                <a:schemeClr val="dk1"/>
              </a:solidFill>
              <a:effectLst/>
              <a:latin typeface="+mn-lt"/>
              <a:ea typeface="+mn-ea"/>
              <a:cs typeface="+mn-cs"/>
            </a:rPr>
            <a:t>　こうした状況の中、平成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年度からは「第２次福島町まちづくり行財政プラン」（計画期間：</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H31</a:t>
          </a:r>
          <a:r>
            <a:rPr lang="ja-JP" altLang="ja-JP" sz="1100" b="0" i="0" baseline="0">
              <a:solidFill>
                <a:schemeClr val="dk1"/>
              </a:solidFill>
              <a:effectLst/>
              <a:latin typeface="+mn-lt"/>
              <a:ea typeface="+mn-ea"/>
              <a:cs typeface="+mn-cs"/>
            </a:rPr>
            <a:t>）を策定し、継続的に定員適正化による人件費や投資的事業の抑制とともに、税収等の収納率向上のために設置した収納対策本部の体制を見直し、全職員に徴税吏員を発令し臨戸徴収を行なえる体制にするなど、歳入確保に努め財政基盤の強化並びに健全化に努めており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100754</xdr:rowOff>
    </xdr:from>
    <xdr:to>
      <xdr:col>7</xdr:col>
      <xdr:colOff>152400</xdr:colOff>
      <xdr:row>44</xdr:row>
      <xdr:rowOff>100754</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44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100754</xdr:rowOff>
    </xdr:from>
    <xdr:to>
      <xdr:col>6</xdr:col>
      <xdr:colOff>0</xdr:colOff>
      <xdr:row>44</xdr:row>
      <xdr:rowOff>100754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108796</xdr:rowOff>
    </xdr:from>
    <xdr:to>
      <xdr:col>6</xdr:col>
      <xdr:colOff>50800</xdr:colOff>
      <xdr:row>44</xdr:row>
      <xdr:rowOff>38946</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48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49123</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5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100754</xdr:rowOff>
    </xdr:from>
    <xdr:to>
      <xdr:col>4</xdr:col>
      <xdr:colOff>482600</xdr:colOff>
      <xdr:row>44</xdr:row>
      <xdr:rowOff>100754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92710</xdr:rowOff>
    </xdr:from>
    <xdr:to>
      <xdr:col>4</xdr:col>
      <xdr:colOff>533400</xdr:colOff>
      <xdr:row>44</xdr:row>
      <xdr:rowOff>22860</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33037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92710</xdr:rowOff>
    </xdr:from>
    <xdr:to>
      <xdr:col>3</xdr:col>
      <xdr:colOff>279400</xdr:colOff>
      <xdr:row>44</xdr:row>
      <xdr:rowOff>100754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92710</xdr:rowOff>
    </xdr:from>
    <xdr:to>
      <xdr:col>3</xdr:col>
      <xdr:colOff>330200</xdr:colOff>
      <xdr:row>44</xdr:row>
      <xdr:rowOff>22860</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76623</xdr:rowOff>
    </xdr:from>
    <xdr:to>
      <xdr:col>2</xdr:col>
      <xdr:colOff>127000</xdr:colOff>
      <xdr:row>44</xdr:row>
      <xdr:rowOff>6773</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4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16950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49954</xdr:rowOff>
    </xdr:from>
    <xdr:to>
      <xdr:col>7</xdr:col>
      <xdr:colOff>203200</xdr:colOff>
      <xdr:row>44</xdr:row>
      <xdr:rowOff>151554</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148608</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2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49954</xdr:rowOff>
    </xdr:from>
    <xdr:to>
      <xdr:col>6</xdr:col>
      <xdr:colOff>50800</xdr:colOff>
      <xdr:row>44</xdr:row>
      <xdr:rowOff>151554</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136331</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49954</xdr:rowOff>
    </xdr:from>
    <xdr:to>
      <xdr:col>4</xdr:col>
      <xdr:colOff>533400</xdr:colOff>
      <xdr:row>44</xdr:row>
      <xdr:rowOff>151554</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136331</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49954</xdr:rowOff>
    </xdr:from>
    <xdr:to>
      <xdr:col>3</xdr:col>
      <xdr:colOff>330200</xdr:colOff>
      <xdr:row>44</xdr:row>
      <xdr:rowOff>151554</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136331</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41910</xdr:rowOff>
    </xdr:from>
    <xdr:to>
      <xdr:col>2</xdr:col>
      <xdr:colOff>127000</xdr:colOff>
      <xdr:row>44</xdr:row>
      <xdr:rowOff>143510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128287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類似団体平均から３．１ポイント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回っていますが、</a:t>
          </a:r>
          <a:r>
            <a:rPr lang="ja-JP" altLang="en-US" sz="1100" b="0" i="0" baseline="0">
              <a:solidFill>
                <a:schemeClr val="dk1"/>
              </a:solidFill>
              <a:effectLst/>
              <a:latin typeface="+mn-lt"/>
              <a:ea typeface="+mn-ea"/>
              <a:cs typeface="+mn-cs"/>
            </a:rPr>
            <a:t>職員構成が団塊世代の職員が退職し、若手職員に徐々に変化していることによる人件費の減や、物件費及び補助費等も含め総体的には若干ではあるが比率は好転しています。</a:t>
          </a:r>
          <a:endParaRPr lang="ja-JP" altLang="ja-JP" sz="1400">
            <a:effectLst/>
          </a:endParaRPr>
        </a:p>
        <a:p>
          <a:pPr rtl="0"/>
          <a:r>
            <a:rPr lang="ja-JP" altLang="ja-JP" sz="1100" b="0" i="0" baseline="0">
              <a:solidFill>
                <a:schemeClr val="dk1"/>
              </a:solidFill>
              <a:effectLst/>
              <a:latin typeface="+mn-lt"/>
              <a:ea typeface="+mn-ea"/>
              <a:cs typeface="+mn-cs"/>
            </a:rPr>
            <a:t>　今後も、</a:t>
          </a:r>
          <a:r>
            <a:rPr lang="ja-JP" altLang="ja-JP" sz="1100">
              <a:solidFill>
                <a:schemeClr val="dk1"/>
              </a:solidFill>
              <a:effectLst/>
              <a:latin typeface="+mn-lt"/>
              <a:ea typeface="+mn-ea"/>
              <a:cs typeface="+mn-cs"/>
            </a:rPr>
            <a:t>従来にも増して行財政の健全な運営を行い、財政規律の堅持に努め、</a:t>
          </a:r>
          <a:r>
            <a:rPr lang="ja-JP" altLang="ja-JP" sz="1100" b="0" i="0" baseline="0">
              <a:solidFill>
                <a:schemeClr val="dk1"/>
              </a:solidFill>
              <a:effectLst/>
              <a:latin typeface="+mn-lt"/>
              <a:ea typeface="+mn-ea"/>
              <a:cs typeface="+mn-cs"/>
            </a:rPr>
            <a:t>経常経費の削減を図ることにより経常収支比率の低下を目標としてまいります。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122344</xdr:rowOff>
    </xdr:from>
    <xdr:to>
      <xdr:col>7</xdr:col>
      <xdr:colOff>152400</xdr:colOff>
      <xdr:row>65</xdr:row>
      <xdr:rowOff>24765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23694"/>
          <a:ext cx="8382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155998</xdr:rowOff>
    </xdr:from>
    <xdr:to>
      <xdr:col>6</xdr:col>
      <xdr:colOff>0</xdr:colOff>
      <xdr:row>65</xdr:row>
      <xdr:rowOff>24765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2879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96325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155998</xdr:rowOff>
    </xdr:from>
    <xdr:to>
      <xdr:col>4</xdr:col>
      <xdr:colOff>482600</xdr:colOff>
      <xdr:row>64</xdr:row>
      <xdr:rowOff>164042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2879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164042</xdr:rowOff>
    </xdr:from>
    <xdr:to>
      <xdr:col>3</xdr:col>
      <xdr:colOff>279400</xdr:colOff>
      <xdr:row>65</xdr:row>
      <xdr:rowOff>32808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3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171256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43621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145415</xdr:rowOff>
    </xdr:from>
    <xdr:to>
      <xdr:col>6</xdr:col>
      <xdr:colOff>50800</xdr:colOff>
      <xdr:row>65</xdr:row>
      <xdr:rowOff>75565</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60342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105198</xdr:rowOff>
    </xdr:from>
    <xdr:to>
      <xdr:col>4</xdr:col>
      <xdr:colOff>533400</xdr:colOff>
      <xdr:row>65</xdr:row>
      <xdr:rowOff>35348</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20125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113242</xdr:rowOff>
    </xdr:from>
    <xdr:to>
      <xdr:col>3</xdr:col>
      <xdr:colOff>330200</xdr:colOff>
      <xdr:row>65</xdr:row>
      <xdr:rowOff>43392</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28169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153458</xdr:rowOff>
    </xdr:from>
    <xdr:to>
      <xdr:col>2</xdr:col>
      <xdr:colOff>127000</xdr:colOff>
      <xdr:row>65</xdr:row>
      <xdr:rowOff>83608</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68385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[259,096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人件費については、平成１７年度「福島町財政確立プラン」、平成１８年度「福島町自立プラン」（計画期間：</a:t>
          </a:r>
          <a:r>
            <a:rPr lang="en-US" altLang="ja-JP" sz="1100">
              <a:solidFill>
                <a:schemeClr val="dk1"/>
              </a:solidFill>
              <a:effectLst/>
              <a:latin typeface="+mn-lt"/>
              <a:ea typeface="+mn-ea"/>
              <a:cs typeface="+mn-cs"/>
            </a:rPr>
            <a:t>H18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）において独自削減を実施しました。また、職員数も団塊世代の退職等により平成２５年度まで減少し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それにも増して近年は急激な</a:t>
          </a:r>
          <a:r>
            <a:rPr lang="ja-JP" altLang="ja-JP" sz="1100">
              <a:solidFill>
                <a:schemeClr val="dk1"/>
              </a:solidFill>
              <a:effectLst/>
              <a:latin typeface="+mn-lt"/>
              <a:ea typeface="+mn-ea"/>
              <a:cs typeface="+mn-cs"/>
            </a:rPr>
            <a:t>人口減少により</a:t>
          </a:r>
          <a:r>
            <a:rPr lang="ja-JP" altLang="en-US" sz="1100">
              <a:solidFill>
                <a:schemeClr val="dk1"/>
              </a:solidFill>
              <a:effectLst/>
              <a:latin typeface="+mn-lt"/>
              <a:ea typeface="+mn-ea"/>
              <a:cs typeface="+mn-cs"/>
            </a:rPr>
            <a:t>人口１人当たりの決算額は増加</a:t>
          </a:r>
          <a:r>
            <a:rPr lang="ja-JP" altLang="ja-JP" sz="1100">
              <a:solidFill>
                <a:schemeClr val="dk1"/>
              </a:solidFill>
              <a:effectLst/>
              <a:latin typeface="+mn-lt"/>
              <a:ea typeface="+mn-ea"/>
              <a:cs typeface="+mn-cs"/>
            </a:rPr>
            <a:t>しています。</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一方、物件費については、</a:t>
          </a:r>
          <a:r>
            <a:rPr lang="ja-JP" altLang="en-US" sz="1100">
              <a:solidFill>
                <a:schemeClr val="dk1"/>
              </a:solidFill>
              <a:effectLst/>
              <a:latin typeface="+mn-lt"/>
              <a:ea typeface="+mn-ea"/>
              <a:cs typeface="+mn-cs"/>
            </a:rPr>
            <a:t>昭和５０年代に建設した公共施設等の維持管理費が</a:t>
          </a:r>
          <a:r>
            <a:rPr lang="ja-JP" altLang="ja-JP" sz="1100">
              <a:solidFill>
                <a:schemeClr val="dk1"/>
              </a:solidFill>
              <a:effectLst/>
              <a:latin typeface="+mn-lt"/>
              <a:ea typeface="+mn-ea"/>
              <a:cs typeface="+mn-cs"/>
            </a:rPr>
            <a:t>年々増加傾向にあり</a:t>
          </a:r>
          <a:r>
            <a:rPr lang="ja-JP" altLang="en-US" sz="1100">
              <a:solidFill>
                <a:schemeClr val="dk1"/>
              </a:solidFill>
              <a:effectLst/>
              <a:latin typeface="+mn-lt"/>
              <a:ea typeface="+mn-ea"/>
              <a:cs typeface="+mn-cs"/>
            </a:rPr>
            <a:t>、それらの維持保全が課題となっています。</a:t>
          </a:r>
          <a:endParaRPr lang="en-US" altLang="ja-JP" sz="110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類似団体との比較では、平成２７年度決算分から区分が変わったことも影響し比率を下回っていますが、今後も人件費及び物件費の抑制に努めます。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9638</xdr:rowOff>
    </xdr:from>
    <xdr:to>
      <xdr:col>7</xdr:col>
      <xdr:colOff>152400</xdr:colOff>
      <xdr:row>81</xdr:row>
      <xdr:rowOff>17416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97088"/>
          <a:ext cx="838200" cy="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2193</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89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8063</xdr:rowOff>
    </xdr:from>
    <xdr:to>
      <xdr:col>6</xdr:col>
      <xdr:colOff>0</xdr:colOff>
      <xdr:row>81</xdr:row>
      <xdr:rowOff>9638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95513"/>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122699</xdr:rowOff>
    </xdr:from>
    <xdr:to>
      <xdr:col>6</xdr:col>
      <xdr:colOff>50800</xdr:colOff>
      <xdr:row>81</xdr:row>
      <xdr:rowOff>52849</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3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63026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607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8063</xdr:rowOff>
    </xdr:from>
    <xdr:to>
      <xdr:col>4</xdr:col>
      <xdr:colOff>482600</xdr:colOff>
      <xdr:row>81</xdr:row>
      <xdr:rowOff>10010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895513"/>
          <a:ext cx="889000" cy="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117613</xdr:rowOff>
    </xdr:from>
    <xdr:to>
      <xdr:col>4</xdr:col>
      <xdr:colOff>533400</xdr:colOff>
      <xdr:row>81</xdr:row>
      <xdr:rowOff>47763</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383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57940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0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9906</xdr:rowOff>
    </xdr:from>
    <xdr:to>
      <xdr:col>3</xdr:col>
      <xdr:colOff>279400</xdr:colOff>
      <xdr:row>81</xdr:row>
      <xdr:rowOff>10010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97356"/>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115728</xdr:rowOff>
    </xdr:from>
    <xdr:to>
      <xdr:col>3</xdr:col>
      <xdr:colOff>330200</xdr:colOff>
      <xdr:row>81</xdr:row>
      <xdr:rowOff>45878</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383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56055</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0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112843</xdr:rowOff>
    </xdr:from>
    <xdr:to>
      <xdr:col>2</xdr:col>
      <xdr:colOff>127000</xdr:colOff>
      <xdr:row>81</xdr:row>
      <xdr:rowOff>42993</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382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53170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59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138066</xdr:rowOff>
    </xdr:from>
    <xdr:to>
      <xdr:col>7</xdr:col>
      <xdr:colOff>203200</xdr:colOff>
      <xdr:row>81</xdr:row>
      <xdr:rowOff>68216</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385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59343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7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259,096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130288</xdr:rowOff>
    </xdr:from>
    <xdr:to>
      <xdr:col>6</xdr:col>
      <xdr:colOff>50800</xdr:colOff>
      <xdr:row>81</xdr:row>
      <xdr:rowOff>60438</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38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45215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93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239,757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128713</xdr:rowOff>
    </xdr:from>
    <xdr:to>
      <xdr:col>4</xdr:col>
      <xdr:colOff>533400</xdr:colOff>
      <xdr:row>81</xdr:row>
      <xdr:rowOff>58863</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384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43640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93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235,840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130660</xdr:rowOff>
    </xdr:from>
    <xdr:to>
      <xdr:col>3</xdr:col>
      <xdr:colOff>330200</xdr:colOff>
      <xdr:row>81</xdr:row>
      <xdr:rowOff>60810</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38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45587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93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240,680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130556</xdr:rowOff>
    </xdr:from>
    <xdr:to>
      <xdr:col>2</xdr:col>
      <xdr:colOff>127000</xdr:colOff>
      <xdr:row>81</xdr:row>
      <xdr:rowOff>60706</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38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45483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93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「福島町自立プラン」に基づく職員の給与カットの終了に伴い平成２１年度から上昇に転じており、類似団体平均を上回っている状況にありますが、平成２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年度も１００以下の指数となっております。</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今後の給与水準については、給与・期末手当とも現状維持を基本としておりますが、</a:t>
          </a:r>
          <a:r>
            <a:rPr lang="ja-JP" altLang="ja-JP" sz="1100">
              <a:solidFill>
                <a:schemeClr val="dk1"/>
              </a:solidFill>
              <a:effectLst/>
              <a:latin typeface="+mn-lt"/>
              <a:ea typeface="+mn-ea"/>
              <a:cs typeface="+mn-cs"/>
            </a:rPr>
            <a:t>第４次福島町職員定員管理適正化計画に基づき適正な定員管理に努め、適正な給与水準の確保に努めてまいります。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19558</xdr:rowOff>
    </xdr:from>
    <xdr:to>
      <xdr:col>24</xdr:col>
      <xdr:colOff>558800</xdr:colOff>
      <xdr:row>86</xdr:row>
      <xdr:rowOff>53339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764258"/>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24385</xdr:rowOff>
    </xdr:from>
    <xdr:to>
      <xdr:col>23</xdr:col>
      <xdr:colOff>406400</xdr:colOff>
      <xdr:row>86</xdr:row>
      <xdr:rowOff>53339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769085"/>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24385</xdr:rowOff>
    </xdr:from>
    <xdr:to>
      <xdr:col>23</xdr:col>
      <xdr:colOff>457200</xdr:colOff>
      <xdr:row>85</xdr:row>
      <xdr:rowOff>125985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59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136162</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6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24385</xdr:rowOff>
    </xdr:from>
    <xdr:to>
      <xdr:col>22</xdr:col>
      <xdr:colOff>203200</xdr:colOff>
      <xdr:row>88</xdr:row>
      <xdr:rowOff>9652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769085"/>
          <a:ext cx="889000" cy="3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5080</xdr:rowOff>
    </xdr:from>
    <xdr:to>
      <xdr:col>22</xdr:col>
      <xdr:colOff>254000</xdr:colOff>
      <xdr:row>85</xdr:row>
      <xdr:rowOff>106680</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116857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94235</xdr:rowOff>
    </xdr:from>
    <xdr:to>
      <xdr:col>21</xdr:col>
      <xdr:colOff>0</xdr:colOff>
      <xdr:row>88</xdr:row>
      <xdr:rowOff>9652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50103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140208</xdr:rowOff>
    </xdr:from>
    <xdr:to>
      <xdr:col>24</xdr:col>
      <xdr:colOff>609600</xdr:colOff>
      <xdr:row>86</xdr:row>
      <xdr:rowOff>70358</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36085</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0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145035</xdr:rowOff>
    </xdr:from>
    <xdr:to>
      <xdr:col>22</xdr:col>
      <xdr:colOff>254000</xdr:colOff>
      <xdr:row>86</xdr:row>
      <xdr:rowOff>75185</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59962</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130302</xdr:rowOff>
    </xdr:from>
    <xdr:to>
      <xdr:col>21</xdr:col>
      <xdr:colOff>50800</xdr:colOff>
      <xdr:row>88</xdr:row>
      <xdr:rowOff>60452</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45229</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43435</xdr:rowOff>
    </xdr:from>
    <xdr:to>
      <xdr:col>19</xdr:col>
      <xdr:colOff>533400</xdr:colOff>
      <xdr:row>87</xdr:row>
      <xdr:rowOff>145035</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129812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昭和４８年から５２年にかけて、青函トンネル工事による人口急増期における行政需要の増加に対応するため、職員を大量に採用（５年間で２５名）したこと、また、住民数も減少しているため、退職者不補充による職員数を抑制してきましたが、それ以上に人口減が急速に進んでおり、依然として類似団体平均を</a:t>
          </a:r>
          <a:r>
            <a:rPr lang="ja-JP" altLang="en-US" sz="1100" b="0" i="0" baseline="0">
              <a:solidFill>
                <a:schemeClr val="dk1"/>
              </a:solidFill>
              <a:effectLst/>
              <a:latin typeface="+mn-lt"/>
              <a:ea typeface="+mn-ea"/>
              <a:cs typeface="+mn-cs"/>
            </a:rPr>
            <a:t>下回って</a:t>
          </a:r>
          <a:r>
            <a:rPr lang="ja-JP" altLang="ja-JP" sz="1100" b="0" i="0" baseline="0">
              <a:solidFill>
                <a:schemeClr val="dk1"/>
              </a:solidFill>
              <a:effectLst/>
              <a:latin typeface="+mn-lt"/>
              <a:ea typeface="+mn-ea"/>
              <a:cs typeface="+mn-cs"/>
            </a:rPr>
            <a:t>いる状況にあります。</a:t>
          </a:r>
          <a:r>
            <a:rPr lang="ja-JP" altLang="ja-JP" sz="1100">
              <a:solidFill>
                <a:schemeClr val="dk1"/>
              </a:solidFill>
              <a:effectLst/>
              <a:latin typeface="+mn-lt"/>
              <a:ea typeface="+mn-ea"/>
              <a:cs typeface="+mn-cs"/>
            </a:rPr>
            <a:t>職員数については、平成２２年度からの４年間で１８人が退職し、平成２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は退職者が徐々に減少し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再任用職員の増加により総職員数はほぼ横ばいとなる見込みとなっています</a:t>
          </a:r>
          <a:r>
            <a:rPr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今後は、第４次福島町職員定員管理適正化計画に基づき柔軟に対応することとしておりますが、類似団体水準を注視する必要があります。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163885</xdr:rowOff>
    </xdr:from>
    <xdr:to>
      <xdr:col>24</xdr:col>
      <xdr:colOff>558800</xdr:colOff>
      <xdr:row>59</xdr:row>
      <xdr:rowOff>5534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07985"/>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161760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05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152049</xdr:rowOff>
    </xdr:from>
    <xdr:to>
      <xdr:col>23</xdr:col>
      <xdr:colOff>406400</xdr:colOff>
      <xdr:row>58</xdr:row>
      <xdr:rowOff>163885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096149"/>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78498</xdr:rowOff>
    </xdr:from>
    <xdr:to>
      <xdr:col>23</xdr:col>
      <xdr:colOff>457200</xdr:colOff>
      <xdr:row>59</xdr:row>
      <xdr:rowOff>8648</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129000" y="1002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18825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979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152049</xdr:rowOff>
    </xdr:from>
    <xdr:to>
      <xdr:col>22</xdr:col>
      <xdr:colOff>203200</xdr:colOff>
      <xdr:row>58</xdr:row>
      <xdr:rowOff>152739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096149"/>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76429</xdr:rowOff>
    </xdr:from>
    <xdr:to>
      <xdr:col>22</xdr:col>
      <xdr:colOff>254000</xdr:colOff>
      <xdr:row>59</xdr:row>
      <xdr:rowOff>6579</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5240000" y="1002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16756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978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146534</xdr:rowOff>
    </xdr:from>
    <xdr:to>
      <xdr:col>21</xdr:col>
      <xdr:colOff>0</xdr:colOff>
      <xdr:row>58</xdr:row>
      <xdr:rowOff>152739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9063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75166</xdr:rowOff>
    </xdr:from>
    <xdr:to>
      <xdr:col>21</xdr:col>
      <xdr:colOff>50800</xdr:colOff>
      <xdr:row>59</xdr:row>
      <xdr:rowOff>5316</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4351000" y="100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15493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978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75395</xdr:rowOff>
    </xdr:from>
    <xdr:to>
      <xdr:col>19</xdr:col>
      <xdr:colOff>533400</xdr:colOff>
      <xdr:row>59</xdr:row>
      <xdr:rowOff>5545</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3462000" y="100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15722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78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126184</xdr:rowOff>
    </xdr:from>
    <xdr:to>
      <xdr:col>24</xdr:col>
      <xdr:colOff>609600</xdr:colOff>
      <xdr:row>59</xdr:row>
      <xdr:rowOff>56334</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9672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47461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113085</xdr:rowOff>
    </xdr:from>
    <xdr:to>
      <xdr:col>23</xdr:col>
      <xdr:colOff>457200</xdr:colOff>
      <xdr:row>59</xdr:row>
      <xdr:rowOff>43235</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129000" y="1005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28012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4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101249</xdr:rowOff>
    </xdr:from>
    <xdr:to>
      <xdr:col>22</xdr:col>
      <xdr:colOff>254000</xdr:colOff>
      <xdr:row>59</xdr:row>
      <xdr:rowOff>31399</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5240000" y="100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16176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101939</xdr:rowOff>
    </xdr:from>
    <xdr:to>
      <xdr:col>21</xdr:col>
      <xdr:colOff>50800</xdr:colOff>
      <xdr:row>59</xdr:row>
      <xdr:rowOff>32089</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4351000" y="100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16866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3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95734</xdr:rowOff>
    </xdr:from>
    <xdr:to>
      <xdr:col>19</xdr:col>
      <xdr:colOff>533400</xdr:colOff>
      <xdr:row>59</xdr:row>
      <xdr:rowOff>25884</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3462000" y="100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10661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町債の残高は、平成１６年度末の６２億７千万円をピークに減少し、平成２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年度末で４</a:t>
          </a:r>
          <a:r>
            <a:rPr lang="ja-JP" altLang="en-US" sz="1100">
              <a:solidFill>
                <a:schemeClr val="dk1"/>
              </a:solidFill>
              <a:effectLst/>
              <a:latin typeface="+mn-lt"/>
              <a:ea typeface="+mn-ea"/>
              <a:cs typeface="+mn-cs"/>
            </a:rPr>
            <a:t>７億８</a:t>
          </a:r>
          <a:r>
            <a:rPr lang="ja-JP" altLang="ja-JP" sz="1100">
              <a:solidFill>
                <a:schemeClr val="dk1"/>
              </a:solidFill>
              <a:effectLst/>
              <a:latin typeface="+mn-lt"/>
              <a:ea typeface="+mn-ea"/>
              <a:cs typeface="+mn-cs"/>
            </a:rPr>
            <a:t>千３百万円</a:t>
          </a:r>
          <a:r>
            <a:rPr lang="ja-JP" altLang="en-US" sz="1100">
              <a:solidFill>
                <a:schemeClr val="dk1"/>
              </a:solidFill>
              <a:effectLst/>
              <a:latin typeface="+mn-lt"/>
              <a:ea typeface="+mn-ea"/>
              <a:cs typeface="+mn-cs"/>
            </a:rPr>
            <a:t>となっており</a:t>
          </a:r>
          <a:r>
            <a:rPr lang="ja-JP" altLang="ja-JP" sz="1100">
              <a:solidFill>
                <a:schemeClr val="dk1"/>
              </a:solidFill>
              <a:effectLst/>
              <a:latin typeface="+mn-lt"/>
              <a:ea typeface="+mn-ea"/>
              <a:cs typeface="+mn-cs"/>
            </a:rPr>
            <a:t>、実質公債費比率は、類似団体平均を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回っております。</a:t>
          </a:r>
          <a:endParaRPr lang="ja-JP" altLang="ja-JP" sz="1400">
            <a:effectLst/>
          </a:endParaRPr>
        </a:p>
        <a:p>
          <a:r>
            <a:rPr lang="ja-JP" altLang="ja-JP" sz="1100">
              <a:solidFill>
                <a:schemeClr val="dk1"/>
              </a:solidFill>
              <a:effectLst/>
              <a:latin typeface="+mn-lt"/>
              <a:ea typeface="+mn-ea"/>
              <a:cs typeface="+mn-cs"/>
            </a:rPr>
            <a:t>　町債の近年の借入は、地方交付税の代替財源である臨時財政対策債が半分を占め、一般債についても、過疎対策事業債などの地方交付税の補てん措置がある町債を中心に借入れするとともに、単独事業の精査を図り、償還財源の確保に努めながら借入総額の抑制に努めてまいり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66675</xdr:rowOff>
    </xdr:from>
    <xdr:to>
      <xdr:col>24</xdr:col>
      <xdr:colOff>558800</xdr:colOff>
      <xdr:row>40</xdr:row>
      <xdr:rowOff>78740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92467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a:extLst>
            <a:ext uri="{FF2B5EF4-FFF2-40B4-BE49-F238E27FC236}">
              <a16:creationId xmlns:a16="http://schemas.microsoft.com/office/drawing/2014/main" id="{00000000-0008-0000-0300-000078010000}"/>
            </a:ext>
          </a:extLst>
        </xdr:cNvPr>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96838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93674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40</xdr:row>
      <xdr:rowOff>108903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548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76200</xdr:rowOff>
    </xdr:from>
    <xdr:to>
      <xdr:col>22</xdr:col>
      <xdr:colOff>254000</xdr:colOff>
      <xdr:row>41</xdr:row>
      <xdr:rowOff>6350</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41</xdr:row>
      <xdr:rowOff>9843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669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118428</xdr:rowOff>
    </xdr:from>
    <xdr:to>
      <xdr:col>21</xdr:col>
      <xdr:colOff>50800</xdr:colOff>
      <xdr:row>41</xdr:row>
      <xdr:rowOff>48578</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4351000" y="697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33355</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19368</xdr:rowOff>
    </xdr:from>
    <xdr:to>
      <xdr:col>19</xdr:col>
      <xdr:colOff>533400</xdr:colOff>
      <xdr:row>41</xdr:row>
      <xdr:rowOff>120968</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3462000" y="70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105745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93" name="円/楕円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159402</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5" name="円/楕円 394">
          <a:extLst>
            <a:ext uri="{FF2B5EF4-FFF2-40B4-BE49-F238E27FC236}">
              <a16:creationId xmlns:a16="http://schemas.microsoft.com/office/drawing/2014/main" id="{00000000-0008-0000-0300-00008B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130493</xdr:rowOff>
    </xdr:from>
    <xdr:to>
      <xdr:col>19</xdr:col>
      <xdr:colOff>533400</xdr:colOff>
      <xdr:row>41</xdr:row>
      <xdr:rowOff>60643</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3462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70820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過去に実施した町独自の公債費適正化計画による新規起債の抑制や公的補償金免除による繰上償還の実施による地方債残高の減少、また、充当可能基金の増加により将来負担比率は減少傾向にあります。　普通交付税及び標準財政規模のについては減少している状況にありますが、地方債の発行にあたっては過疎対策事業債などの地方交付税の補てん措置のある町債を中心に借入することにより、基準財政需要額収入額が増えていることが比率を下げている要因と考えられます。　ただし、今後は、大型事業に伴う財政調整基金の取り崩しや起債の借り入れが予定されていることから、比率が上昇に転じることが考えられますが、引き続き財政の健全化を図り将来負担の軽減に努めます。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8" name="フローチャート : 判断 437">
          <a:extLst>
            <a:ext uri="{FF2B5EF4-FFF2-40B4-BE49-F238E27FC236}">
              <a16:creationId xmlns:a16="http://schemas.microsoft.com/office/drawing/2014/main" id="{00000000-0008-0000-0300-0000B6010000}"/>
            </a:ext>
          </a:extLst>
        </xdr:cNvPr>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7514</xdr:rowOff>
    </xdr:from>
    <xdr:to>
      <xdr:col>22</xdr:col>
      <xdr:colOff>254000</xdr:colOff>
      <xdr:row>15</xdr:row>
      <xdr:rowOff>109114</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5240000" y="257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119291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34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124142</xdr:rowOff>
    </xdr:from>
    <xdr:to>
      <xdr:col>21</xdr:col>
      <xdr:colOff>50800</xdr:colOff>
      <xdr:row>16</xdr:row>
      <xdr:rowOff>54292</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4351000" y="269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64469</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6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121602</xdr:rowOff>
    </xdr:from>
    <xdr:to>
      <xdr:col>19</xdr:col>
      <xdr:colOff>533400</xdr:colOff>
      <xdr:row>17</xdr:row>
      <xdr:rowOff>51752</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3462000" y="286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36529</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95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126683</xdr:rowOff>
    </xdr:from>
    <xdr:to>
      <xdr:col>19</xdr:col>
      <xdr:colOff>533400</xdr:colOff>
      <xdr:row>15</xdr:row>
      <xdr:rowOff>56833</xdr:rowOff>
    </xdr:to>
    <xdr:sp macro="" textlink="">
      <xdr:nvSpPr>
        <xdr:cNvPr id="451" name="円/楕円 450">
          <a:extLst>
            <a:ext uri="{FF2B5EF4-FFF2-40B4-BE49-F238E27FC236}">
              <a16:creationId xmlns:a16="http://schemas.microsoft.com/office/drawing/2014/main" id="{00000000-0008-0000-0300-0000C3010000}"/>
            </a:ext>
          </a:extLst>
        </xdr:cNvPr>
        <xdr:cNvSpPr/>
      </xdr:nvSpPr>
      <xdr:spPr>
        <a:xfrm>
          <a:off x="13462000" y="252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67010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9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4,526
4,489
187.28
4,198,900
4,100,930
97,920
2,425,682
4,773,528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昭和５０年前後の青函トンネル工事による人口急増期における行政需要の増加に対応するため、職員を大量に採用（５年間で２５名）した職員の退職が進んでいるため、指数は低下傾向にありますが人口減も著しいことから昨年度と同水準で推移しています。</a:t>
          </a:r>
          <a:endParaRPr lang="ja-JP" altLang="ja-JP" sz="1400">
            <a:effectLst/>
          </a:endParaRPr>
        </a:p>
        <a:p>
          <a:r>
            <a:rPr kumimoji="1" lang="ja-JP" altLang="ja-JP" sz="1100" b="0" i="0" baseline="0">
              <a:solidFill>
                <a:schemeClr val="dk1"/>
              </a:solidFill>
              <a:effectLst/>
              <a:latin typeface="+mn-lt"/>
              <a:ea typeface="+mn-ea"/>
              <a:cs typeface="+mn-cs"/>
            </a:rPr>
            <a:t>　適正な定員管理が人件費の抑制につながることから、</a:t>
          </a:r>
          <a:r>
            <a:rPr lang="ja-JP" altLang="ja-JP" sz="1100">
              <a:solidFill>
                <a:schemeClr val="dk1"/>
              </a:solidFill>
              <a:effectLst/>
              <a:latin typeface="+mn-lt"/>
              <a:ea typeface="+mn-ea"/>
              <a:cs typeface="+mn-cs"/>
            </a:rPr>
            <a:t>第４次福島町職員定員管理適正化計画に基づき、引き続き適正な定員管理に努めます。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3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65278</xdr:rowOff>
    </xdr:from>
    <xdr:to>
      <xdr:col>5</xdr:col>
      <xdr:colOff>549275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163068</xdr:rowOff>
    </xdr:from>
    <xdr:to>
      <xdr:col>5</xdr:col>
      <xdr:colOff>600075</xdr:colOff>
      <xdr:row>37</xdr:row>
      <xdr:rowOff>93218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103395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78994</xdr:rowOff>
    </xdr:from>
    <xdr:to>
      <xdr:col>4</xdr:col>
      <xdr:colOff>346075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38</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17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149352</xdr:rowOff>
    </xdr:from>
    <xdr:to>
      <xdr:col>3</xdr:col>
      <xdr:colOff>193675</xdr:colOff>
      <xdr:row>37</xdr:row>
      <xdr:rowOff>79502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89679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112285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142494</xdr:rowOff>
    </xdr:from>
    <xdr:to>
      <xdr:col>1</xdr:col>
      <xdr:colOff>676275</xdr:colOff>
      <xdr:row>38</xdr:row>
      <xdr:rowOff>72644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57421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年度の決算においては、歳出総額の１３．</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％を占める５億</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２０４</a:t>
          </a:r>
          <a:r>
            <a:rPr lang="ja-JP" altLang="ja-JP" sz="1100">
              <a:solidFill>
                <a:schemeClr val="dk1"/>
              </a:solidFill>
              <a:effectLst/>
              <a:latin typeface="+mn-lt"/>
              <a:ea typeface="+mn-ea"/>
              <a:cs typeface="+mn-cs"/>
            </a:rPr>
            <a:t>万円で、前年度に比べ</a:t>
          </a:r>
          <a:r>
            <a:rPr lang="ja-JP" altLang="en-US" sz="1100">
              <a:solidFill>
                <a:schemeClr val="dk1"/>
              </a:solidFill>
              <a:effectLst/>
              <a:latin typeface="+mn-lt"/>
              <a:ea typeface="+mn-ea"/>
              <a:cs typeface="+mn-cs"/>
            </a:rPr>
            <a:t>３，８４４</a:t>
          </a:r>
          <a:r>
            <a:rPr lang="ja-JP" altLang="ja-JP" sz="1100">
              <a:solidFill>
                <a:schemeClr val="dk1"/>
              </a:solidFill>
              <a:effectLst/>
              <a:latin typeface="+mn-lt"/>
              <a:ea typeface="+mn-ea"/>
              <a:cs typeface="+mn-cs"/>
            </a:rPr>
            <a:t>万円の増となっています。</a:t>
          </a:r>
          <a:endParaRPr lang="ja-JP" altLang="ja-JP" sz="1400">
            <a:effectLst/>
          </a:endParaRPr>
        </a:p>
        <a:p>
          <a:r>
            <a:rPr lang="ja-JP" altLang="ja-JP" sz="1100">
              <a:solidFill>
                <a:schemeClr val="dk1"/>
              </a:solidFill>
              <a:effectLst/>
              <a:latin typeface="+mn-lt"/>
              <a:ea typeface="+mn-ea"/>
              <a:cs typeface="+mn-cs"/>
            </a:rPr>
            <a:t>　物件費については、</a:t>
          </a:r>
          <a:r>
            <a:rPr lang="ja-JP" altLang="en-US" sz="1100">
              <a:solidFill>
                <a:schemeClr val="dk1"/>
              </a:solidFill>
              <a:effectLst/>
              <a:latin typeface="+mn-lt"/>
              <a:ea typeface="+mn-ea"/>
              <a:cs typeface="+mn-cs"/>
            </a:rPr>
            <a:t>今後老朽化した公共施設の維持保全と解体等に係る経費が予想され、また委託料の中で多くを占める除雪経費についても年度によりばらつきがありますが、近年は作業単価等の上昇により増加傾向にあります。</a:t>
          </a:r>
          <a:endParaRPr lang="en-US" altLang="ja-JP" sz="1100">
            <a:solidFill>
              <a:schemeClr val="dk1"/>
            </a:solidFill>
            <a:effectLst/>
            <a:latin typeface="+mn-lt"/>
            <a:ea typeface="+mn-ea"/>
            <a:cs typeface="+mn-cs"/>
          </a:endParaRPr>
        </a:p>
        <a:p>
          <a:pPr rtl="0" eaLnBrk="1" fontAlgn="auto" latinLnBrk="0" hangingPunct="1"/>
          <a:r>
            <a:rPr kumimoji="1" lang="ja-JP" altLang="ja-JP" sz="1100">
              <a:solidFill>
                <a:schemeClr val="dk1"/>
              </a:solidFill>
              <a:effectLst/>
              <a:latin typeface="+mn-lt"/>
              <a:ea typeface="+mn-ea"/>
              <a:cs typeface="+mn-cs"/>
            </a:rPr>
            <a:t>　現状は、類似団体平均を下回っている状況にありますが、</a:t>
          </a:r>
          <a:r>
            <a:rPr lang="ja-JP" altLang="ja-JP" sz="1100" b="0" i="0" baseline="0">
              <a:solidFill>
                <a:schemeClr val="dk1"/>
              </a:solidFill>
              <a:effectLst/>
              <a:latin typeface="+mn-lt"/>
              <a:ea typeface="+mn-ea"/>
              <a:cs typeface="+mn-cs"/>
            </a:rPr>
            <a:t>今後も事務事業等の合理化を推進するとともに一層の経費削減を図り歳出の抑制に努めてまいります。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72136</xdr:rowOff>
    </xdr:from>
    <xdr:to>
      <xdr:col>24</xdr:col>
      <xdr:colOff>31750</xdr:colOff>
      <xdr:row>16</xdr:row>
      <xdr:rowOff>99568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153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67564</xdr:rowOff>
    </xdr:from>
    <xdr:to>
      <xdr:col>22</xdr:col>
      <xdr:colOff>565150</xdr:colOff>
      <xdr:row>16</xdr:row>
      <xdr:rowOff>99568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10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99060</xdr:rowOff>
    </xdr:from>
    <xdr:to>
      <xdr:col>22</xdr:col>
      <xdr:colOff>615950</xdr:colOff>
      <xdr:row>17</xdr:row>
      <xdr:rowOff>29210</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85852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10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49276</xdr:rowOff>
    </xdr:from>
    <xdr:to>
      <xdr:col>20</xdr:col>
      <xdr:colOff>158750</xdr:colOff>
      <xdr:row>16</xdr:row>
      <xdr:rowOff>85852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92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128541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146829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過去５年間を比較すると若干ではありますが上昇傾向にあり、</a:t>
          </a:r>
          <a:r>
            <a:rPr lang="ja-JP" altLang="ja-JP" sz="1100">
              <a:solidFill>
                <a:schemeClr val="dk1"/>
              </a:solidFill>
              <a:effectLst/>
              <a:latin typeface="+mn-lt"/>
              <a:ea typeface="+mn-ea"/>
              <a:cs typeface="+mn-cs"/>
            </a:rPr>
            <a:t>増額となった要因は国の制度に基づく障害者介護給付費の伸びによるものであります。</a:t>
          </a:r>
          <a:endParaRPr lang="ja-JP" altLang="ja-JP" sz="1400">
            <a:effectLst/>
          </a:endParaRPr>
        </a:p>
        <a:p>
          <a:r>
            <a:rPr lang="ja-JP" altLang="ja-JP" sz="1100">
              <a:solidFill>
                <a:schemeClr val="dk1"/>
              </a:solidFill>
              <a:effectLst/>
              <a:latin typeface="+mn-lt"/>
              <a:ea typeface="+mn-ea"/>
              <a:cs typeface="+mn-cs"/>
            </a:rPr>
            <a:t>　平成２４年度から子育て世代の定住促進を目的に、町独自の施策として実施している子ども医療費扶助費は、</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７０６</a:t>
          </a:r>
          <a:r>
            <a:rPr lang="ja-JP" altLang="ja-JP" sz="1100">
              <a:solidFill>
                <a:schemeClr val="dk1"/>
              </a:solidFill>
              <a:effectLst/>
              <a:latin typeface="+mn-lt"/>
              <a:ea typeface="+mn-ea"/>
              <a:cs typeface="+mn-cs"/>
            </a:rPr>
            <a:t>千円となっています。</a:t>
          </a:r>
          <a:endParaRPr lang="ja-JP" altLang="ja-JP" sz="1400">
            <a:effectLst/>
          </a:endParaRPr>
        </a:p>
        <a:p>
          <a:r>
            <a:rPr lang="ja-JP" altLang="ja-JP" sz="1100">
              <a:solidFill>
                <a:schemeClr val="dk1"/>
              </a:solidFill>
              <a:effectLst/>
              <a:latin typeface="+mn-lt"/>
              <a:ea typeface="+mn-ea"/>
              <a:cs typeface="+mn-cs"/>
            </a:rPr>
            <a:t>　人口減に対応した定住対策を推進するとともに、今後も引き続き事業の優先度や重要度を考慮しつつ事業実施を図ってまいります。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a:extLst>
            <a:ext uri="{FF2B5EF4-FFF2-40B4-BE49-F238E27FC236}">
              <a16:creationId xmlns:a16="http://schemas.microsoft.com/office/drawing/2014/main" id="{00000000-0008-0000-0400-0000A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a:extLst>
            <a:ext uri="{FF2B5EF4-FFF2-40B4-BE49-F238E27FC236}">
              <a16:creationId xmlns:a16="http://schemas.microsoft.com/office/drawing/2014/main" id="{00000000-0008-0000-0400-0000B0000000}"/>
            </a:ext>
          </a:extLst>
        </xdr:cNvPr>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a:extLst>
            <a:ext uri="{FF2B5EF4-FFF2-40B4-BE49-F238E27FC236}">
              <a16:creationId xmlns:a16="http://schemas.microsoft.com/office/drawing/2014/main" id="{00000000-0008-0000-0400-0000B2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57</xdr:row>
      <xdr:rowOff>46990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3987800" y="9705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a:extLst>
            <a:ext uri="{FF2B5EF4-FFF2-40B4-BE49-F238E27FC236}">
              <a16:creationId xmlns:a16="http://schemas.microsoft.com/office/drawing/2014/main" id="{00000000-0008-0000-0400-0000B5000000}"/>
            </a:ext>
          </a:extLst>
        </xdr:cNvPr>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a:extLst>
            <a:ext uri="{FF2B5EF4-FFF2-40B4-BE49-F238E27FC236}">
              <a16:creationId xmlns:a16="http://schemas.microsoft.com/office/drawing/2014/main" id="{00000000-0008-0000-0400-0000B6000000}"/>
            </a:ext>
          </a:extLst>
        </xdr:cNvPr>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24130</xdr:rowOff>
    </xdr:from>
    <xdr:to>
      <xdr:col>5</xdr:col>
      <xdr:colOff>549275</xdr:colOff>
      <xdr:row>57</xdr:row>
      <xdr:rowOff>46990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098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121920</xdr:rowOff>
    </xdr:from>
    <xdr:to>
      <xdr:col>5</xdr:col>
      <xdr:colOff>600075</xdr:colOff>
      <xdr:row>59</xdr:row>
      <xdr:rowOff>52070</xdr:rowOff>
    </xdr:to>
    <xdr:sp macro="" textlink="">
      <xdr:nvSpPr>
        <xdr:cNvPr id="184" name="フローチャート : 判断 183">
          <a:extLst>
            <a:ext uri="{FF2B5EF4-FFF2-40B4-BE49-F238E27FC236}">
              <a16:creationId xmlns:a16="http://schemas.microsoft.com/office/drawing/2014/main" id="{00000000-0008-0000-0400-0000B8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36847</xdr:rowOff>
    </xdr:from>
    <xdr:ext cx="7366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57</xdr:row>
      <xdr:rowOff>46990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2209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76200</xdr:rowOff>
    </xdr:from>
    <xdr:to>
      <xdr:col>4</xdr:col>
      <xdr:colOff>396875</xdr:colOff>
      <xdr:row>59</xdr:row>
      <xdr:rowOff>6350</xdr:rowOff>
    </xdr:to>
    <xdr:sp macro="" textlink="">
      <xdr:nvSpPr>
        <xdr:cNvPr id="187" name="フローチャート : 判断 186">
          <a:extLst>
            <a:ext uri="{FF2B5EF4-FFF2-40B4-BE49-F238E27FC236}">
              <a16:creationId xmlns:a16="http://schemas.microsoft.com/office/drawing/2014/main" id="{00000000-0008-0000-0400-0000BB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149860</xdr:rowOff>
    </xdr:from>
    <xdr:to>
      <xdr:col>3</xdr:col>
      <xdr:colOff>142875</xdr:colOff>
      <xdr:row>57</xdr:row>
      <xdr:rowOff>46990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1320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7620</xdr:rowOff>
    </xdr:from>
    <xdr:to>
      <xdr:col>3</xdr:col>
      <xdr:colOff>193675</xdr:colOff>
      <xdr:row>58</xdr:row>
      <xdr:rowOff>109220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93997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9" name="円/楕円 198">
          <a:extLst>
            <a:ext uri="{FF2B5EF4-FFF2-40B4-BE49-F238E27FC236}">
              <a16:creationId xmlns:a16="http://schemas.microsoft.com/office/drawing/2014/main" id="{00000000-0008-0000-0400-0000C7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69867</xdr:rowOff>
    </xdr:from>
    <xdr:ext cx="762000" cy="259045"/>
    <xdr:sp macro="" textlink="">
      <xdr:nvSpPr>
        <xdr:cNvPr id="200" name="扶助費該当値テキスト">
          <a:extLst>
            <a:ext uri="{FF2B5EF4-FFF2-40B4-BE49-F238E27FC236}">
              <a16:creationId xmlns:a16="http://schemas.microsoft.com/office/drawing/2014/main" id="{00000000-0008-0000-0400-0000C8000000}"/>
            </a:ext>
          </a:extLst>
        </xdr:cNvPr>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167640</xdr:rowOff>
    </xdr:from>
    <xdr:to>
      <xdr:col>5</xdr:col>
      <xdr:colOff>600075</xdr:colOff>
      <xdr:row>57</xdr:row>
      <xdr:rowOff>97790</xdr:rowOff>
    </xdr:to>
    <xdr:sp macro="" textlink="">
      <xdr:nvSpPr>
        <xdr:cNvPr id="201" name="円/楕円 200">
          <a:extLst>
            <a:ext uri="{FF2B5EF4-FFF2-40B4-BE49-F238E27FC236}">
              <a16:creationId xmlns:a16="http://schemas.microsoft.com/office/drawing/2014/main" id="{00000000-0008-0000-0400-0000C9000000}"/>
            </a:ext>
          </a:extLst>
        </xdr:cNvPr>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107967</xdr:rowOff>
    </xdr:from>
    <xdr:ext cx="7366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85107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167640</xdr:rowOff>
    </xdr:from>
    <xdr:to>
      <xdr:col>3</xdr:col>
      <xdr:colOff>193675</xdr:colOff>
      <xdr:row>57</xdr:row>
      <xdr:rowOff>97790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107967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39387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その他に係る経常収支比率は、類似団体平均を下回っている状況にあります。</a:t>
          </a:r>
          <a:endParaRPr lang="ja-JP" altLang="ja-JP" sz="1400">
            <a:effectLst/>
          </a:endParaRPr>
        </a:p>
        <a:p>
          <a:r>
            <a:rPr kumimoji="1" lang="ja-JP" altLang="ja-JP" sz="1100">
              <a:solidFill>
                <a:schemeClr val="dk1"/>
              </a:solidFill>
              <a:effectLst/>
              <a:latin typeface="+mn-lt"/>
              <a:ea typeface="+mn-ea"/>
              <a:cs typeface="+mn-cs"/>
            </a:rPr>
            <a:t>　他会計への繰出金が主なものであり、今後も健全な財政運営に努め比率の改善を図っていくこととします。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124714</xdr:rowOff>
    </xdr:from>
    <xdr:to>
      <xdr:col>24</xdr:col>
      <xdr:colOff>31750</xdr:colOff>
      <xdr:row>56</xdr:row>
      <xdr:rowOff>53848</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5671800" y="95544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a:extLst>
            <a:ext uri="{FF2B5EF4-FFF2-40B4-BE49-F238E27FC236}">
              <a16:creationId xmlns:a16="http://schemas.microsoft.com/office/drawing/2014/main" id="{00000000-0008-0000-0400-0000F0000000}"/>
            </a:ext>
          </a:extLst>
        </xdr:cNvPr>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165862</xdr:rowOff>
    </xdr:from>
    <xdr:to>
      <xdr:col>22</xdr:col>
      <xdr:colOff>565150</xdr:colOff>
      <xdr:row>56</xdr:row>
      <xdr:rowOff>53848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95956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42" name="フローチャート : 判断 241">
          <a:extLst>
            <a:ext uri="{FF2B5EF4-FFF2-40B4-BE49-F238E27FC236}">
              <a16:creationId xmlns:a16="http://schemas.microsoft.com/office/drawing/2014/main" id="{00000000-0008-0000-0400-0000F2000000}"/>
            </a:ext>
          </a:extLst>
        </xdr:cNvPr>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165862</xdr:rowOff>
    </xdr:from>
    <xdr:to>
      <xdr:col>21</xdr:col>
      <xdr:colOff>361950</xdr:colOff>
      <xdr:row>56</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595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xdr:rowOff>
    </xdr:from>
    <xdr:to>
      <xdr:col>20</xdr:col>
      <xdr:colOff>158750</xdr:colOff>
      <xdr:row>56</xdr:row>
      <xdr:rowOff>35560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604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73914</xdr:rowOff>
    </xdr:from>
    <xdr:to>
      <xdr:col>24</xdr:col>
      <xdr:colOff>82550</xdr:colOff>
      <xdr:row>56</xdr:row>
      <xdr:rowOff>4064</xdr:rowOff>
    </xdr:to>
    <xdr:sp macro="" textlink="">
      <xdr:nvSpPr>
        <xdr:cNvPr id="257" name="円/楕円 256">
          <a:extLst>
            <a:ext uri="{FF2B5EF4-FFF2-40B4-BE49-F238E27FC236}">
              <a16:creationId xmlns:a16="http://schemas.microsoft.com/office/drawing/2014/main" id="{00000000-0008-0000-0400-000001010000}"/>
            </a:ext>
          </a:extLst>
        </xdr:cNvPr>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90441</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xdr:rowOff>
    </xdr:from>
    <xdr:to>
      <xdr:col>22</xdr:col>
      <xdr:colOff>615950</xdr:colOff>
      <xdr:row>56</xdr:row>
      <xdr:rowOff>104648</xdr:rowOff>
    </xdr:to>
    <xdr:sp macro="" textlink="">
      <xdr:nvSpPr>
        <xdr:cNvPr id="259" name="円/楕円 258">
          <a:extLst>
            <a:ext uri="{FF2B5EF4-FFF2-40B4-BE49-F238E27FC236}">
              <a16:creationId xmlns:a16="http://schemas.microsoft.com/office/drawing/2014/main" id="{00000000-0008-0000-0400-000003010000}"/>
            </a:ext>
          </a:extLst>
        </xdr:cNvPr>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114825</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115062</xdr:rowOff>
    </xdr:from>
    <xdr:to>
      <xdr:col>21</xdr:col>
      <xdr:colOff>412750</xdr:colOff>
      <xdr:row>56</xdr:row>
      <xdr:rowOff>45212</xdr:rowOff>
    </xdr:to>
    <xdr:sp macro="" textlink="">
      <xdr:nvSpPr>
        <xdr:cNvPr id="261" name="円/楕円 260">
          <a:extLst>
            <a:ext uri="{FF2B5EF4-FFF2-40B4-BE49-F238E27FC236}">
              <a16:creationId xmlns:a16="http://schemas.microsoft.com/office/drawing/2014/main" id="{00000000-0008-0000-0400-000005010000}"/>
            </a:ext>
          </a:extLst>
        </xdr:cNvPr>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55389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年度決算において、補助費等の決算額は</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８９４</a:t>
          </a:r>
          <a:r>
            <a:rPr lang="ja-JP" altLang="ja-JP" sz="1100">
              <a:solidFill>
                <a:schemeClr val="dk1"/>
              </a:solidFill>
              <a:effectLst/>
              <a:latin typeface="+mn-lt"/>
              <a:ea typeface="+mn-ea"/>
              <a:cs typeface="+mn-cs"/>
            </a:rPr>
            <a:t>万円となり、歳出総額の１</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．７％で決算構成比に占める割合が一番高い項目となっています。</a:t>
          </a:r>
          <a:endParaRPr lang="ja-JP" altLang="ja-JP" sz="1400">
            <a:effectLst/>
          </a:endParaRPr>
        </a:p>
        <a:p>
          <a:r>
            <a:rPr lang="ja-JP" altLang="ja-JP" sz="1100">
              <a:solidFill>
                <a:schemeClr val="dk1"/>
              </a:solidFill>
              <a:effectLst/>
              <a:latin typeface="+mn-lt"/>
              <a:ea typeface="+mn-ea"/>
              <a:cs typeface="+mn-cs"/>
            </a:rPr>
            <a:t>　補助費等には、</a:t>
          </a:r>
          <a:r>
            <a:rPr lang="ja-JP" altLang="en-US" sz="1100">
              <a:solidFill>
                <a:schemeClr val="dk1"/>
              </a:solidFill>
              <a:effectLst/>
              <a:latin typeface="+mn-lt"/>
              <a:ea typeface="+mn-ea"/>
              <a:cs typeface="+mn-cs"/>
            </a:rPr>
            <a:t>平成２６年度から施行された企業等振興条例に基づく地元企業等編助成金も含まれ、今後も引き続き事業継続していくため補助費等の増額が予想され、また渡島廃棄物処理広域連合や</a:t>
          </a:r>
          <a:r>
            <a:rPr lang="ja-JP" altLang="ja-JP" sz="1100">
              <a:solidFill>
                <a:schemeClr val="dk1"/>
              </a:solidFill>
              <a:effectLst/>
              <a:latin typeface="+mn-lt"/>
              <a:ea typeface="+mn-ea"/>
              <a:cs typeface="+mn-cs"/>
            </a:rPr>
            <a:t>渡島西部広域事務組合などの一部事務組合</a:t>
          </a:r>
          <a:r>
            <a:rPr lang="ja-JP" altLang="en-US" sz="1100">
              <a:solidFill>
                <a:schemeClr val="dk1"/>
              </a:solidFill>
              <a:effectLst/>
              <a:latin typeface="+mn-lt"/>
              <a:ea typeface="+mn-ea"/>
              <a:cs typeface="+mn-cs"/>
            </a:rPr>
            <a:t>に対する</a:t>
          </a:r>
          <a:r>
            <a:rPr lang="ja-JP" altLang="ja-JP" sz="1100">
              <a:solidFill>
                <a:schemeClr val="dk1"/>
              </a:solidFill>
              <a:effectLst/>
              <a:latin typeface="+mn-lt"/>
              <a:ea typeface="+mn-ea"/>
              <a:cs typeface="+mn-cs"/>
            </a:rPr>
            <a:t>の負担金が含まれており、決算構成比に占める割合が高くなっています。</a:t>
          </a:r>
          <a:endParaRPr lang="ja-JP" altLang="ja-JP" sz="1400">
            <a:effectLst/>
          </a:endParaRPr>
        </a:p>
        <a:p>
          <a:r>
            <a:rPr kumimoji="1" lang="ja-JP" altLang="ja-JP" sz="1100">
              <a:solidFill>
                <a:schemeClr val="dk1"/>
              </a:solidFill>
              <a:effectLst/>
              <a:latin typeface="+mn-lt"/>
              <a:ea typeface="+mn-ea"/>
              <a:cs typeface="+mn-cs"/>
            </a:rPr>
            <a:t>　今後も、関係団体と連携し、過度の負担のならないよう適正化に努めてまいります。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159657</xdr:rowOff>
    </xdr:from>
    <xdr:to>
      <xdr:col>24</xdr:col>
      <xdr:colOff>31750</xdr:colOff>
      <xdr:row>39</xdr:row>
      <xdr:rowOff>60053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67475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a:extLst>
            <a:ext uri="{FF2B5EF4-FFF2-40B4-BE49-F238E27FC236}">
              <a16:creationId xmlns:a16="http://schemas.microsoft.com/office/drawing/2014/main" id="{00000000-0008-0000-0400-00002E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60053</xdr:rowOff>
    </xdr:from>
    <xdr:to>
      <xdr:col>22</xdr:col>
      <xdr:colOff>565150</xdr:colOff>
      <xdr:row>39</xdr:row>
      <xdr:rowOff>79647</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7466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51707</xdr:rowOff>
    </xdr:from>
    <xdr:to>
      <xdr:col>22</xdr:col>
      <xdr:colOff>615950</xdr:colOff>
      <xdr:row>37</xdr:row>
      <xdr:rowOff>153307</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5621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163484</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79647</xdr:rowOff>
    </xdr:from>
    <xdr:to>
      <xdr:col>21</xdr:col>
      <xdr:colOff>361950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7661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64770</xdr:rowOff>
    </xdr:from>
    <xdr:to>
      <xdr:col>21</xdr:col>
      <xdr:colOff>412750</xdr:colOff>
      <xdr:row>37</xdr:row>
      <xdr:rowOff>166370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5097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73116</xdr:rowOff>
    </xdr:from>
    <xdr:to>
      <xdr:col>20</xdr:col>
      <xdr:colOff>158750</xdr:colOff>
      <xdr:row>39</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7596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51707</xdr:rowOff>
    </xdr:from>
    <xdr:to>
      <xdr:col>20</xdr:col>
      <xdr:colOff>209550</xdr:colOff>
      <xdr:row>37</xdr:row>
      <xdr:rowOff>153307</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163484</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77833</xdr:rowOff>
    </xdr:from>
    <xdr:to>
      <xdr:col>19</xdr:col>
      <xdr:colOff>6350</xdr:colOff>
      <xdr:row>38</xdr:row>
      <xdr:rowOff>7982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2954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18160</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1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108857</xdr:rowOff>
    </xdr:from>
    <xdr:to>
      <xdr:col>24</xdr:col>
      <xdr:colOff>82550</xdr:colOff>
      <xdr:row>39</xdr:row>
      <xdr:rowOff>39007</xdr:rowOff>
    </xdr:to>
    <xdr:sp macro="" textlink="">
      <xdr:nvSpPr>
        <xdr:cNvPr id="319" name="円/楕円 318">
          <a:extLst>
            <a:ext uri="{FF2B5EF4-FFF2-40B4-BE49-F238E27FC236}">
              <a16:creationId xmlns:a16="http://schemas.microsoft.com/office/drawing/2014/main" id="{00000000-0008-0000-0400-00003F010000}"/>
            </a:ext>
          </a:extLst>
        </xdr:cNvPr>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80934</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9253</xdr:rowOff>
    </xdr:from>
    <xdr:to>
      <xdr:col>22</xdr:col>
      <xdr:colOff>615950</xdr:colOff>
      <xdr:row>39</xdr:row>
      <xdr:rowOff>110853</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5621000" y="66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95630</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82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28847</xdr:rowOff>
    </xdr:from>
    <xdr:to>
      <xdr:col>21</xdr:col>
      <xdr:colOff>412750</xdr:colOff>
      <xdr:row>39</xdr:row>
      <xdr:rowOff>130447</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47320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115224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8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41910</xdr:rowOff>
    </xdr:from>
    <xdr:to>
      <xdr:col>20</xdr:col>
      <xdr:colOff>209550</xdr:colOff>
      <xdr:row>39</xdr:row>
      <xdr:rowOff>143510</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128287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22316</xdr:rowOff>
    </xdr:from>
    <xdr:to>
      <xdr:col>19</xdr:col>
      <xdr:colOff>6350</xdr:colOff>
      <xdr:row>39</xdr:row>
      <xdr:rowOff>123916</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2954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108693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7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年度決算において、５億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２８５</a:t>
          </a:r>
          <a:r>
            <a:rPr lang="ja-JP" altLang="ja-JP" sz="1100">
              <a:solidFill>
                <a:schemeClr val="dk1"/>
              </a:solidFill>
              <a:effectLst/>
              <a:latin typeface="+mn-lt"/>
              <a:ea typeface="+mn-ea"/>
              <a:cs typeface="+mn-cs"/>
            </a:rPr>
            <a:t>万円となり、前年度に比べ</a:t>
          </a:r>
          <a:r>
            <a:rPr lang="ja-JP" altLang="en-US" sz="1100">
              <a:solidFill>
                <a:schemeClr val="dk1"/>
              </a:solidFill>
              <a:effectLst/>
              <a:latin typeface="+mn-lt"/>
              <a:ea typeface="+mn-ea"/>
              <a:cs typeface="+mn-cs"/>
            </a:rPr>
            <a:t>６１１</a:t>
          </a:r>
          <a:r>
            <a:rPr lang="ja-JP" altLang="ja-JP" sz="1100">
              <a:solidFill>
                <a:schemeClr val="dk1"/>
              </a:solidFill>
              <a:effectLst/>
              <a:latin typeface="+mn-lt"/>
              <a:ea typeface="+mn-ea"/>
              <a:cs typeface="+mn-cs"/>
            </a:rPr>
            <a:t>万円の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となりました。</a:t>
          </a:r>
          <a:endParaRPr lang="ja-JP" altLang="ja-JP" sz="1400">
            <a:effectLst/>
          </a:endParaRPr>
        </a:p>
        <a:p>
          <a:r>
            <a:rPr lang="ja-JP" altLang="ja-JP" sz="1100">
              <a:solidFill>
                <a:schemeClr val="dk1"/>
              </a:solidFill>
              <a:effectLst/>
              <a:latin typeface="+mn-lt"/>
              <a:ea typeface="+mn-ea"/>
              <a:cs typeface="+mn-cs"/>
            </a:rPr>
            <a:t>　　町債の残高は、平成１６年度末の６２億７千万円をピークに減少し、平成２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年度末で４７億８千３百万円</a:t>
          </a:r>
          <a:r>
            <a:rPr lang="ja-JP" altLang="en-US" sz="1100">
              <a:solidFill>
                <a:schemeClr val="dk1"/>
              </a:solidFill>
              <a:effectLst/>
              <a:latin typeface="+mn-lt"/>
              <a:ea typeface="+mn-ea"/>
              <a:cs typeface="+mn-cs"/>
            </a:rPr>
            <a:t>となって</a:t>
          </a:r>
          <a:r>
            <a:rPr lang="ja-JP" altLang="ja-JP" sz="1100">
              <a:solidFill>
                <a:schemeClr val="dk1"/>
              </a:solidFill>
              <a:effectLst/>
              <a:latin typeface="+mn-lt"/>
              <a:ea typeface="+mn-ea"/>
              <a:cs typeface="+mn-cs"/>
            </a:rPr>
            <a:t>います。</a:t>
          </a:r>
          <a:endParaRPr lang="ja-JP" altLang="ja-JP" sz="1400">
            <a:effectLst/>
          </a:endParaRPr>
        </a:p>
        <a:p>
          <a:r>
            <a:rPr lang="ja-JP" altLang="ja-JP" sz="1100">
              <a:solidFill>
                <a:schemeClr val="dk1"/>
              </a:solidFill>
              <a:effectLst/>
              <a:latin typeface="+mn-lt"/>
              <a:ea typeface="+mn-ea"/>
              <a:cs typeface="+mn-cs"/>
            </a:rPr>
            <a:t>　近年の借入は、大型公共事業などの影響で増加傾向にありますが、</a:t>
          </a:r>
          <a:r>
            <a:rPr lang="ja-JP" altLang="ja-JP" sz="1100" b="0" i="0" baseline="0">
              <a:solidFill>
                <a:schemeClr val="dk1"/>
              </a:solidFill>
              <a:effectLst/>
              <a:latin typeface="+mn-lt"/>
              <a:ea typeface="+mn-ea"/>
              <a:cs typeface="+mn-cs"/>
            </a:rPr>
            <a:t>公債費比率の低下や類似団体平均との乖離もあるので、</a:t>
          </a:r>
          <a:r>
            <a:rPr lang="ja-JP" altLang="ja-JP" sz="1100">
              <a:solidFill>
                <a:schemeClr val="dk1"/>
              </a:solidFill>
              <a:effectLst/>
              <a:latin typeface="+mn-lt"/>
              <a:ea typeface="+mn-ea"/>
              <a:cs typeface="+mn-cs"/>
            </a:rPr>
            <a:t>一般債についても、過疎対策事業債などの地方交付税の補てん措置がある町債を中心に借入れし、償還財源の確保に努めながら借入総額の抑制に努めてまいります。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145287</xdr:rowOff>
    </xdr:from>
    <xdr:to>
      <xdr:col>7</xdr:col>
      <xdr:colOff>15875</xdr:colOff>
      <xdr:row>79</xdr:row>
      <xdr:rowOff>5842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5183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5842</xdr:rowOff>
    </xdr:from>
    <xdr:to>
      <xdr:col>5</xdr:col>
      <xdr:colOff>549275</xdr:colOff>
      <xdr:row>79</xdr:row>
      <xdr:rowOff>28702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550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2" name="フローチャート : 判断 361">
          <a:extLst>
            <a:ext uri="{FF2B5EF4-FFF2-40B4-BE49-F238E27FC236}">
              <a16:creationId xmlns:a16="http://schemas.microsoft.com/office/drawing/2014/main" id="{00000000-0008-0000-0400-00006A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28702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5001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78</xdr:row>
      <xdr:rowOff>163576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00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94487</xdr:rowOff>
    </xdr:from>
    <xdr:to>
      <xdr:col>7</xdr:col>
      <xdr:colOff>66675</xdr:colOff>
      <xdr:row>79</xdr:row>
      <xdr:rowOff>24637</xdr:rowOff>
    </xdr:to>
    <xdr:sp macro="" textlink="">
      <xdr:nvSpPr>
        <xdr:cNvPr id="377" name="円/楕円 376">
          <a:extLst>
            <a:ext uri="{FF2B5EF4-FFF2-40B4-BE49-F238E27FC236}">
              <a16:creationId xmlns:a16="http://schemas.microsoft.com/office/drawing/2014/main" id="{00000000-0008-0000-0400-000079010000}"/>
            </a:ext>
          </a:extLst>
        </xdr:cNvPr>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66564</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126492</xdr:rowOff>
    </xdr:from>
    <xdr:to>
      <xdr:col>5</xdr:col>
      <xdr:colOff>600075</xdr:colOff>
      <xdr:row>79</xdr:row>
      <xdr:rowOff>56642</xdr:rowOff>
    </xdr:to>
    <xdr:sp macro="" textlink="">
      <xdr:nvSpPr>
        <xdr:cNvPr id="379" name="円/楕円 378">
          <a:extLst>
            <a:ext uri="{FF2B5EF4-FFF2-40B4-BE49-F238E27FC236}">
              <a16:creationId xmlns:a16="http://schemas.microsoft.com/office/drawing/2014/main" id="{00000000-0008-0000-0400-00007B010000}"/>
            </a:ext>
          </a:extLst>
        </xdr:cNvPr>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41419</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149352</xdr:rowOff>
    </xdr:from>
    <xdr:to>
      <xdr:col>4</xdr:col>
      <xdr:colOff>396875</xdr:colOff>
      <xdr:row>79</xdr:row>
      <xdr:rowOff>79502</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64279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a:t>
          </a:r>
          <a:r>
            <a:rPr kumimoji="1" lang="ja-JP" altLang="en-US" sz="1100">
              <a:solidFill>
                <a:schemeClr val="dk1"/>
              </a:solidFill>
              <a:effectLst/>
              <a:latin typeface="+mn-lt"/>
              <a:ea typeface="+mn-ea"/>
              <a:cs typeface="+mn-cs"/>
            </a:rPr>
            <a:t>類似団体を下回っていますが、</a:t>
          </a:r>
          <a:r>
            <a:rPr kumimoji="1" lang="ja-JP" altLang="ja-JP" sz="1100">
              <a:solidFill>
                <a:schemeClr val="dk1"/>
              </a:solidFill>
              <a:effectLst/>
              <a:latin typeface="+mn-lt"/>
              <a:ea typeface="+mn-ea"/>
              <a:cs typeface="+mn-cs"/>
            </a:rPr>
            <a:t>今後も、健全な財政運営に努め比率の改善を図っていくこととします。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xdr:rowOff>
    </xdr:from>
    <xdr:to>
      <xdr:col>24</xdr:col>
      <xdr:colOff>31750</xdr:colOff>
      <xdr:row>79</xdr:row>
      <xdr:rowOff>39370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3781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a:extLst>
            <a:ext uri="{FF2B5EF4-FFF2-40B4-BE49-F238E27FC236}">
              <a16:creationId xmlns:a16="http://schemas.microsoft.com/office/drawing/2014/main" id="{00000000-0008-0000-0400-0000A5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153670</xdr:rowOff>
    </xdr:from>
    <xdr:to>
      <xdr:col>22</xdr:col>
      <xdr:colOff>565150</xdr:colOff>
      <xdr:row>79</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526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11430</xdr:rowOff>
    </xdr:from>
    <xdr:to>
      <xdr:col>22</xdr:col>
      <xdr:colOff>615950</xdr:colOff>
      <xdr:row>79</xdr:row>
      <xdr:rowOff>113030</xdr:rowOff>
    </xdr:to>
    <xdr:sp macro="" textlink="">
      <xdr:nvSpPr>
        <xdr:cNvPr id="423" name="フローチャート : 判断 422">
          <a:extLst>
            <a:ext uri="{FF2B5EF4-FFF2-40B4-BE49-F238E27FC236}">
              <a16:creationId xmlns:a16="http://schemas.microsoft.com/office/drawing/2014/main" id="{00000000-0008-0000-0400-0000A7010000}"/>
            </a:ext>
          </a:extLst>
        </xdr:cNvPr>
        <xdr:cNvSpPr/>
      </xdr:nvSpPr>
      <xdr:spPr>
        <a:xfrm>
          <a:off x="15621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97807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153670</xdr:rowOff>
    </xdr:from>
    <xdr:to>
      <xdr:col>21</xdr:col>
      <xdr:colOff>361950</xdr:colOff>
      <xdr:row>79</xdr:row>
      <xdr:rowOff>50800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526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91439</xdr:rowOff>
    </xdr:from>
    <xdr:to>
      <xdr:col>21</xdr:col>
      <xdr:colOff>412750</xdr:colOff>
      <xdr:row>79</xdr:row>
      <xdr:rowOff>21589</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4732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31766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50800</xdr:rowOff>
    </xdr:from>
    <xdr:to>
      <xdr:col>20</xdr:col>
      <xdr:colOff>158750</xdr:colOff>
      <xdr:row>79</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595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53339</xdr:rowOff>
    </xdr:from>
    <xdr:to>
      <xdr:col>20</xdr:col>
      <xdr:colOff>209550</xdr:colOff>
      <xdr:row>78</xdr:row>
      <xdr:rowOff>154939</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165116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60961</xdr:rowOff>
    </xdr:from>
    <xdr:to>
      <xdr:col>19</xdr:col>
      <xdr:colOff>6350</xdr:colOff>
      <xdr:row>78</xdr:row>
      <xdr:rowOff>162561</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2954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8" name="円/楕円 437">
          <a:extLst>
            <a:ext uri="{FF2B5EF4-FFF2-40B4-BE49-F238E27FC236}">
              <a16:creationId xmlns:a16="http://schemas.microsoft.com/office/drawing/2014/main" id="{00000000-0008-0000-0400-0000B6010000}"/>
            </a:ext>
          </a:extLst>
        </xdr:cNvPr>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142257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160020</xdr:rowOff>
    </xdr:from>
    <xdr:to>
      <xdr:col>22</xdr:col>
      <xdr:colOff>615950</xdr:colOff>
      <xdr:row>79</xdr:row>
      <xdr:rowOff>90170</xdr:rowOff>
    </xdr:to>
    <xdr:sp macro="" textlink="">
      <xdr:nvSpPr>
        <xdr:cNvPr id="440" name="円/楕円 439">
          <a:extLst>
            <a:ext uri="{FF2B5EF4-FFF2-40B4-BE49-F238E27FC236}">
              <a16:creationId xmlns:a16="http://schemas.microsoft.com/office/drawing/2014/main" id="{00000000-0008-0000-0400-0000B8010000}"/>
            </a:ext>
          </a:extLst>
        </xdr:cNvPr>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100347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0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102870</xdr:rowOff>
    </xdr:from>
    <xdr:to>
      <xdr:col>21</xdr:col>
      <xdr:colOff>412750</xdr:colOff>
      <xdr:row>79</xdr:row>
      <xdr:rowOff>33020</xdr:rowOff>
    </xdr:to>
    <xdr:sp macro="" textlink="">
      <xdr:nvSpPr>
        <xdr:cNvPr id="442" name="円/楕円 441">
          <a:extLst>
            <a:ext uri="{FF2B5EF4-FFF2-40B4-BE49-F238E27FC236}">
              <a16:creationId xmlns:a16="http://schemas.microsoft.com/office/drawing/2014/main" id="{00000000-0008-0000-0400-0000BA010000}"/>
            </a:ext>
          </a:extLst>
        </xdr:cNvPr>
        <xdr:cNvSpPr/>
      </xdr:nvSpPr>
      <xdr:spPr>
        <a:xfrm>
          <a:off x="14732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17797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0</xdr:rowOff>
    </xdr:from>
    <xdr:to>
      <xdr:col>20</xdr:col>
      <xdr:colOff>209550</xdr:colOff>
      <xdr:row>79</xdr:row>
      <xdr:rowOff>101600</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3843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86377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7620</xdr:rowOff>
    </xdr:from>
    <xdr:to>
      <xdr:col>19</xdr:col>
      <xdr:colOff>6350</xdr:colOff>
      <xdr:row>79</xdr:row>
      <xdr:rowOff>109220</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北海道福島町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71879</xdr:rowOff>
    </xdr:from>
    <xdr:to>
      <xdr:col>4</xdr:col>
      <xdr:colOff>1117600</xdr:colOff>
      <xdr:row>18</xdr:row>
      <xdr:rowOff>88199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5604"/>
          <a:ext cx="647700" cy="1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83052</xdr:rowOff>
    </xdr:from>
    <xdr:to>
      <xdr:col>4</xdr:col>
      <xdr:colOff>469900</xdr:colOff>
      <xdr:row>18</xdr:row>
      <xdr:rowOff>88199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16777"/>
          <a:ext cx="698500" cy="5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121141</xdr:rowOff>
    </xdr:from>
    <xdr:to>
      <xdr:col>4</xdr:col>
      <xdr:colOff>520700</xdr:colOff>
      <xdr:row>19</xdr:row>
      <xdr:rowOff>51291</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953000" y="325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36068</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34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83052</xdr:rowOff>
    </xdr:from>
    <xdr:to>
      <xdr:col>3</xdr:col>
      <xdr:colOff>904875</xdr:colOff>
      <xdr:row>18</xdr:row>
      <xdr:rowOff>84711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6777"/>
          <a:ext cx="698500" cy="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126176</xdr:rowOff>
    </xdr:from>
    <xdr:to>
      <xdr:col>3</xdr:col>
      <xdr:colOff>955675</xdr:colOff>
      <xdr:row>19</xdr:row>
      <xdr:rowOff>56326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254500" y="3259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41103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3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71315</xdr:rowOff>
    </xdr:from>
    <xdr:to>
      <xdr:col>3</xdr:col>
      <xdr:colOff>206375</xdr:colOff>
      <xdr:row>18</xdr:row>
      <xdr:rowOff>84711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05040"/>
          <a:ext cx="698500" cy="1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124033</xdr:rowOff>
    </xdr:from>
    <xdr:to>
      <xdr:col>3</xdr:col>
      <xdr:colOff>257175</xdr:colOff>
      <xdr:row>19</xdr:row>
      <xdr:rowOff>54183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3556000" y="32577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38960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34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119847</xdr:rowOff>
    </xdr:from>
    <xdr:to>
      <xdr:col>2</xdr:col>
      <xdr:colOff>692150</xdr:colOff>
      <xdr:row>19</xdr:row>
      <xdr:rowOff>49997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2857500" y="3253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34774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33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21079</xdr:rowOff>
    </xdr:from>
    <xdr:to>
      <xdr:col>5</xdr:col>
      <xdr:colOff>34925</xdr:colOff>
      <xdr:row>18</xdr:row>
      <xdr:rowOff>122679</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5600700" y="3154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164606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2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183,935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37399</xdr:rowOff>
    </xdr:from>
    <xdr:to>
      <xdr:col>4</xdr:col>
      <xdr:colOff>520700</xdr:colOff>
      <xdr:row>18</xdr:row>
      <xdr:rowOff>138999</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953000" y="3171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149176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940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32252</xdr:rowOff>
    </xdr:from>
    <xdr:to>
      <xdr:col>3</xdr:col>
      <xdr:colOff>955675</xdr:colOff>
      <xdr:row>18</xdr:row>
      <xdr:rowOff>133852</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254500" y="3165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144029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93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178,070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33911</xdr:rowOff>
    </xdr:from>
    <xdr:to>
      <xdr:col>3</xdr:col>
      <xdr:colOff>257175</xdr:colOff>
      <xdr:row>18</xdr:row>
      <xdr:rowOff>135511</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3556000" y="3167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145688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93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177,199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20515</xdr:rowOff>
    </xdr:from>
    <xdr:to>
      <xdr:col>2</xdr:col>
      <xdr:colOff>692150</xdr:colOff>
      <xdr:row>18</xdr:row>
      <xdr:rowOff>122115</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2857500" y="3154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132292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92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248105</xdr:rowOff>
    </xdr:from>
    <xdr:to>
      <xdr:col>4</xdr:col>
      <xdr:colOff>1117600</xdr:colOff>
      <xdr:row>34</xdr:row>
      <xdr:rowOff>255267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15555"/>
          <a:ext cx="647700" cy="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232882</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0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215575</xdr:rowOff>
    </xdr:from>
    <xdr:to>
      <xdr:col>4</xdr:col>
      <xdr:colOff>469900</xdr:colOff>
      <xdr:row>34</xdr:row>
      <xdr:rowOff>255267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483025"/>
          <a:ext cx="698500" cy="3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259835</xdr:rowOff>
    </xdr:from>
    <xdr:to>
      <xdr:col>4</xdr:col>
      <xdr:colOff>520700</xdr:colOff>
      <xdr:row>35</xdr:row>
      <xdr:rowOff>18535</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527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3312</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13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215575</xdr:rowOff>
    </xdr:from>
    <xdr:to>
      <xdr:col>3</xdr:col>
      <xdr:colOff>904875</xdr:colOff>
      <xdr:row>34</xdr:row>
      <xdr:rowOff>250901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83025"/>
          <a:ext cx="698500" cy="3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233309</xdr:rowOff>
    </xdr:from>
    <xdr:to>
      <xdr:col>3</xdr:col>
      <xdr:colOff>955675</xdr:colOff>
      <xdr:row>34</xdr:row>
      <xdr:rowOff>334909</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500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319686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58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234480</xdr:rowOff>
    </xdr:from>
    <xdr:to>
      <xdr:col>3</xdr:col>
      <xdr:colOff>206375</xdr:colOff>
      <xdr:row>34</xdr:row>
      <xdr:rowOff>250901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501930"/>
          <a:ext cx="698500" cy="1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227282</xdr:rowOff>
    </xdr:from>
    <xdr:to>
      <xdr:col>3</xdr:col>
      <xdr:colOff>257175</xdr:colOff>
      <xdr:row>34</xdr:row>
      <xdr:rowOff>328882</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49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313658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8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201252</xdr:rowOff>
    </xdr:from>
    <xdr:to>
      <xdr:col>2</xdr:col>
      <xdr:colOff>692150</xdr:colOff>
      <xdr:row>34</xdr:row>
      <xdr:rowOff>302851</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46870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287629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5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197305</xdr:rowOff>
    </xdr:from>
    <xdr:to>
      <xdr:col>5</xdr:col>
      <xdr:colOff>34925</xdr:colOff>
      <xdr:row>34</xdr:row>
      <xdr:rowOff>298904</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646475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42382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0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36,607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204467</xdr:rowOff>
    </xdr:from>
    <xdr:to>
      <xdr:col>4</xdr:col>
      <xdr:colOff>520700</xdr:colOff>
      <xdr:row>34</xdr:row>
      <xdr:rowOff>306067</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47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316244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4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164775</xdr:rowOff>
    </xdr:from>
    <xdr:to>
      <xdr:col>3</xdr:col>
      <xdr:colOff>955675</xdr:colOff>
      <xdr:row>34</xdr:row>
      <xdr:rowOff>266374</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43222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276552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0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40,876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200101</xdr:rowOff>
    </xdr:from>
    <xdr:to>
      <xdr:col>3</xdr:col>
      <xdr:colOff>257175</xdr:colOff>
      <xdr:row>34</xdr:row>
      <xdr:rowOff>301701</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46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311878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3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36,240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183680</xdr:rowOff>
    </xdr:from>
    <xdr:to>
      <xdr:col>2</xdr:col>
      <xdr:colOff>692150</xdr:colOff>
      <xdr:row>34</xdr:row>
      <xdr:rowOff>285280</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45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295457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4,526
4,489
187.28
4,198,900
4,100,930
97,920
2,425,682
4,773,528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123673</xdr:rowOff>
    </xdr:from>
    <xdr:to>
      <xdr:col>6</xdr:col>
      <xdr:colOff>511175</xdr:colOff>
      <xdr:row>37</xdr:row>
      <xdr:rowOff>134130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7323"/>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a:extLst>
            <a:ext uri="{FF2B5EF4-FFF2-40B4-BE49-F238E27FC236}">
              <a16:creationId xmlns:a16="http://schemas.microsoft.com/office/drawing/2014/main" id="{00000000-0008-0000-0600-00003E000000}"/>
            </a:ext>
          </a:extLst>
        </xdr:cNvPr>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130718</xdr:rowOff>
    </xdr:from>
    <xdr:to>
      <xdr:col>5</xdr:col>
      <xdr:colOff>358775</xdr:colOff>
      <xdr:row>37</xdr:row>
      <xdr:rowOff>134130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74368"/>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131342</xdr:rowOff>
    </xdr:from>
    <xdr:to>
      <xdr:col>5</xdr:col>
      <xdr:colOff>409575</xdr:colOff>
      <xdr:row>38</xdr:row>
      <xdr:rowOff>61492</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3746500" y="647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52619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4" y="656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130718</xdr:rowOff>
    </xdr:from>
    <xdr:to>
      <xdr:col>4</xdr:col>
      <xdr:colOff>155575</xdr:colOff>
      <xdr:row>37</xdr:row>
      <xdr:rowOff>131931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4368"/>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135740</xdr:rowOff>
    </xdr:from>
    <xdr:to>
      <xdr:col>4</xdr:col>
      <xdr:colOff>206375</xdr:colOff>
      <xdr:row>38</xdr:row>
      <xdr:rowOff>65891</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2857500" y="647939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57017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4" y="657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113306</xdr:rowOff>
    </xdr:from>
    <xdr:to>
      <xdr:col>2</xdr:col>
      <xdr:colOff>638175</xdr:colOff>
      <xdr:row>37</xdr:row>
      <xdr:rowOff>131931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56956"/>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133763</xdr:rowOff>
    </xdr:from>
    <xdr:to>
      <xdr:col>3</xdr:col>
      <xdr:colOff>3175</xdr:colOff>
      <xdr:row>38</xdr:row>
      <xdr:rowOff>63912</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1968500" y="64774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55039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4" y="657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129254</xdr:rowOff>
    </xdr:from>
    <xdr:to>
      <xdr:col>1</xdr:col>
      <xdr:colOff>485775</xdr:colOff>
      <xdr:row>38</xdr:row>
      <xdr:rowOff>59404</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079500" y="647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50530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4" y="656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72873</xdr:rowOff>
    </xdr:from>
    <xdr:to>
      <xdr:col>6</xdr:col>
      <xdr:colOff>561975</xdr:colOff>
      <xdr:row>38</xdr:row>
      <xdr:rowOff>3023</xdr:rowOff>
    </xdr:to>
    <xdr:sp macro="" textlink="">
      <xdr:nvSpPr>
        <xdr:cNvPr id="79" name="円/楕円 78">
          <a:extLst>
            <a:ext uri="{FF2B5EF4-FFF2-40B4-BE49-F238E27FC236}">
              <a16:creationId xmlns:a16="http://schemas.microsoft.com/office/drawing/2014/main" id="{00000000-0008-0000-0600-00004F000000}"/>
            </a:ext>
          </a:extLst>
        </xdr:cNvPr>
        <xdr:cNvSpPr/>
      </xdr:nvSpPr>
      <xdr:spPr>
        <a:xfrm>
          <a:off x="4584700" y="64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51300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9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138,413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83330</xdr:rowOff>
    </xdr:from>
    <xdr:to>
      <xdr:col>5</xdr:col>
      <xdr:colOff>409575</xdr:colOff>
      <xdr:row>38</xdr:row>
      <xdr:rowOff>13480</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3746500" y="64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30007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4" y="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79918</xdr:rowOff>
    </xdr:from>
    <xdr:to>
      <xdr:col>4</xdr:col>
      <xdr:colOff>206375</xdr:colOff>
      <xdr:row>38</xdr:row>
      <xdr:rowOff>10068</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2857500" y="64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26595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4" y="619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134,715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81131</xdr:rowOff>
    </xdr:from>
    <xdr:to>
      <xdr:col>3</xdr:col>
      <xdr:colOff>3175</xdr:colOff>
      <xdr:row>38</xdr:row>
      <xdr:rowOff>11281</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1968500" y="64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27808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4" y="620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62506</xdr:rowOff>
    </xdr:from>
    <xdr:to>
      <xdr:col>1</xdr:col>
      <xdr:colOff>485775</xdr:colOff>
      <xdr:row>37</xdr:row>
      <xdr:rowOff>164106</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079500" y="64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9183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4" y="618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125880</xdr:rowOff>
    </xdr:from>
    <xdr:to>
      <xdr:col>6</xdr:col>
      <xdr:colOff>511175</xdr:colOff>
      <xdr:row>57</xdr:row>
      <xdr:rowOff>132759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898530"/>
          <a:ext cx="838200" cy="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a:extLst>
            <a:ext uri="{FF2B5EF4-FFF2-40B4-BE49-F238E27FC236}">
              <a16:creationId xmlns:a16="http://schemas.microsoft.com/office/drawing/2014/main" id="{00000000-0008-0000-0600-000073000000}"/>
            </a:ext>
          </a:extLst>
        </xdr:cNvPr>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132759</xdr:rowOff>
    </xdr:from>
    <xdr:to>
      <xdr:col>5</xdr:col>
      <xdr:colOff>358775</xdr:colOff>
      <xdr:row>57</xdr:row>
      <xdr:rowOff>134519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905409"/>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83800</xdr:rowOff>
    </xdr:from>
    <xdr:to>
      <xdr:col>5</xdr:col>
      <xdr:colOff>409575</xdr:colOff>
      <xdr:row>58</xdr:row>
      <xdr:rowOff>13950</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3746500" y="985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5077</xdr:rowOff>
    </xdr:from>
    <xdr:ext cx="599010"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497794" y="994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131785</xdr:rowOff>
    </xdr:from>
    <xdr:to>
      <xdr:col>4</xdr:col>
      <xdr:colOff>155575</xdr:colOff>
      <xdr:row>57</xdr:row>
      <xdr:rowOff>134519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904435"/>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88688</xdr:rowOff>
    </xdr:from>
    <xdr:to>
      <xdr:col>4</xdr:col>
      <xdr:colOff>206375</xdr:colOff>
      <xdr:row>58</xdr:row>
      <xdr:rowOff>18838</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2857500" y="986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9965</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08794" y="995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131785</xdr:rowOff>
    </xdr:from>
    <xdr:to>
      <xdr:col>2</xdr:col>
      <xdr:colOff>638175</xdr:colOff>
      <xdr:row>57</xdr:row>
      <xdr:rowOff>136258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904435"/>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91877</xdr:rowOff>
    </xdr:from>
    <xdr:to>
      <xdr:col>3</xdr:col>
      <xdr:colOff>3175</xdr:colOff>
      <xdr:row>58</xdr:row>
      <xdr:rowOff>22027</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1968500" y="986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13154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9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96780</xdr:rowOff>
    </xdr:from>
    <xdr:to>
      <xdr:col>1</xdr:col>
      <xdr:colOff>485775</xdr:colOff>
      <xdr:row>58</xdr:row>
      <xdr:rowOff>26930</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079500" y="986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18057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9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75080</xdr:rowOff>
    </xdr:from>
    <xdr:to>
      <xdr:col>6</xdr:col>
      <xdr:colOff>561975</xdr:colOff>
      <xdr:row>58</xdr:row>
      <xdr:rowOff>5230</xdr:rowOff>
    </xdr:to>
    <xdr:sp macro="" textlink="">
      <xdr:nvSpPr>
        <xdr:cNvPr id="132" name="円/楕円 131">
          <a:extLst>
            <a:ext uri="{FF2B5EF4-FFF2-40B4-BE49-F238E27FC236}">
              <a16:creationId xmlns:a16="http://schemas.microsoft.com/office/drawing/2014/main" id="{00000000-0008-0000-0600-000084000000}"/>
            </a:ext>
          </a:extLst>
        </xdr:cNvPr>
        <xdr:cNvSpPr/>
      </xdr:nvSpPr>
      <xdr:spPr>
        <a:xfrm>
          <a:off x="4584700" y="98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81959</xdr:rowOff>
    </xdr:from>
    <xdr:to>
      <xdr:col>5</xdr:col>
      <xdr:colOff>409575</xdr:colOff>
      <xdr:row>58</xdr:row>
      <xdr:rowOff>12109</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3746500" y="98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28636</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4" y="962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83719</xdr:rowOff>
    </xdr:from>
    <xdr:to>
      <xdr:col>4</xdr:col>
      <xdr:colOff>206375</xdr:colOff>
      <xdr:row>58</xdr:row>
      <xdr:rowOff>13869</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2857500" y="98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30396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4" y="9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80985</xdr:rowOff>
    </xdr:from>
    <xdr:to>
      <xdr:col>3</xdr:col>
      <xdr:colOff>3175</xdr:colOff>
      <xdr:row>58</xdr:row>
      <xdr:rowOff>11135</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1968500" y="985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27662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4" y="962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85458</xdr:rowOff>
    </xdr:from>
    <xdr:to>
      <xdr:col>1</xdr:col>
      <xdr:colOff>485775</xdr:colOff>
      <xdr:row>58</xdr:row>
      <xdr:rowOff>15608</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079500" y="98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32135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4" y="963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4000</xdr:rowOff>
    </xdr:from>
    <xdr:to>
      <xdr:col>6</xdr:col>
      <xdr:colOff>511175</xdr:colOff>
      <xdr:row>79</xdr:row>
      <xdr:rowOff>10618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48550"/>
          <a:ext cx="8382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10618</xdr:rowOff>
    </xdr:from>
    <xdr:to>
      <xdr:col>5</xdr:col>
      <xdr:colOff>358775</xdr:colOff>
      <xdr:row>79</xdr:row>
      <xdr:rowOff>13760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55168"/>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117574</xdr:rowOff>
    </xdr:from>
    <xdr:to>
      <xdr:col>5</xdr:col>
      <xdr:colOff>409575</xdr:colOff>
      <xdr:row>79</xdr:row>
      <xdr:rowOff>47724</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49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64251</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26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13760</xdr:rowOff>
    </xdr:from>
    <xdr:to>
      <xdr:col>4</xdr:col>
      <xdr:colOff>155575</xdr:colOff>
      <xdr:row>79</xdr:row>
      <xdr:rowOff>14579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58310"/>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121498</xdr:rowOff>
    </xdr:from>
    <xdr:to>
      <xdr:col>4</xdr:col>
      <xdr:colOff>206375</xdr:colOff>
      <xdr:row>79</xdr:row>
      <xdr:rowOff>51648</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4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68175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26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14579</xdr:rowOff>
    </xdr:from>
    <xdr:to>
      <xdr:col>2</xdr:col>
      <xdr:colOff>638175</xdr:colOff>
      <xdr:row>79</xdr:row>
      <xdr:rowOff>20614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59129"/>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122946</xdr:rowOff>
    </xdr:from>
    <xdr:to>
      <xdr:col>3</xdr:col>
      <xdr:colOff>3175</xdr:colOff>
      <xdr:row>79</xdr:row>
      <xdr:rowOff>53096</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4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69623</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27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125803</xdr:rowOff>
    </xdr:from>
    <xdr:to>
      <xdr:col>1</xdr:col>
      <xdr:colOff>485775</xdr:colOff>
      <xdr:row>79</xdr:row>
      <xdr:rowOff>55953</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4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72480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27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124650</xdr:rowOff>
    </xdr:from>
    <xdr:to>
      <xdr:col>6</xdr:col>
      <xdr:colOff>561975</xdr:colOff>
      <xdr:row>79</xdr:row>
      <xdr:rowOff>54800</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4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4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131268</xdr:rowOff>
    </xdr:from>
    <xdr:to>
      <xdr:col>5</xdr:col>
      <xdr:colOff>409575</xdr:colOff>
      <xdr:row>79</xdr:row>
      <xdr:rowOff>61418</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5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52545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7" y="135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134410</xdr:rowOff>
    </xdr:from>
    <xdr:to>
      <xdr:col>4</xdr:col>
      <xdr:colOff>206375</xdr:colOff>
      <xdr:row>79</xdr:row>
      <xdr:rowOff>64560</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5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55687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7" y="1360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135229</xdr:rowOff>
    </xdr:from>
    <xdr:to>
      <xdr:col>3</xdr:col>
      <xdr:colOff>3175</xdr:colOff>
      <xdr:row>79</xdr:row>
      <xdr:rowOff>65379</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5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56506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7" y="1360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141264</xdr:rowOff>
    </xdr:from>
    <xdr:to>
      <xdr:col>1</xdr:col>
      <xdr:colOff>485775</xdr:colOff>
      <xdr:row>79</xdr:row>
      <xdr:rowOff>71414</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5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62541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7" y="136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146351</xdr:rowOff>
    </xdr:from>
    <xdr:to>
      <xdr:col>6</xdr:col>
      <xdr:colOff>511175</xdr:colOff>
      <xdr:row>95</xdr:row>
      <xdr:rowOff>163137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34101"/>
          <a:ext cx="8382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146351</xdr:rowOff>
    </xdr:from>
    <xdr:to>
      <xdr:col>5</xdr:col>
      <xdr:colOff>358775</xdr:colOff>
      <xdr:row>96</xdr:row>
      <xdr:rowOff>49219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34101"/>
          <a:ext cx="889000" cy="7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148706</xdr:rowOff>
    </xdr:from>
    <xdr:to>
      <xdr:col>5</xdr:col>
      <xdr:colOff>409575</xdr:colOff>
      <xdr:row>96</xdr:row>
      <xdr:rowOff>78856</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3746500" y="164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69983</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5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49219</xdr:rowOff>
    </xdr:from>
    <xdr:to>
      <xdr:col>4</xdr:col>
      <xdr:colOff>155575</xdr:colOff>
      <xdr:row>96</xdr:row>
      <xdr:rowOff>62542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08419"/>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29062</xdr:rowOff>
    </xdr:from>
    <xdr:to>
      <xdr:col>4</xdr:col>
      <xdr:colOff>206375</xdr:colOff>
      <xdr:row>96</xdr:row>
      <xdr:rowOff>130662</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2857500" y="1648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121789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62542</xdr:rowOff>
    </xdr:from>
    <xdr:to>
      <xdr:col>2</xdr:col>
      <xdr:colOff>638175</xdr:colOff>
      <xdr:row>96</xdr:row>
      <xdr:rowOff>132559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21742"/>
          <a:ext cx="889000" cy="7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5451</xdr:rowOff>
    </xdr:from>
    <xdr:to>
      <xdr:col>3</xdr:col>
      <xdr:colOff>3175</xdr:colOff>
      <xdr:row>96</xdr:row>
      <xdr:rowOff>107051</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968500" y="16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123578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3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42777</xdr:rowOff>
    </xdr:from>
    <xdr:to>
      <xdr:col>1</xdr:col>
      <xdr:colOff>485775</xdr:colOff>
      <xdr:row>96</xdr:row>
      <xdr:rowOff>144377</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079500" y="1650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160904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112337</xdr:rowOff>
    </xdr:from>
    <xdr:to>
      <xdr:col>6</xdr:col>
      <xdr:colOff>561975</xdr:colOff>
      <xdr:row>96</xdr:row>
      <xdr:rowOff>42487</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4584700" y="1640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90764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7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57,097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95551</xdr:rowOff>
    </xdr:from>
    <xdr:to>
      <xdr:col>5</xdr:col>
      <xdr:colOff>409575</xdr:colOff>
      <xdr:row>96</xdr:row>
      <xdr:rowOff>25701</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3746500" y="163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42228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5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169869</xdr:rowOff>
    </xdr:from>
    <xdr:to>
      <xdr:col>4</xdr:col>
      <xdr:colOff>206375</xdr:colOff>
      <xdr:row>96</xdr:row>
      <xdr:rowOff>100019</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2857500" y="164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116546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11742</xdr:rowOff>
    </xdr:from>
    <xdr:to>
      <xdr:col>3</xdr:col>
      <xdr:colOff>3175</xdr:colOff>
      <xdr:row>96</xdr:row>
      <xdr:rowOff>113342</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968500" y="164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104469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81759</xdr:rowOff>
    </xdr:from>
    <xdr:to>
      <xdr:col>1</xdr:col>
      <xdr:colOff>485775</xdr:colOff>
      <xdr:row>97</xdr:row>
      <xdr:rowOff>11909</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079500" y="1654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74019</xdr:rowOff>
    </xdr:from>
    <xdr:to>
      <xdr:col>15</xdr:col>
      <xdr:colOff>180975</xdr:colOff>
      <xdr:row>36</xdr:row>
      <xdr:rowOff>120664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46219"/>
          <a:ext cx="838200" cy="4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a:extLst>
            <a:ext uri="{FF2B5EF4-FFF2-40B4-BE49-F238E27FC236}">
              <a16:creationId xmlns:a16="http://schemas.microsoft.com/office/drawing/2014/main" id="{00000000-0008-0000-0600-00001E010000}"/>
            </a:ext>
          </a:extLst>
        </xdr:cNvPr>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120664</xdr:rowOff>
    </xdr:from>
    <xdr:to>
      <xdr:col>14</xdr:col>
      <xdr:colOff>28575</xdr:colOff>
      <xdr:row>36</xdr:row>
      <xdr:rowOff>161104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292864"/>
          <a:ext cx="889000" cy="4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57728</xdr:rowOff>
    </xdr:from>
    <xdr:to>
      <xdr:col>14</xdr:col>
      <xdr:colOff>79375</xdr:colOff>
      <xdr:row>37</xdr:row>
      <xdr:rowOff>159328</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9588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150455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161104</xdr:rowOff>
    </xdr:from>
    <xdr:to>
      <xdr:col>12</xdr:col>
      <xdr:colOff>511175</xdr:colOff>
      <xdr:row>37</xdr:row>
      <xdr:rowOff>58401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33304"/>
          <a:ext cx="889000" cy="6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72041</xdr:rowOff>
    </xdr:from>
    <xdr:to>
      <xdr:col>12</xdr:col>
      <xdr:colOff>561975</xdr:colOff>
      <xdr:row>38</xdr:row>
      <xdr:rowOff>2191</xdr:rowOff>
    </xdr:to>
    <xdr:sp macro="" textlink="">
      <xdr:nvSpPr>
        <xdr:cNvPr id="291" name="フローチャート : 判断 290">
          <a:extLst>
            <a:ext uri="{FF2B5EF4-FFF2-40B4-BE49-F238E27FC236}">
              <a16:creationId xmlns:a16="http://schemas.microsoft.com/office/drawing/2014/main" id="{00000000-0008-0000-0600-000023010000}"/>
            </a:ext>
          </a:extLst>
        </xdr:cNvPr>
        <xdr:cNvSpPr/>
      </xdr:nvSpPr>
      <xdr:spPr>
        <a:xfrm>
          <a:off x="8699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164768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58401</xdr:rowOff>
    </xdr:from>
    <xdr:to>
      <xdr:col>11</xdr:col>
      <xdr:colOff>307975</xdr:colOff>
      <xdr:row>37</xdr:row>
      <xdr:rowOff>71756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02051"/>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72788</xdr:rowOff>
    </xdr:from>
    <xdr:to>
      <xdr:col>11</xdr:col>
      <xdr:colOff>358775</xdr:colOff>
      <xdr:row>38</xdr:row>
      <xdr:rowOff>2938</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7810500" y="64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165516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50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75559</xdr:rowOff>
    </xdr:from>
    <xdr:to>
      <xdr:col>10</xdr:col>
      <xdr:colOff>155575</xdr:colOff>
      <xdr:row>38</xdr:row>
      <xdr:rowOff>5709</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6921500" y="641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168286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23219</xdr:rowOff>
    </xdr:from>
    <xdr:to>
      <xdr:col>15</xdr:col>
      <xdr:colOff>231775</xdr:colOff>
      <xdr:row>36</xdr:row>
      <xdr:rowOff>124819</xdr:rowOff>
    </xdr:to>
    <xdr:sp macro="" textlink="">
      <xdr:nvSpPr>
        <xdr:cNvPr id="303" name="円/楕円 302">
          <a:extLst>
            <a:ext uri="{FF2B5EF4-FFF2-40B4-BE49-F238E27FC236}">
              <a16:creationId xmlns:a16="http://schemas.microsoft.com/office/drawing/2014/main" id="{00000000-0008-0000-0600-00002F010000}"/>
            </a:ext>
          </a:extLst>
        </xdr:cNvPr>
        <xdr:cNvSpPr/>
      </xdr:nvSpPr>
      <xdr:spPr>
        <a:xfrm>
          <a:off x="10426700" y="619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46096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69864</xdr:rowOff>
    </xdr:from>
    <xdr:to>
      <xdr:col>14</xdr:col>
      <xdr:colOff>79375</xdr:colOff>
      <xdr:row>37</xdr:row>
      <xdr:rowOff>14</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9588500" y="62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16541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4" y="601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158,327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110304</xdr:rowOff>
    </xdr:from>
    <xdr:to>
      <xdr:col>12</xdr:col>
      <xdr:colOff>561975</xdr:colOff>
      <xdr:row>37</xdr:row>
      <xdr:rowOff>40454</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8699500" y="62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56981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4" y="60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7601</xdr:rowOff>
    </xdr:from>
    <xdr:to>
      <xdr:col>11</xdr:col>
      <xdr:colOff>358775</xdr:colOff>
      <xdr:row>37</xdr:row>
      <xdr:rowOff>109201</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7810500" y="63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125728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4" y="612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20956</xdr:rowOff>
    </xdr:from>
    <xdr:to>
      <xdr:col>10</xdr:col>
      <xdr:colOff>155575</xdr:colOff>
      <xdr:row>37</xdr:row>
      <xdr:rowOff>122556</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6921500" y="6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139083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4" y="61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85311</xdr:rowOff>
    </xdr:from>
    <xdr:to>
      <xdr:col>15</xdr:col>
      <xdr:colOff>180975</xdr:colOff>
      <xdr:row>57</xdr:row>
      <xdr:rowOff>96962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857961"/>
          <a:ext cx="838200" cy="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a:extLst>
            <a:ext uri="{FF2B5EF4-FFF2-40B4-BE49-F238E27FC236}">
              <a16:creationId xmlns:a16="http://schemas.microsoft.com/office/drawing/2014/main" id="{00000000-0008-0000-0600-000053010000}"/>
            </a:ext>
          </a:extLst>
        </xdr:cNvPr>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96962</xdr:rowOff>
    </xdr:from>
    <xdr:to>
      <xdr:col>14</xdr:col>
      <xdr:colOff>28575</xdr:colOff>
      <xdr:row>57</xdr:row>
      <xdr:rowOff>140826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8750300" y="9869612"/>
          <a:ext cx="889000" cy="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72621</xdr:rowOff>
    </xdr:from>
    <xdr:to>
      <xdr:col>14</xdr:col>
      <xdr:colOff>79375</xdr:colOff>
      <xdr:row>58</xdr:row>
      <xdr:rowOff>2771</xdr:rowOff>
    </xdr:to>
    <xdr:sp macro="" textlink="">
      <xdr:nvSpPr>
        <xdr:cNvPr id="341" name="フローチャート : 判断 340">
          <a:extLst>
            <a:ext uri="{FF2B5EF4-FFF2-40B4-BE49-F238E27FC236}">
              <a16:creationId xmlns:a16="http://schemas.microsoft.com/office/drawing/2014/main" id="{00000000-0008-0000-0600-000055010000}"/>
            </a:ext>
          </a:extLst>
        </xdr:cNvPr>
        <xdr:cNvSpPr/>
      </xdr:nvSpPr>
      <xdr:spPr>
        <a:xfrm>
          <a:off x="9588500" y="984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165348</xdr:rowOff>
    </xdr:from>
    <xdr:ext cx="59901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39794" y="993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140826</xdr:rowOff>
    </xdr:from>
    <xdr:to>
      <xdr:col>12</xdr:col>
      <xdr:colOff>511175</xdr:colOff>
      <xdr:row>57</xdr:row>
      <xdr:rowOff>164629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913476"/>
          <a:ext cx="8890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78486</xdr:rowOff>
    </xdr:from>
    <xdr:to>
      <xdr:col>12</xdr:col>
      <xdr:colOff>561975</xdr:colOff>
      <xdr:row>58</xdr:row>
      <xdr:rowOff>8636</xdr:rowOff>
    </xdr:to>
    <xdr:sp macro="" textlink="">
      <xdr:nvSpPr>
        <xdr:cNvPr id="344" name="フローチャート : 判断 343">
          <a:extLst>
            <a:ext uri="{FF2B5EF4-FFF2-40B4-BE49-F238E27FC236}">
              <a16:creationId xmlns:a16="http://schemas.microsoft.com/office/drawing/2014/main" id="{00000000-0008-0000-0600-000058010000}"/>
            </a:ext>
          </a:extLst>
        </xdr:cNvPr>
        <xdr:cNvSpPr/>
      </xdr:nvSpPr>
      <xdr:spPr>
        <a:xfrm>
          <a:off x="8699500" y="985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25163</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50794" y="962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128889</xdr:rowOff>
    </xdr:from>
    <xdr:to>
      <xdr:col>11</xdr:col>
      <xdr:colOff>307975</xdr:colOff>
      <xdr:row>57</xdr:row>
      <xdr:rowOff>164629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972300" y="9901539"/>
          <a:ext cx="889000" cy="3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78800</xdr:rowOff>
    </xdr:from>
    <xdr:to>
      <xdr:col>11</xdr:col>
      <xdr:colOff>358775</xdr:colOff>
      <xdr:row>58</xdr:row>
      <xdr:rowOff>8950</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7810500" y="98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25477</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4" y="962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90996</xdr:rowOff>
    </xdr:from>
    <xdr:to>
      <xdr:col>10</xdr:col>
      <xdr:colOff>155575</xdr:colOff>
      <xdr:row>58</xdr:row>
      <xdr:rowOff>21146</xdr:rowOff>
    </xdr:to>
    <xdr:sp macro="" textlink="">
      <xdr:nvSpPr>
        <xdr:cNvPr id="349" name="フローチャート : 判断 348">
          <a:extLst>
            <a:ext uri="{FF2B5EF4-FFF2-40B4-BE49-F238E27FC236}">
              <a16:creationId xmlns:a16="http://schemas.microsoft.com/office/drawing/2014/main" id="{00000000-0008-0000-0600-00005D010000}"/>
            </a:ext>
          </a:extLst>
        </xdr:cNvPr>
        <xdr:cNvSpPr/>
      </xdr:nvSpPr>
      <xdr:spPr>
        <a:xfrm>
          <a:off x="6921500" y="986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12273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95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34511</xdr:rowOff>
    </xdr:from>
    <xdr:to>
      <xdr:col>15</xdr:col>
      <xdr:colOff>231775</xdr:colOff>
      <xdr:row>57</xdr:row>
      <xdr:rowOff>136111</xdr:rowOff>
    </xdr:to>
    <xdr:sp macro="" textlink="">
      <xdr:nvSpPr>
        <xdr:cNvPr id="356" name="円/楕円 355">
          <a:extLst>
            <a:ext uri="{FF2B5EF4-FFF2-40B4-BE49-F238E27FC236}">
              <a16:creationId xmlns:a16="http://schemas.microsoft.com/office/drawing/2014/main" id="{00000000-0008-0000-0600-000064010000}"/>
            </a:ext>
          </a:extLst>
        </xdr:cNvPr>
        <xdr:cNvSpPr/>
      </xdr:nvSpPr>
      <xdr:spPr>
        <a:xfrm>
          <a:off x="10426700" y="98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195,169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46162</xdr:rowOff>
    </xdr:from>
    <xdr:to>
      <xdr:col>14</xdr:col>
      <xdr:colOff>79375</xdr:colOff>
      <xdr:row>57</xdr:row>
      <xdr:rowOff>147762</xdr:rowOff>
    </xdr:to>
    <xdr:sp macro="" textlink="">
      <xdr:nvSpPr>
        <xdr:cNvPr id="358" name="円/楕円 357">
          <a:extLst>
            <a:ext uri="{FF2B5EF4-FFF2-40B4-BE49-F238E27FC236}">
              <a16:creationId xmlns:a16="http://schemas.microsoft.com/office/drawing/2014/main" id="{00000000-0008-0000-0600-000066010000}"/>
            </a:ext>
          </a:extLst>
        </xdr:cNvPr>
        <xdr:cNvSpPr/>
      </xdr:nvSpPr>
      <xdr:spPr>
        <a:xfrm>
          <a:off x="9588500" y="981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164289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4" y="959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90026</xdr:rowOff>
    </xdr:from>
    <xdr:to>
      <xdr:col>12</xdr:col>
      <xdr:colOff>561975</xdr:colOff>
      <xdr:row>58</xdr:row>
      <xdr:rowOff>20176</xdr:rowOff>
    </xdr:to>
    <xdr:sp macro="" textlink="">
      <xdr:nvSpPr>
        <xdr:cNvPr id="360" name="円/楕円 359">
          <a:extLst>
            <a:ext uri="{FF2B5EF4-FFF2-40B4-BE49-F238E27FC236}">
              <a16:creationId xmlns:a16="http://schemas.microsoft.com/office/drawing/2014/main" id="{00000000-0008-0000-0600-000068010000}"/>
            </a:ext>
          </a:extLst>
        </xdr:cNvPr>
        <xdr:cNvSpPr/>
      </xdr:nvSpPr>
      <xdr:spPr>
        <a:xfrm>
          <a:off x="8699500" y="98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11303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95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113829</xdr:rowOff>
    </xdr:from>
    <xdr:to>
      <xdr:col>11</xdr:col>
      <xdr:colOff>358775</xdr:colOff>
      <xdr:row>58</xdr:row>
      <xdr:rowOff>43979</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7810500" y="98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35106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78089</xdr:rowOff>
    </xdr:from>
    <xdr:to>
      <xdr:col>10</xdr:col>
      <xdr:colOff>155575</xdr:colOff>
      <xdr:row>58</xdr:row>
      <xdr:rowOff>8239</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6921500" y="98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24766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672794" y="962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44117</xdr:rowOff>
    </xdr:from>
    <xdr:to>
      <xdr:col>15</xdr:col>
      <xdr:colOff>180975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9639300" y="13588667"/>
          <a:ext cx="8382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a:extLst>
            <a:ext uri="{FF2B5EF4-FFF2-40B4-BE49-F238E27FC236}">
              <a16:creationId xmlns:a16="http://schemas.microsoft.com/office/drawing/2014/main" id="{00000000-0008-0000-0600-00008C010000}"/>
            </a:ext>
          </a:extLst>
        </xdr:cNvPr>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107694</xdr:rowOff>
    </xdr:from>
    <xdr:to>
      <xdr:col>14</xdr:col>
      <xdr:colOff>79375</xdr:colOff>
      <xdr:row>79</xdr:row>
      <xdr:rowOff>37844</xdr:rowOff>
    </xdr:to>
    <xdr:sp macro="" textlink="">
      <xdr:nvSpPr>
        <xdr:cNvPr id="397" name="フローチャート : 判断 396">
          <a:extLst>
            <a:ext uri="{FF2B5EF4-FFF2-40B4-BE49-F238E27FC236}">
              <a16:creationId xmlns:a16="http://schemas.microsoft.com/office/drawing/2014/main" id="{00000000-0008-0000-0600-00008D010000}"/>
            </a:ext>
          </a:extLst>
        </xdr:cNvPr>
        <xdr:cNvSpPr/>
      </xdr:nvSpPr>
      <xdr:spPr>
        <a:xfrm>
          <a:off x="9588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54371</xdr:rowOff>
    </xdr:from>
    <xdr:ext cx="534377"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9372111" y="132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164767</xdr:rowOff>
    </xdr:from>
    <xdr:to>
      <xdr:col>15</xdr:col>
      <xdr:colOff>231775</xdr:colOff>
      <xdr:row>79</xdr:row>
      <xdr:rowOff>94917</xdr:rowOff>
    </xdr:to>
    <xdr:sp macro="" textlink="">
      <xdr:nvSpPr>
        <xdr:cNvPr id="404" name="円/楕円 403">
          <a:extLst>
            <a:ext uri="{FF2B5EF4-FFF2-40B4-BE49-F238E27FC236}">
              <a16:creationId xmlns:a16="http://schemas.microsoft.com/office/drawing/2014/main" id="{00000000-0008-0000-0600-000094010000}"/>
            </a:ext>
          </a:extLst>
        </xdr:cNvPr>
        <xdr:cNvSpPr/>
      </xdr:nvSpPr>
      <xdr:spPr>
        <a:xfrm>
          <a:off x="10426700" y="1353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79694</xdr:rowOff>
    </xdr:from>
    <xdr:ext cx="378565" cy="259045"/>
    <xdr:sp macro="" textlink="">
      <xdr:nvSpPr>
        <xdr:cNvPr id="405" name="普通建設事業費 （ うち新規整備　）該当値テキスト">
          <a:extLst>
            <a:ext uri="{FF2B5EF4-FFF2-40B4-BE49-F238E27FC236}">
              <a16:creationId xmlns:a16="http://schemas.microsoft.com/office/drawing/2014/main" id="{00000000-0008-0000-0600-000095010000}"/>
            </a:ext>
          </a:extLst>
        </xdr:cNvPr>
        <xdr:cNvSpPr txBox="1"/>
      </xdr:nvSpPr>
      <xdr:spPr>
        <a:xfrm>
          <a:off x="10528300" y="1345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06" name="円/楕円 405">
          <a:extLst>
            <a:ext uri="{FF2B5EF4-FFF2-40B4-BE49-F238E27FC236}">
              <a16:creationId xmlns:a16="http://schemas.microsoft.com/office/drawing/2014/main" id="{00000000-0008-0000-0600-000096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a:extLst>
            <a:ext uri="{FF2B5EF4-FFF2-40B4-BE49-F238E27FC236}">
              <a16:creationId xmlns:a16="http://schemas.microsoft.com/office/drawing/2014/main" id="{00000000-0008-0000-0600-00009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a:extLst>
            <a:ext uri="{FF2B5EF4-FFF2-40B4-BE49-F238E27FC236}">
              <a16:creationId xmlns:a16="http://schemas.microsoft.com/office/drawing/2014/main" id="{00000000-0008-0000-0600-00009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a:extLst>
            <a:ext uri="{FF2B5EF4-FFF2-40B4-BE49-F238E27FC236}">
              <a16:creationId xmlns:a16="http://schemas.microsoft.com/office/drawing/2014/main" id="{00000000-0008-0000-0600-00009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a:extLst>
            <a:ext uri="{FF2B5EF4-FFF2-40B4-BE49-F238E27FC236}">
              <a16:creationId xmlns:a16="http://schemas.microsoft.com/office/drawing/2014/main" id="{00000000-0008-0000-0600-00009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a:extLst>
            <a:ext uri="{FF2B5EF4-FFF2-40B4-BE49-F238E27FC236}">
              <a16:creationId xmlns:a16="http://schemas.microsoft.com/office/drawing/2014/main" id="{00000000-0008-0000-0600-00009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a:extLst>
            <a:ext uri="{FF2B5EF4-FFF2-40B4-BE49-F238E27FC236}">
              <a16:creationId xmlns:a16="http://schemas.microsoft.com/office/drawing/2014/main" id="{00000000-0008-0000-0600-00009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a:extLst>
            <a:ext uri="{FF2B5EF4-FFF2-40B4-BE49-F238E27FC236}">
              <a16:creationId xmlns:a16="http://schemas.microsoft.com/office/drawing/2014/main" id="{00000000-0008-0000-0600-00009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a:extLst>
            <a:ext uri="{FF2B5EF4-FFF2-40B4-BE49-F238E27FC236}">
              <a16:creationId xmlns:a16="http://schemas.microsoft.com/office/drawing/2014/main" id="{00000000-0008-0000-0600-00009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a:extLst>
            <a:ext uri="{FF2B5EF4-FFF2-40B4-BE49-F238E27FC236}">
              <a16:creationId xmlns:a16="http://schemas.microsoft.com/office/drawing/2014/main" id="{00000000-0008-0000-0600-0000B0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a:extLst>
            <a:ext uri="{FF2B5EF4-FFF2-40B4-BE49-F238E27FC236}">
              <a16:creationId xmlns:a16="http://schemas.microsoft.com/office/drawing/2014/main" id="{00000000-0008-0000-0600-0000B2010000}"/>
            </a:ext>
          </a:extLst>
        </xdr:cNvPr>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76792</xdr:rowOff>
    </xdr:from>
    <xdr:to>
      <xdr:col>15</xdr:col>
      <xdr:colOff>180975</xdr:colOff>
      <xdr:row>98</xdr:row>
      <xdr:rowOff>86421</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flipV="1">
          <a:off x="9639300" y="16878892"/>
          <a:ext cx="8382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a:extLst>
            <a:ext uri="{FF2B5EF4-FFF2-40B4-BE49-F238E27FC236}">
              <a16:creationId xmlns:a16="http://schemas.microsoft.com/office/drawing/2014/main" id="{00000000-0008-0000-0600-0000B5010000}"/>
            </a:ext>
          </a:extLst>
        </xdr:cNvPr>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a:extLst>
            <a:ext uri="{FF2B5EF4-FFF2-40B4-BE49-F238E27FC236}">
              <a16:creationId xmlns:a16="http://schemas.microsoft.com/office/drawing/2014/main" id="{00000000-0008-0000-0600-0000B6010000}"/>
            </a:ext>
          </a:extLst>
        </xdr:cNvPr>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111942</xdr:rowOff>
    </xdr:from>
    <xdr:to>
      <xdr:col>14</xdr:col>
      <xdr:colOff>79375</xdr:colOff>
      <xdr:row>99</xdr:row>
      <xdr:rowOff>42092</xdr:rowOff>
    </xdr:to>
    <xdr:sp macro="" textlink="">
      <xdr:nvSpPr>
        <xdr:cNvPr id="439" name="フローチャート : 判断 438">
          <a:extLst>
            <a:ext uri="{FF2B5EF4-FFF2-40B4-BE49-F238E27FC236}">
              <a16:creationId xmlns:a16="http://schemas.microsoft.com/office/drawing/2014/main" id="{00000000-0008-0000-0600-0000B7010000}"/>
            </a:ext>
          </a:extLst>
        </xdr:cNvPr>
        <xdr:cNvSpPr/>
      </xdr:nvSpPr>
      <xdr:spPr>
        <a:xfrm>
          <a:off x="9588500" y="1691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33219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9372111" y="1700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25992</xdr:rowOff>
    </xdr:from>
    <xdr:to>
      <xdr:col>15</xdr:col>
      <xdr:colOff>231775</xdr:colOff>
      <xdr:row>98</xdr:row>
      <xdr:rowOff>127592</xdr:rowOff>
    </xdr:to>
    <xdr:sp macro="" textlink="">
      <xdr:nvSpPr>
        <xdr:cNvPr id="446" name="円/楕円 445">
          <a:extLst>
            <a:ext uri="{FF2B5EF4-FFF2-40B4-BE49-F238E27FC236}">
              <a16:creationId xmlns:a16="http://schemas.microsoft.com/office/drawing/2014/main" id="{00000000-0008-0000-0600-0000BE010000}"/>
            </a:ext>
          </a:extLst>
        </xdr:cNvPr>
        <xdr:cNvSpPr/>
      </xdr:nvSpPr>
      <xdr:spPr>
        <a:xfrm>
          <a:off x="10426700" y="168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48869</xdr:rowOff>
    </xdr:from>
    <xdr:ext cx="599010" cy="259045"/>
    <xdr:sp macro="" textlink="">
      <xdr:nvSpPr>
        <xdr:cNvPr id="447" name="普通建設事業費 （ うち更新整備　）該当値テキスト">
          <a:extLst>
            <a:ext uri="{FF2B5EF4-FFF2-40B4-BE49-F238E27FC236}">
              <a16:creationId xmlns:a16="http://schemas.microsoft.com/office/drawing/2014/main" id="{00000000-0008-0000-0600-0000BF010000}"/>
            </a:ext>
          </a:extLst>
        </xdr:cNvPr>
        <xdr:cNvSpPr txBox="1"/>
      </xdr:nvSpPr>
      <xdr:spPr>
        <a:xfrm>
          <a:off x="10528300" y="1667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182,557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35621</xdr:rowOff>
    </xdr:from>
    <xdr:to>
      <xdr:col>14</xdr:col>
      <xdr:colOff>79375</xdr:colOff>
      <xdr:row>98</xdr:row>
      <xdr:rowOff>137221</xdr:rowOff>
    </xdr:to>
    <xdr:sp macro="" textlink="">
      <xdr:nvSpPr>
        <xdr:cNvPr id="448" name="円/楕円 447">
          <a:extLst>
            <a:ext uri="{FF2B5EF4-FFF2-40B4-BE49-F238E27FC236}">
              <a16:creationId xmlns:a16="http://schemas.microsoft.com/office/drawing/2014/main" id="{00000000-0008-0000-0600-0000C0010000}"/>
            </a:ext>
          </a:extLst>
        </xdr:cNvPr>
        <xdr:cNvSpPr/>
      </xdr:nvSpPr>
      <xdr:spPr>
        <a:xfrm>
          <a:off x="9588500" y="168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153748</xdr:rowOff>
    </xdr:from>
    <xdr:ext cx="599010"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9339794" y="1661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a:extLst>
            <a:ext uri="{FF2B5EF4-FFF2-40B4-BE49-F238E27FC236}">
              <a16:creationId xmlns:a16="http://schemas.microsoft.com/office/drawing/2014/main" id="{00000000-0008-0000-0600-0000C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a:extLst>
            <a:ext uri="{FF2B5EF4-FFF2-40B4-BE49-F238E27FC236}">
              <a16:creationId xmlns:a16="http://schemas.microsoft.com/office/drawing/2014/main" id="{00000000-0008-0000-0600-0000C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a:extLst>
            <a:ext uri="{FF2B5EF4-FFF2-40B4-BE49-F238E27FC236}">
              <a16:creationId xmlns:a16="http://schemas.microsoft.com/office/drawing/2014/main" id="{00000000-0008-0000-0600-0000C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a:extLst>
            <a:ext uri="{FF2B5EF4-FFF2-40B4-BE49-F238E27FC236}">
              <a16:creationId xmlns:a16="http://schemas.microsoft.com/office/drawing/2014/main" id="{00000000-0008-0000-0600-0000C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a:extLst>
            <a:ext uri="{FF2B5EF4-FFF2-40B4-BE49-F238E27FC236}">
              <a16:creationId xmlns:a16="http://schemas.microsoft.com/office/drawing/2014/main" id="{00000000-0008-0000-0600-0000C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a:extLst>
            <a:ext uri="{FF2B5EF4-FFF2-40B4-BE49-F238E27FC236}">
              <a16:creationId xmlns:a16="http://schemas.microsoft.com/office/drawing/2014/main" id="{00000000-0008-0000-0600-0000D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a:extLst>
            <a:ext uri="{FF2B5EF4-FFF2-40B4-BE49-F238E27FC236}">
              <a16:creationId xmlns:a16="http://schemas.microsoft.com/office/drawing/2014/main" id="{00000000-0008-0000-0600-0000DA010000}"/>
            </a:ext>
          </a:extLst>
        </xdr:cNvPr>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a:extLst>
            <a:ext uri="{FF2B5EF4-FFF2-40B4-BE49-F238E27FC236}">
              <a16:creationId xmlns:a16="http://schemas.microsoft.com/office/drawing/2014/main" id="{00000000-0008-0000-0600-0000DC010000}"/>
            </a:ext>
          </a:extLst>
        </xdr:cNvPr>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a:extLst>
            <a:ext uri="{FF2B5EF4-FFF2-40B4-BE49-F238E27FC236}">
              <a16:creationId xmlns:a16="http://schemas.microsoft.com/office/drawing/2014/main" id="{00000000-0008-0000-0600-0000DF010000}"/>
            </a:ext>
          </a:extLst>
        </xdr:cNvPr>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a:extLst>
            <a:ext uri="{FF2B5EF4-FFF2-40B4-BE49-F238E27FC236}">
              <a16:creationId xmlns:a16="http://schemas.microsoft.com/office/drawing/2014/main" id="{00000000-0008-0000-0600-0000E0010000}"/>
            </a:ext>
          </a:extLst>
        </xdr:cNvPr>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142735</xdr:rowOff>
    </xdr:from>
    <xdr:to>
      <xdr:col>22</xdr:col>
      <xdr:colOff>415925</xdr:colOff>
      <xdr:row>39</xdr:row>
      <xdr:rowOff>72885</xdr:rowOff>
    </xdr:to>
    <xdr:sp macro="" textlink="">
      <xdr:nvSpPr>
        <xdr:cNvPr id="482" name="フローチャート : 判断 481">
          <a:extLst>
            <a:ext uri="{FF2B5EF4-FFF2-40B4-BE49-F238E27FC236}">
              <a16:creationId xmlns:a16="http://schemas.microsoft.com/office/drawing/2014/main" id="{00000000-0008-0000-0600-0000E2010000}"/>
            </a:ext>
          </a:extLst>
        </xdr:cNvPr>
        <xdr:cNvSpPr/>
      </xdr:nvSpPr>
      <xdr:spPr>
        <a:xfrm>
          <a:off x="15430500" y="66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89412</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5246427" y="643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130901</xdr:rowOff>
    </xdr:from>
    <xdr:to>
      <xdr:col>21</xdr:col>
      <xdr:colOff>212725</xdr:colOff>
      <xdr:row>39</xdr:row>
      <xdr:rowOff>61051</xdr:rowOff>
    </xdr:to>
    <xdr:sp macro="" textlink="">
      <xdr:nvSpPr>
        <xdr:cNvPr id="485" name="フローチャート : 判断 484">
          <a:extLst>
            <a:ext uri="{FF2B5EF4-FFF2-40B4-BE49-F238E27FC236}">
              <a16:creationId xmlns:a16="http://schemas.microsoft.com/office/drawing/2014/main" id="{00000000-0008-0000-0600-0000E5010000}"/>
            </a:ext>
          </a:extLst>
        </xdr:cNvPr>
        <xdr:cNvSpPr/>
      </xdr:nvSpPr>
      <xdr:spPr>
        <a:xfrm>
          <a:off x="14541500" y="664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77578</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4357427" y="642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88016</xdr:rowOff>
    </xdr:from>
    <xdr:to>
      <xdr:col>20</xdr:col>
      <xdr:colOff>9525</xdr:colOff>
      <xdr:row>39</xdr:row>
      <xdr:rowOff>18166</xdr:rowOff>
    </xdr:to>
    <xdr:sp macro="" textlink="">
      <xdr:nvSpPr>
        <xdr:cNvPr id="488" name="フローチャート : 判断 487">
          <a:extLst>
            <a:ext uri="{FF2B5EF4-FFF2-40B4-BE49-F238E27FC236}">
              <a16:creationId xmlns:a16="http://schemas.microsoft.com/office/drawing/2014/main" id="{00000000-0008-0000-0600-0000E8010000}"/>
            </a:ext>
          </a:extLst>
        </xdr:cNvPr>
        <xdr:cNvSpPr/>
      </xdr:nvSpPr>
      <xdr:spPr>
        <a:xfrm>
          <a:off x="13652500" y="660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34693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3436111" y="63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105866</xdr:rowOff>
    </xdr:from>
    <xdr:to>
      <xdr:col>18</xdr:col>
      <xdr:colOff>492125</xdr:colOff>
      <xdr:row>39</xdr:row>
      <xdr:rowOff>36016</xdr:rowOff>
    </xdr:to>
    <xdr:sp macro="" textlink="">
      <xdr:nvSpPr>
        <xdr:cNvPr id="490" name="フローチャート : 判断 489">
          <a:extLst>
            <a:ext uri="{FF2B5EF4-FFF2-40B4-BE49-F238E27FC236}">
              <a16:creationId xmlns:a16="http://schemas.microsoft.com/office/drawing/2014/main" id="{00000000-0008-0000-0600-0000EA010000}"/>
            </a:ext>
          </a:extLst>
        </xdr:cNvPr>
        <xdr:cNvSpPr/>
      </xdr:nvSpPr>
      <xdr:spPr>
        <a:xfrm>
          <a:off x="12763500" y="662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52543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547111" y="63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a:extLst>
            <a:ext uri="{FF2B5EF4-FFF2-40B4-BE49-F238E27FC236}">
              <a16:creationId xmlns:a16="http://schemas.microsoft.com/office/drawing/2014/main" id="{00000000-0008-0000-0600-0000F101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a:extLst>
            <a:ext uri="{FF2B5EF4-FFF2-40B4-BE49-F238E27FC236}">
              <a16:creationId xmlns:a16="http://schemas.microsoft.com/office/drawing/2014/main" id="{00000000-0008-0000-0600-0000F2010000}"/>
            </a:ext>
          </a:extLst>
        </xdr:cNvPr>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499" name="円/楕円 498">
          <a:extLst>
            <a:ext uri="{FF2B5EF4-FFF2-40B4-BE49-F238E27FC236}">
              <a16:creationId xmlns:a16="http://schemas.microsoft.com/office/drawing/2014/main" id="{00000000-0008-0000-0600-0000F301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a:extLst>
            <a:ext uri="{FF2B5EF4-FFF2-40B4-BE49-F238E27FC236}">
              <a16:creationId xmlns:a16="http://schemas.microsoft.com/office/drawing/2014/main" id="{00000000-0008-0000-0600-0000F501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a:extLst>
            <a:ext uri="{FF2B5EF4-FFF2-40B4-BE49-F238E27FC236}">
              <a16:creationId xmlns:a16="http://schemas.microsoft.com/office/drawing/2014/main" id="{00000000-0008-0000-0600-0000F701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5" name="円/楕円 504">
          <a:extLst>
            <a:ext uri="{FF2B5EF4-FFF2-40B4-BE49-F238E27FC236}">
              <a16:creationId xmlns:a16="http://schemas.microsoft.com/office/drawing/2014/main" id="{00000000-0008-0000-0600-0000F901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a:extLst>
            <a:ext uri="{FF2B5EF4-FFF2-40B4-BE49-F238E27FC236}">
              <a16:creationId xmlns:a16="http://schemas.microsoft.com/office/drawing/2014/main" id="{00000000-0008-0000-0600-00000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a:extLst>
            <a:ext uri="{FF2B5EF4-FFF2-40B4-BE49-F238E27FC236}">
              <a16:creationId xmlns:a16="http://schemas.microsoft.com/office/drawing/2014/main" id="{00000000-0008-0000-0600-00000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a:extLst>
            <a:ext uri="{FF2B5EF4-FFF2-40B4-BE49-F238E27FC236}">
              <a16:creationId xmlns:a16="http://schemas.microsoft.com/office/drawing/2014/main" id="{00000000-0008-0000-0600-00000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1" name="失業対策事業費グラフ枠">
          <a:extLst>
            <a:ext uri="{FF2B5EF4-FFF2-40B4-BE49-F238E27FC236}">
              <a16:creationId xmlns:a16="http://schemas.microsoft.com/office/drawing/2014/main" id="{00000000-0008-0000-0600-00000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3" name="失業対策事業費最小値テキスト">
          <a:extLst>
            <a:ext uri="{FF2B5EF4-FFF2-40B4-BE49-F238E27FC236}">
              <a16:creationId xmlns:a16="http://schemas.microsoft.com/office/drawing/2014/main" id="{00000000-0008-0000-0600-00000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5" name="失業対策事業費最大値テキスト">
          <a:extLst>
            <a:ext uri="{FF2B5EF4-FFF2-40B4-BE49-F238E27FC236}">
              <a16:creationId xmlns:a16="http://schemas.microsoft.com/office/drawing/2014/main" id="{00000000-0008-0000-0600-00000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8" name="失業対策事業費平均値テキスト">
          <a:extLst>
            <a:ext uri="{FF2B5EF4-FFF2-40B4-BE49-F238E27FC236}">
              <a16:creationId xmlns:a16="http://schemas.microsoft.com/office/drawing/2014/main" id="{00000000-0008-0000-0600-00001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9" name="フローチャート : 判断 528">
          <a:extLst>
            <a:ext uri="{FF2B5EF4-FFF2-40B4-BE49-F238E27FC236}">
              <a16:creationId xmlns:a16="http://schemas.microsoft.com/office/drawing/2014/main" id="{00000000-0008-0000-0600-00001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1" name="フローチャート : 判断 530">
          <a:extLst>
            <a:ext uri="{FF2B5EF4-FFF2-40B4-BE49-F238E27FC236}">
              <a16:creationId xmlns:a16="http://schemas.microsoft.com/office/drawing/2014/main" id="{00000000-0008-0000-0600-00001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4" name="フローチャート : 判断 533">
          <a:extLst>
            <a:ext uri="{FF2B5EF4-FFF2-40B4-BE49-F238E27FC236}">
              <a16:creationId xmlns:a16="http://schemas.microsoft.com/office/drawing/2014/main" id="{00000000-0008-0000-0600-00001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7" name="フローチャート : 判断 536">
          <a:extLst>
            <a:ext uri="{FF2B5EF4-FFF2-40B4-BE49-F238E27FC236}">
              <a16:creationId xmlns:a16="http://schemas.microsoft.com/office/drawing/2014/main" id="{00000000-0008-0000-0600-00001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9" name="フローチャート : 判断 538">
          <a:extLst>
            <a:ext uri="{FF2B5EF4-FFF2-40B4-BE49-F238E27FC236}">
              <a16:creationId xmlns:a16="http://schemas.microsoft.com/office/drawing/2014/main" id="{00000000-0008-0000-0600-00001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円/楕円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7" name="失業対策事業費該当値テキスト">
          <a:extLst>
            <a:ext uri="{FF2B5EF4-FFF2-40B4-BE49-F238E27FC236}">
              <a16:creationId xmlns:a16="http://schemas.microsoft.com/office/drawing/2014/main" id="{00000000-0008-0000-0600-00002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8" name="円/楕円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0" name="円/楕円 549">
          <a:extLst>
            <a:ext uri="{FF2B5EF4-FFF2-40B4-BE49-F238E27FC236}">
              <a16:creationId xmlns:a16="http://schemas.microsoft.com/office/drawing/2014/main" id="{00000000-0008-0000-0600-00002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2" name="円/楕円 551">
          <a:extLst>
            <a:ext uri="{FF2B5EF4-FFF2-40B4-BE49-F238E27FC236}">
              <a16:creationId xmlns:a16="http://schemas.microsoft.com/office/drawing/2014/main" id="{00000000-0008-0000-0600-00002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円/楕円 553">
          <a:extLst>
            <a:ext uri="{FF2B5EF4-FFF2-40B4-BE49-F238E27FC236}">
              <a16:creationId xmlns:a16="http://schemas.microsoft.com/office/drawing/2014/main" id="{00000000-0008-0000-0600-00002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a:extLst>
            <a:ext uri="{FF2B5EF4-FFF2-40B4-BE49-F238E27FC236}">
              <a16:creationId xmlns:a16="http://schemas.microsoft.com/office/drawing/2014/main" id="{00000000-0008-0000-0600-00004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78" name="公債費最小値テキスト">
          <a:extLst>
            <a:ext uri="{FF2B5EF4-FFF2-40B4-BE49-F238E27FC236}">
              <a16:creationId xmlns:a16="http://schemas.microsoft.com/office/drawing/2014/main" id="{00000000-0008-0000-0600-000042020000}"/>
            </a:ext>
          </a:extLst>
        </xdr:cNvPr>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0" name="公債費最大値テキスト">
          <a:extLst>
            <a:ext uri="{FF2B5EF4-FFF2-40B4-BE49-F238E27FC236}">
              <a16:creationId xmlns:a16="http://schemas.microsoft.com/office/drawing/2014/main" id="{00000000-0008-0000-0600-000044020000}"/>
            </a:ext>
          </a:extLst>
        </xdr:cNvPr>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31914</xdr:rowOff>
    </xdr:from>
    <xdr:to>
      <xdr:col>23</xdr:col>
      <xdr:colOff>517525</xdr:colOff>
      <xdr:row>77</xdr:row>
      <xdr:rowOff>43461</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flipV="1">
          <a:off x="15481300" y="13233564"/>
          <a:ext cx="838200" cy="1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83" name="公債費平均値テキスト">
          <a:extLst>
            <a:ext uri="{FF2B5EF4-FFF2-40B4-BE49-F238E27FC236}">
              <a16:creationId xmlns:a16="http://schemas.microsoft.com/office/drawing/2014/main" id="{00000000-0008-0000-0600-000047020000}"/>
            </a:ext>
          </a:extLst>
        </xdr:cNvPr>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84" name="フローチャート : 判断 583">
          <a:extLst>
            <a:ext uri="{FF2B5EF4-FFF2-40B4-BE49-F238E27FC236}">
              <a16:creationId xmlns:a16="http://schemas.microsoft.com/office/drawing/2014/main" id="{00000000-0008-0000-0600-000048020000}"/>
            </a:ext>
          </a:extLst>
        </xdr:cNvPr>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41151</xdr:rowOff>
    </xdr:from>
    <xdr:to>
      <xdr:col>22</xdr:col>
      <xdr:colOff>365125</xdr:colOff>
      <xdr:row>77</xdr:row>
      <xdr:rowOff>43461</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13242801"/>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95163</xdr:rowOff>
    </xdr:from>
    <xdr:to>
      <xdr:col>22</xdr:col>
      <xdr:colOff>415925</xdr:colOff>
      <xdr:row>78</xdr:row>
      <xdr:rowOff>25313</xdr:rowOff>
    </xdr:to>
    <xdr:sp macro="" textlink="">
      <xdr:nvSpPr>
        <xdr:cNvPr id="586" name="フローチャート : 判断 585">
          <a:extLst>
            <a:ext uri="{FF2B5EF4-FFF2-40B4-BE49-F238E27FC236}">
              <a16:creationId xmlns:a16="http://schemas.microsoft.com/office/drawing/2014/main" id="{00000000-0008-0000-0600-00004A020000}"/>
            </a:ext>
          </a:extLst>
        </xdr:cNvPr>
        <xdr:cNvSpPr/>
      </xdr:nvSpPr>
      <xdr:spPr>
        <a:xfrm>
          <a:off x="15430500" y="13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16440</xdr:rowOff>
    </xdr:from>
    <xdr:ext cx="534377"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14111" y="133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41151</xdr:rowOff>
    </xdr:from>
    <xdr:to>
      <xdr:col>21</xdr:col>
      <xdr:colOff>161925</xdr:colOff>
      <xdr:row>77</xdr:row>
      <xdr:rowOff>51192</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flipV="1">
          <a:off x="13703300" y="13242801"/>
          <a:ext cx="889000" cy="1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90818</xdr:rowOff>
    </xdr:from>
    <xdr:to>
      <xdr:col>21</xdr:col>
      <xdr:colOff>212725</xdr:colOff>
      <xdr:row>78</xdr:row>
      <xdr:rowOff>20968</xdr:rowOff>
    </xdr:to>
    <xdr:sp macro="" textlink="">
      <xdr:nvSpPr>
        <xdr:cNvPr id="589" name="フローチャート : 判断 588">
          <a:extLst>
            <a:ext uri="{FF2B5EF4-FFF2-40B4-BE49-F238E27FC236}">
              <a16:creationId xmlns:a16="http://schemas.microsoft.com/office/drawing/2014/main" id="{00000000-0008-0000-0600-00004D020000}"/>
            </a:ext>
          </a:extLst>
        </xdr:cNvPr>
        <xdr:cNvSpPr/>
      </xdr:nvSpPr>
      <xdr:spPr>
        <a:xfrm>
          <a:off x="14541500" y="1329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12095</xdr:rowOff>
    </xdr:from>
    <xdr:ext cx="534377"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325111" y="133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46813</xdr:rowOff>
    </xdr:from>
    <xdr:to>
      <xdr:col>19</xdr:col>
      <xdr:colOff>644525</xdr:colOff>
      <xdr:row>77</xdr:row>
      <xdr:rowOff>51192</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13248463"/>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84699</xdr:rowOff>
    </xdr:from>
    <xdr:to>
      <xdr:col>20</xdr:col>
      <xdr:colOff>9525</xdr:colOff>
      <xdr:row>78</xdr:row>
      <xdr:rowOff>14849</xdr:rowOff>
    </xdr:to>
    <xdr:sp macro="" textlink="">
      <xdr:nvSpPr>
        <xdr:cNvPr id="592" name="フローチャート : 判断 591">
          <a:extLst>
            <a:ext uri="{FF2B5EF4-FFF2-40B4-BE49-F238E27FC236}">
              <a16:creationId xmlns:a16="http://schemas.microsoft.com/office/drawing/2014/main" id="{00000000-0008-0000-0600-000050020000}"/>
            </a:ext>
          </a:extLst>
        </xdr:cNvPr>
        <xdr:cNvSpPr/>
      </xdr:nvSpPr>
      <xdr:spPr>
        <a:xfrm>
          <a:off x="13652500" y="1328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5976</xdr:rowOff>
    </xdr:from>
    <xdr:ext cx="534377"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436111" y="133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88863</xdr:rowOff>
    </xdr:from>
    <xdr:to>
      <xdr:col>18</xdr:col>
      <xdr:colOff>492125</xdr:colOff>
      <xdr:row>78</xdr:row>
      <xdr:rowOff>19013</xdr:rowOff>
    </xdr:to>
    <xdr:sp macro="" textlink="">
      <xdr:nvSpPr>
        <xdr:cNvPr id="594" name="フローチャート : 判断 593">
          <a:extLst>
            <a:ext uri="{FF2B5EF4-FFF2-40B4-BE49-F238E27FC236}">
              <a16:creationId xmlns:a16="http://schemas.microsoft.com/office/drawing/2014/main" id="{00000000-0008-0000-0600-000052020000}"/>
            </a:ext>
          </a:extLst>
        </xdr:cNvPr>
        <xdr:cNvSpPr/>
      </xdr:nvSpPr>
      <xdr:spPr>
        <a:xfrm>
          <a:off x="12763500" y="13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10140</xdr:rowOff>
    </xdr:from>
    <xdr:ext cx="534377"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547111" y="1338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152564</xdr:rowOff>
    </xdr:from>
    <xdr:to>
      <xdr:col>23</xdr:col>
      <xdr:colOff>568325</xdr:colOff>
      <xdr:row>77</xdr:row>
      <xdr:rowOff>82714</xdr:rowOff>
    </xdr:to>
    <xdr:sp macro="" textlink="">
      <xdr:nvSpPr>
        <xdr:cNvPr id="601" name="円/楕円 600">
          <a:extLst>
            <a:ext uri="{FF2B5EF4-FFF2-40B4-BE49-F238E27FC236}">
              <a16:creationId xmlns:a16="http://schemas.microsoft.com/office/drawing/2014/main" id="{00000000-0008-0000-0600-000059020000}"/>
            </a:ext>
          </a:extLst>
        </xdr:cNvPr>
        <xdr:cNvSpPr/>
      </xdr:nvSpPr>
      <xdr:spPr>
        <a:xfrm>
          <a:off x="16268700" y="131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3991</xdr:rowOff>
    </xdr:from>
    <xdr:ext cx="599010" cy="259045"/>
    <xdr:sp macro="" textlink="">
      <xdr:nvSpPr>
        <xdr:cNvPr id="602" name="公債費該当値テキスト">
          <a:extLst>
            <a:ext uri="{FF2B5EF4-FFF2-40B4-BE49-F238E27FC236}">
              <a16:creationId xmlns:a16="http://schemas.microsoft.com/office/drawing/2014/main" id="{00000000-0008-0000-0600-00005A020000}"/>
            </a:ext>
          </a:extLst>
        </xdr:cNvPr>
        <xdr:cNvSpPr txBox="1"/>
      </xdr:nvSpPr>
      <xdr:spPr>
        <a:xfrm>
          <a:off x="16370300" y="1303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122,150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164111</xdr:rowOff>
    </xdr:from>
    <xdr:to>
      <xdr:col>22</xdr:col>
      <xdr:colOff>415925</xdr:colOff>
      <xdr:row>77</xdr:row>
      <xdr:rowOff>94261</xdr:rowOff>
    </xdr:to>
    <xdr:sp macro="" textlink="">
      <xdr:nvSpPr>
        <xdr:cNvPr id="603" name="円/楕円 602">
          <a:extLst>
            <a:ext uri="{FF2B5EF4-FFF2-40B4-BE49-F238E27FC236}">
              <a16:creationId xmlns:a16="http://schemas.microsoft.com/office/drawing/2014/main" id="{00000000-0008-0000-0600-00005B020000}"/>
            </a:ext>
          </a:extLst>
        </xdr:cNvPr>
        <xdr:cNvSpPr/>
      </xdr:nvSpPr>
      <xdr:spPr>
        <a:xfrm>
          <a:off x="15430500" y="131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110789</xdr:rowOff>
    </xdr:from>
    <xdr:ext cx="59901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181794" y="1296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161801</xdr:rowOff>
    </xdr:from>
    <xdr:to>
      <xdr:col>21</xdr:col>
      <xdr:colOff>212725</xdr:colOff>
      <xdr:row>77</xdr:row>
      <xdr:rowOff>91951</xdr:rowOff>
    </xdr:to>
    <xdr:sp macro="" textlink="">
      <xdr:nvSpPr>
        <xdr:cNvPr id="605" name="円/楕円 604">
          <a:extLst>
            <a:ext uri="{FF2B5EF4-FFF2-40B4-BE49-F238E27FC236}">
              <a16:creationId xmlns:a16="http://schemas.microsoft.com/office/drawing/2014/main" id="{00000000-0008-0000-0600-00005D020000}"/>
            </a:ext>
          </a:extLst>
        </xdr:cNvPr>
        <xdr:cNvSpPr/>
      </xdr:nvSpPr>
      <xdr:spPr>
        <a:xfrm>
          <a:off x="14541500" y="131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108477</xdr:rowOff>
    </xdr:from>
    <xdr:ext cx="599010"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292794" y="1296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118,110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392</xdr:rowOff>
    </xdr:from>
    <xdr:to>
      <xdr:col>20</xdr:col>
      <xdr:colOff>9525</xdr:colOff>
      <xdr:row>77</xdr:row>
      <xdr:rowOff>101992</xdr:rowOff>
    </xdr:to>
    <xdr:sp macro="" textlink="">
      <xdr:nvSpPr>
        <xdr:cNvPr id="607" name="円/楕円 606">
          <a:extLst>
            <a:ext uri="{FF2B5EF4-FFF2-40B4-BE49-F238E27FC236}">
              <a16:creationId xmlns:a16="http://schemas.microsoft.com/office/drawing/2014/main" id="{00000000-0008-0000-0600-00005F020000}"/>
            </a:ext>
          </a:extLst>
        </xdr:cNvPr>
        <xdr:cNvSpPr/>
      </xdr:nvSpPr>
      <xdr:spPr>
        <a:xfrm>
          <a:off x="13652500" y="132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118519</xdr:rowOff>
    </xdr:from>
    <xdr:ext cx="599010"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403794" y="1297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167463</xdr:rowOff>
    </xdr:from>
    <xdr:to>
      <xdr:col>18</xdr:col>
      <xdr:colOff>492125</xdr:colOff>
      <xdr:row>77</xdr:row>
      <xdr:rowOff>97613</xdr:rowOff>
    </xdr:to>
    <xdr:sp macro="" textlink="">
      <xdr:nvSpPr>
        <xdr:cNvPr id="609" name="円/楕円 608">
          <a:extLst>
            <a:ext uri="{FF2B5EF4-FFF2-40B4-BE49-F238E27FC236}">
              <a16:creationId xmlns:a16="http://schemas.microsoft.com/office/drawing/2014/main" id="{00000000-0008-0000-0600-000061020000}"/>
            </a:ext>
          </a:extLst>
        </xdr:cNvPr>
        <xdr:cNvSpPr/>
      </xdr:nvSpPr>
      <xdr:spPr>
        <a:xfrm>
          <a:off x="12763500" y="131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114140</xdr:rowOff>
    </xdr:from>
    <xdr:ext cx="599010"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514794" y="1297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1" name="積立金グラフ枠">
          <a:extLst>
            <a:ext uri="{FF2B5EF4-FFF2-40B4-BE49-F238E27FC236}">
              <a16:creationId xmlns:a16="http://schemas.microsoft.com/office/drawing/2014/main" id="{00000000-0008-0000-0600-00007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33" name="積立金最小値テキスト">
          <a:extLst>
            <a:ext uri="{FF2B5EF4-FFF2-40B4-BE49-F238E27FC236}">
              <a16:creationId xmlns:a16="http://schemas.microsoft.com/office/drawing/2014/main" id="{00000000-0008-0000-0600-000079020000}"/>
            </a:ext>
          </a:extLst>
        </xdr:cNvPr>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35" name="積立金最大値テキスト">
          <a:extLst>
            <a:ext uri="{FF2B5EF4-FFF2-40B4-BE49-F238E27FC236}">
              <a16:creationId xmlns:a16="http://schemas.microsoft.com/office/drawing/2014/main" id="{00000000-0008-0000-0600-00007B020000}"/>
            </a:ext>
          </a:extLst>
        </xdr:cNvPr>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108355</xdr:rowOff>
    </xdr:from>
    <xdr:to>
      <xdr:col>23</xdr:col>
      <xdr:colOff>517525</xdr:colOff>
      <xdr:row>98</xdr:row>
      <xdr:rowOff>116264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6910455"/>
          <a:ext cx="8382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38" name="積立金平均値テキスト">
          <a:extLst>
            <a:ext uri="{FF2B5EF4-FFF2-40B4-BE49-F238E27FC236}">
              <a16:creationId xmlns:a16="http://schemas.microsoft.com/office/drawing/2014/main" id="{00000000-0008-0000-0600-00007E020000}"/>
            </a:ext>
          </a:extLst>
        </xdr:cNvPr>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39" name="フローチャート : 判断 638">
          <a:extLst>
            <a:ext uri="{FF2B5EF4-FFF2-40B4-BE49-F238E27FC236}">
              <a16:creationId xmlns:a16="http://schemas.microsoft.com/office/drawing/2014/main" id="{00000000-0008-0000-0600-00007F020000}"/>
            </a:ext>
          </a:extLst>
        </xdr:cNvPr>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62531</xdr:rowOff>
    </xdr:from>
    <xdr:to>
      <xdr:col>22</xdr:col>
      <xdr:colOff>365125</xdr:colOff>
      <xdr:row>98</xdr:row>
      <xdr:rowOff>116264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6693181"/>
          <a:ext cx="889000" cy="2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12232</xdr:rowOff>
    </xdr:from>
    <xdr:to>
      <xdr:col>22</xdr:col>
      <xdr:colOff>415925</xdr:colOff>
      <xdr:row>98</xdr:row>
      <xdr:rowOff>113832</xdr:rowOff>
    </xdr:to>
    <xdr:sp macro="" textlink="">
      <xdr:nvSpPr>
        <xdr:cNvPr id="641" name="フローチャート : 判断 640">
          <a:extLst>
            <a:ext uri="{FF2B5EF4-FFF2-40B4-BE49-F238E27FC236}">
              <a16:creationId xmlns:a16="http://schemas.microsoft.com/office/drawing/2014/main" id="{00000000-0008-0000-0600-000081020000}"/>
            </a:ext>
          </a:extLst>
        </xdr:cNvPr>
        <xdr:cNvSpPr/>
      </xdr:nvSpPr>
      <xdr:spPr>
        <a:xfrm>
          <a:off x="15430500" y="1681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130359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658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62531</xdr:rowOff>
    </xdr:from>
    <xdr:to>
      <xdr:col>21</xdr:col>
      <xdr:colOff>161925</xdr:colOff>
      <xdr:row>98</xdr:row>
      <xdr:rowOff>33930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6693181"/>
          <a:ext cx="889000" cy="14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165517</xdr:rowOff>
    </xdr:from>
    <xdr:to>
      <xdr:col>21</xdr:col>
      <xdr:colOff>212725</xdr:colOff>
      <xdr:row>98</xdr:row>
      <xdr:rowOff>95667</xdr:rowOff>
    </xdr:to>
    <xdr:sp macro="" textlink="">
      <xdr:nvSpPr>
        <xdr:cNvPr id="644" name="フローチャート : 判断 643">
          <a:extLst>
            <a:ext uri="{FF2B5EF4-FFF2-40B4-BE49-F238E27FC236}">
              <a16:creationId xmlns:a16="http://schemas.microsoft.com/office/drawing/2014/main" id="{00000000-0008-0000-0600-000084020000}"/>
            </a:ext>
          </a:extLst>
        </xdr:cNvPr>
        <xdr:cNvSpPr/>
      </xdr:nvSpPr>
      <xdr:spPr>
        <a:xfrm>
          <a:off x="14541500" y="1679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86794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688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6787</xdr:rowOff>
    </xdr:from>
    <xdr:to>
      <xdr:col>19</xdr:col>
      <xdr:colOff>644525</xdr:colOff>
      <xdr:row>98</xdr:row>
      <xdr:rowOff>33930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6808887"/>
          <a:ext cx="88900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61240</xdr:rowOff>
    </xdr:from>
    <xdr:to>
      <xdr:col>20</xdr:col>
      <xdr:colOff>9525</xdr:colOff>
      <xdr:row>97</xdr:row>
      <xdr:rowOff>162840</xdr:rowOff>
    </xdr:to>
    <xdr:sp macro="" textlink="">
      <xdr:nvSpPr>
        <xdr:cNvPr id="647" name="フローチャート : 判断 646">
          <a:extLst>
            <a:ext uri="{FF2B5EF4-FFF2-40B4-BE49-F238E27FC236}">
              <a16:creationId xmlns:a16="http://schemas.microsoft.com/office/drawing/2014/main" id="{00000000-0008-0000-0600-000087020000}"/>
            </a:ext>
          </a:extLst>
        </xdr:cNvPr>
        <xdr:cNvSpPr/>
      </xdr:nvSpPr>
      <xdr:spPr>
        <a:xfrm>
          <a:off x="13652500" y="166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7917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64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164923</xdr:rowOff>
    </xdr:from>
    <xdr:to>
      <xdr:col>18</xdr:col>
      <xdr:colOff>492125</xdr:colOff>
      <xdr:row>98</xdr:row>
      <xdr:rowOff>95073</xdr:rowOff>
    </xdr:to>
    <xdr:sp macro="" textlink="">
      <xdr:nvSpPr>
        <xdr:cNvPr id="649" name="フローチャート : 判断 648">
          <a:extLst>
            <a:ext uri="{FF2B5EF4-FFF2-40B4-BE49-F238E27FC236}">
              <a16:creationId xmlns:a16="http://schemas.microsoft.com/office/drawing/2014/main" id="{00000000-0008-0000-0600-000089020000}"/>
            </a:ext>
          </a:extLst>
        </xdr:cNvPr>
        <xdr:cNvSpPr/>
      </xdr:nvSpPr>
      <xdr:spPr>
        <a:xfrm>
          <a:off x="12763500" y="1679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86200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68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57555</xdr:rowOff>
    </xdr:from>
    <xdr:to>
      <xdr:col>23</xdr:col>
      <xdr:colOff>568325</xdr:colOff>
      <xdr:row>98</xdr:row>
      <xdr:rowOff>159155</xdr:rowOff>
    </xdr:to>
    <xdr:sp macro="" textlink="">
      <xdr:nvSpPr>
        <xdr:cNvPr id="656" name="円/楕円 655">
          <a:extLst>
            <a:ext uri="{FF2B5EF4-FFF2-40B4-BE49-F238E27FC236}">
              <a16:creationId xmlns:a16="http://schemas.microsoft.com/office/drawing/2014/main" id="{00000000-0008-0000-0600-000090020000}"/>
            </a:ext>
          </a:extLst>
        </xdr:cNvPr>
        <xdr:cNvSpPr/>
      </xdr:nvSpPr>
      <xdr:spPr>
        <a:xfrm>
          <a:off x="16268700" y="168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143932</xdr:rowOff>
    </xdr:from>
    <xdr:ext cx="534377" cy="259045"/>
    <xdr:sp macro="" textlink="">
      <xdr:nvSpPr>
        <xdr:cNvPr id="657" name="積立金該当値テキスト">
          <a:extLst>
            <a:ext uri="{FF2B5EF4-FFF2-40B4-BE49-F238E27FC236}">
              <a16:creationId xmlns:a16="http://schemas.microsoft.com/office/drawing/2014/main" id="{00000000-0008-0000-0600-000091020000}"/>
            </a:ext>
          </a:extLst>
        </xdr:cNvPr>
        <xdr:cNvSpPr txBox="1"/>
      </xdr:nvSpPr>
      <xdr:spPr>
        <a:xfrm>
          <a:off x="16370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65464</xdr:rowOff>
    </xdr:from>
    <xdr:to>
      <xdr:col>22</xdr:col>
      <xdr:colOff>415925</xdr:colOff>
      <xdr:row>98</xdr:row>
      <xdr:rowOff>167064</xdr:rowOff>
    </xdr:to>
    <xdr:sp macro="" textlink="">
      <xdr:nvSpPr>
        <xdr:cNvPr id="658" name="円/楕円 657">
          <a:extLst>
            <a:ext uri="{FF2B5EF4-FFF2-40B4-BE49-F238E27FC236}">
              <a16:creationId xmlns:a16="http://schemas.microsoft.com/office/drawing/2014/main" id="{00000000-0008-0000-0600-000092020000}"/>
            </a:ext>
          </a:extLst>
        </xdr:cNvPr>
        <xdr:cNvSpPr/>
      </xdr:nvSpPr>
      <xdr:spPr>
        <a:xfrm>
          <a:off x="15430500" y="168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158191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696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11731</xdr:rowOff>
    </xdr:from>
    <xdr:to>
      <xdr:col>21</xdr:col>
      <xdr:colOff>212725</xdr:colOff>
      <xdr:row>97</xdr:row>
      <xdr:rowOff>113331</xdr:rowOff>
    </xdr:to>
    <xdr:sp macro="" textlink="">
      <xdr:nvSpPr>
        <xdr:cNvPr id="660" name="円/楕円 659">
          <a:extLst>
            <a:ext uri="{FF2B5EF4-FFF2-40B4-BE49-F238E27FC236}">
              <a16:creationId xmlns:a16="http://schemas.microsoft.com/office/drawing/2014/main" id="{00000000-0008-0000-0600-000094020000}"/>
            </a:ext>
          </a:extLst>
        </xdr:cNvPr>
        <xdr:cNvSpPr/>
      </xdr:nvSpPr>
      <xdr:spPr>
        <a:xfrm>
          <a:off x="14541500" y="166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129858</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292794" y="1641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154580</xdr:rowOff>
    </xdr:from>
    <xdr:to>
      <xdr:col>20</xdr:col>
      <xdr:colOff>9525</xdr:colOff>
      <xdr:row>98</xdr:row>
      <xdr:rowOff>84730</xdr:rowOff>
    </xdr:to>
    <xdr:sp macro="" textlink="">
      <xdr:nvSpPr>
        <xdr:cNvPr id="662" name="円/楕円 661">
          <a:extLst>
            <a:ext uri="{FF2B5EF4-FFF2-40B4-BE49-F238E27FC236}">
              <a16:creationId xmlns:a16="http://schemas.microsoft.com/office/drawing/2014/main" id="{00000000-0008-0000-0600-000096020000}"/>
            </a:ext>
          </a:extLst>
        </xdr:cNvPr>
        <xdr:cNvSpPr/>
      </xdr:nvSpPr>
      <xdr:spPr>
        <a:xfrm>
          <a:off x="13652500" y="167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75857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68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127437</xdr:rowOff>
    </xdr:from>
    <xdr:to>
      <xdr:col>18</xdr:col>
      <xdr:colOff>492125</xdr:colOff>
      <xdr:row>98</xdr:row>
      <xdr:rowOff>57587</xdr:rowOff>
    </xdr:to>
    <xdr:sp macro="" textlink="">
      <xdr:nvSpPr>
        <xdr:cNvPr id="664" name="円/楕円 663">
          <a:extLst>
            <a:ext uri="{FF2B5EF4-FFF2-40B4-BE49-F238E27FC236}">
              <a16:creationId xmlns:a16="http://schemas.microsoft.com/office/drawing/2014/main" id="{00000000-0008-0000-0600-000098020000}"/>
            </a:ext>
          </a:extLst>
        </xdr:cNvPr>
        <xdr:cNvSpPr/>
      </xdr:nvSpPr>
      <xdr:spPr>
        <a:xfrm>
          <a:off x="12763500" y="167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74114</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6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a:extLst>
            <a:ext uri="{FF2B5EF4-FFF2-40B4-BE49-F238E27FC236}">
              <a16:creationId xmlns:a16="http://schemas.microsoft.com/office/drawing/2014/main" id="{00000000-0008-0000-0600-0000B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0" name="投資及び出資金最小値テキスト">
          <a:extLst>
            <a:ext uri="{FF2B5EF4-FFF2-40B4-BE49-F238E27FC236}">
              <a16:creationId xmlns:a16="http://schemas.microsoft.com/office/drawing/2014/main" id="{00000000-0008-0000-0600-0000B2020000}"/>
            </a:ext>
          </a:extLst>
        </xdr:cNvPr>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692" name="投資及び出資金最大値テキスト">
          <a:extLst>
            <a:ext uri="{FF2B5EF4-FFF2-40B4-BE49-F238E27FC236}">
              <a16:creationId xmlns:a16="http://schemas.microsoft.com/office/drawing/2014/main" id="{00000000-0008-0000-0600-0000B4020000}"/>
            </a:ext>
          </a:extLst>
        </xdr:cNvPr>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695" name="投資及び出資金平均値テキスト">
          <a:extLst>
            <a:ext uri="{FF2B5EF4-FFF2-40B4-BE49-F238E27FC236}">
              <a16:creationId xmlns:a16="http://schemas.microsoft.com/office/drawing/2014/main" id="{00000000-0008-0000-0600-0000B7020000}"/>
            </a:ext>
          </a:extLst>
        </xdr:cNvPr>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696" name="フローチャート : 判断 695">
          <a:extLst>
            <a:ext uri="{FF2B5EF4-FFF2-40B4-BE49-F238E27FC236}">
              <a16:creationId xmlns:a16="http://schemas.microsoft.com/office/drawing/2014/main" id="{00000000-0008-0000-0600-0000B8020000}"/>
            </a:ext>
          </a:extLst>
        </xdr:cNvPr>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75184</xdr:rowOff>
    </xdr:from>
    <xdr:to>
      <xdr:col>31</xdr:col>
      <xdr:colOff>85725</xdr:colOff>
      <xdr:row>39</xdr:row>
      <xdr:rowOff>5334</xdr:rowOff>
    </xdr:to>
    <xdr:sp macro="" textlink="">
      <xdr:nvSpPr>
        <xdr:cNvPr id="698" name="フローチャート : 判断 697">
          <a:extLst>
            <a:ext uri="{FF2B5EF4-FFF2-40B4-BE49-F238E27FC236}">
              <a16:creationId xmlns:a16="http://schemas.microsoft.com/office/drawing/2014/main" id="{00000000-0008-0000-0600-0000BA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21861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21088427" y="63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52133</xdr:rowOff>
    </xdr:from>
    <xdr:to>
      <xdr:col>29</xdr:col>
      <xdr:colOff>568325</xdr:colOff>
      <xdr:row>38</xdr:row>
      <xdr:rowOff>153733</xdr:rowOff>
    </xdr:to>
    <xdr:sp macro="" textlink="">
      <xdr:nvSpPr>
        <xdr:cNvPr id="701" name="フローチャート : 判断 700">
          <a:extLst>
            <a:ext uri="{FF2B5EF4-FFF2-40B4-BE49-F238E27FC236}">
              <a16:creationId xmlns:a16="http://schemas.microsoft.com/office/drawing/2014/main" id="{00000000-0008-0000-0600-0000BD020000}"/>
            </a:ext>
          </a:extLst>
        </xdr:cNvPr>
        <xdr:cNvSpPr/>
      </xdr:nvSpPr>
      <xdr:spPr>
        <a:xfrm>
          <a:off x="20383500" y="656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170261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20199427" y="63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16776</xdr:rowOff>
    </xdr:from>
    <xdr:to>
      <xdr:col>28</xdr:col>
      <xdr:colOff>365125</xdr:colOff>
      <xdr:row>38</xdr:row>
      <xdr:rowOff>118376</xdr:rowOff>
    </xdr:to>
    <xdr:sp macro="" textlink="">
      <xdr:nvSpPr>
        <xdr:cNvPr id="704" name="フローチャート : 判断 703">
          <a:extLst>
            <a:ext uri="{FF2B5EF4-FFF2-40B4-BE49-F238E27FC236}">
              <a16:creationId xmlns:a16="http://schemas.microsoft.com/office/drawing/2014/main" id="{00000000-0008-0000-0600-0000C0020000}"/>
            </a:ext>
          </a:extLst>
        </xdr:cNvPr>
        <xdr:cNvSpPr/>
      </xdr:nvSpPr>
      <xdr:spPr>
        <a:xfrm>
          <a:off x="19494500" y="653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134904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9310427" y="63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12929</xdr:rowOff>
    </xdr:from>
    <xdr:to>
      <xdr:col>27</xdr:col>
      <xdr:colOff>161925</xdr:colOff>
      <xdr:row>38</xdr:row>
      <xdr:rowOff>114529</xdr:rowOff>
    </xdr:to>
    <xdr:sp macro="" textlink="">
      <xdr:nvSpPr>
        <xdr:cNvPr id="706" name="フローチャート : 判断 705">
          <a:extLst>
            <a:ext uri="{FF2B5EF4-FFF2-40B4-BE49-F238E27FC236}">
              <a16:creationId xmlns:a16="http://schemas.microsoft.com/office/drawing/2014/main" id="{00000000-0008-0000-0600-0000C2020000}"/>
            </a:ext>
          </a:extLst>
        </xdr:cNvPr>
        <xdr:cNvSpPr/>
      </xdr:nvSpPr>
      <xdr:spPr>
        <a:xfrm>
          <a:off x="18605500" y="652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131056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421427" y="63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3" name="円/楕円 712">
          <a:extLst>
            <a:ext uri="{FF2B5EF4-FFF2-40B4-BE49-F238E27FC236}">
              <a16:creationId xmlns:a16="http://schemas.microsoft.com/office/drawing/2014/main" id="{00000000-0008-0000-0600-0000C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14" name="投資及び出資金該当値テキスト">
          <a:extLst>
            <a:ext uri="{FF2B5EF4-FFF2-40B4-BE49-F238E27FC236}">
              <a16:creationId xmlns:a16="http://schemas.microsoft.com/office/drawing/2014/main" id="{00000000-0008-0000-0600-0000CA020000}"/>
            </a:ext>
          </a:extLst>
        </xdr:cNvPr>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5" name="円/楕円 714">
          <a:extLst>
            <a:ext uri="{FF2B5EF4-FFF2-40B4-BE49-F238E27FC236}">
              <a16:creationId xmlns:a16="http://schemas.microsoft.com/office/drawing/2014/main" id="{00000000-0008-0000-0600-0000C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7" name="円/楕円 716">
          <a:extLst>
            <a:ext uri="{FF2B5EF4-FFF2-40B4-BE49-F238E27FC236}">
              <a16:creationId xmlns:a16="http://schemas.microsoft.com/office/drawing/2014/main" id="{00000000-0008-0000-0600-0000C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19" name="円/楕円 718">
          <a:extLst>
            <a:ext uri="{FF2B5EF4-FFF2-40B4-BE49-F238E27FC236}">
              <a16:creationId xmlns:a16="http://schemas.microsoft.com/office/drawing/2014/main" id="{00000000-0008-0000-0600-0000C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1" name="円/楕円 720">
          <a:extLst>
            <a:ext uri="{FF2B5EF4-FFF2-40B4-BE49-F238E27FC236}">
              <a16:creationId xmlns:a16="http://schemas.microsoft.com/office/drawing/2014/main" id="{00000000-0008-0000-0600-0000D1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a:extLst>
            <a:ext uri="{FF2B5EF4-FFF2-40B4-BE49-F238E27FC236}">
              <a16:creationId xmlns:a16="http://schemas.microsoft.com/office/drawing/2014/main" id="{00000000-0008-0000-0600-0000E9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7" name="貸付金最小値テキスト">
          <a:extLst>
            <a:ext uri="{FF2B5EF4-FFF2-40B4-BE49-F238E27FC236}">
              <a16:creationId xmlns:a16="http://schemas.microsoft.com/office/drawing/2014/main" id="{00000000-0008-0000-0600-0000EB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49" name="貸付金最大値テキスト">
          <a:extLst>
            <a:ext uri="{FF2B5EF4-FFF2-40B4-BE49-F238E27FC236}">
              <a16:creationId xmlns:a16="http://schemas.microsoft.com/office/drawing/2014/main" id="{00000000-0008-0000-0600-0000ED020000}"/>
            </a:ext>
          </a:extLst>
        </xdr:cNvPr>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170493</xdr:rowOff>
    </xdr:from>
    <xdr:to>
      <xdr:col>32</xdr:col>
      <xdr:colOff>187325</xdr:colOff>
      <xdr:row>59</xdr:row>
      <xdr:rowOff>3454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10114593"/>
          <a:ext cx="8382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52" name="貸付金平均値テキスト">
          <a:extLst>
            <a:ext uri="{FF2B5EF4-FFF2-40B4-BE49-F238E27FC236}">
              <a16:creationId xmlns:a16="http://schemas.microsoft.com/office/drawing/2014/main" id="{00000000-0008-0000-0600-0000F0020000}"/>
            </a:ext>
          </a:extLst>
        </xdr:cNvPr>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53" name="フローチャート : 判断 752">
          <a:extLst>
            <a:ext uri="{FF2B5EF4-FFF2-40B4-BE49-F238E27FC236}">
              <a16:creationId xmlns:a16="http://schemas.microsoft.com/office/drawing/2014/main" id="{00000000-0008-0000-0600-0000F1020000}"/>
            </a:ext>
          </a:extLst>
        </xdr:cNvPr>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3454</xdr:rowOff>
    </xdr:from>
    <xdr:to>
      <xdr:col>31</xdr:col>
      <xdr:colOff>34925</xdr:colOff>
      <xdr:row>59</xdr:row>
      <xdr:rowOff>11630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10119004"/>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147193</xdr:rowOff>
    </xdr:from>
    <xdr:to>
      <xdr:col>31</xdr:col>
      <xdr:colOff>85725</xdr:colOff>
      <xdr:row>59</xdr:row>
      <xdr:rowOff>77343</xdr:rowOff>
    </xdr:to>
    <xdr:sp macro="" textlink="">
      <xdr:nvSpPr>
        <xdr:cNvPr id="755" name="フローチャート : 判断 754">
          <a:extLst>
            <a:ext uri="{FF2B5EF4-FFF2-40B4-BE49-F238E27FC236}">
              <a16:creationId xmlns:a16="http://schemas.microsoft.com/office/drawing/2014/main" id="{00000000-0008-0000-0600-0000F3020000}"/>
            </a:ext>
          </a:extLst>
        </xdr:cNvPr>
        <xdr:cNvSpPr/>
      </xdr:nvSpPr>
      <xdr:spPr>
        <a:xfrm>
          <a:off x="21272500" y="100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68470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11494</xdr:rowOff>
    </xdr:from>
    <xdr:to>
      <xdr:col>29</xdr:col>
      <xdr:colOff>517525</xdr:colOff>
      <xdr:row>59</xdr:row>
      <xdr:rowOff>11630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10127044"/>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142073</xdr:rowOff>
    </xdr:from>
    <xdr:to>
      <xdr:col>29</xdr:col>
      <xdr:colOff>568325</xdr:colOff>
      <xdr:row>59</xdr:row>
      <xdr:rowOff>72223</xdr:rowOff>
    </xdr:to>
    <xdr:sp macro="" textlink="">
      <xdr:nvSpPr>
        <xdr:cNvPr id="758" name="フローチャート : 判断 757">
          <a:extLst>
            <a:ext uri="{FF2B5EF4-FFF2-40B4-BE49-F238E27FC236}">
              <a16:creationId xmlns:a16="http://schemas.microsoft.com/office/drawing/2014/main" id="{00000000-0008-0000-0600-0000F6020000}"/>
            </a:ext>
          </a:extLst>
        </xdr:cNvPr>
        <xdr:cNvSpPr/>
      </xdr:nvSpPr>
      <xdr:spPr>
        <a:xfrm>
          <a:off x="20383500" y="1008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63350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7" y="1017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11272</xdr:rowOff>
    </xdr:from>
    <xdr:to>
      <xdr:col>28</xdr:col>
      <xdr:colOff>314325</xdr:colOff>
      <xdr:row>59</xdr:row>
      <xdr:rowOff>11494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10126822"/>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139962</xdr:rowOff>
    </xdr:from>
    <xdr:to>
      <xdr:col>28</xdr:col>
      <xdr:colOff>365125</xdr:colOff>
      <xdr:row>59</xdr:row>
      <xdr:rowOff>70112</xdr:rowOff>
    </xdr:to>
    <xdr:sp macro="" textlink="">
      <xdr:nvSpPr>
        <xdr:cNvPr id="761" name="フローチャート : 判断 760">
          <a:extLst>
            <a:ext uri="{FF2B5EF4-FFF2-40B4-BE49-F238E27FC236}">
              <a16:creationId xmlns:a16="http://schemas.microsoft.com/office/drawing/2014/main" id="{00000000-0008-0000-0600-0000F9020000}"/>
            </a:ext>
          </a:extLst>
        </xdr:cNvPr>
        <xdr:cNvSpPr/>
      </xdr:nvSpPr>
      <xdr:spPr>
        <a:xfrm>
          <a:off x="19494500" y="100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61239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7" y="1017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135656</xdr:rowOff>
    </xdr:from>
    <xdr:to>
      <xdr:col>27</xdr:col>
      <xdr:colOff>161925</xdr:colOff>
      <xdr:row>59</xdr:row>
      <xdr:rowOff>65806</xdr:rowOff>
    </xdr:to>
    <xdr:sp macro="" textlink="">
      <xdr:nvSpPr>
        <xdr:cNvPr id="763" name="フローチャート : 判断 762">
          <a:extLst>
            <a:ext uri="{FF2B5EF4-FFF2-40B4-BE49-F238E27FC236}">
              <a16:creationId xmlns:a16="http://schemas.microsoft.com/office/drawing/2014/main" id="{00000000-0008-0000-0600-0000FB020000}"/>
            </a:ext>
          </a:extLst>
        </xdr:cNvPr>
        <xdr:cNvSpPr/>
      </xdr:nvSpPr>
      <xdr:spPr>
        <a:xfrm>
          <a:off x="18605500" y="100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56933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7" y="101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119693</xdr:rowOff>
    </xdr:from>
    <xdr:to>
      <xdr:col>32</xdr:col>
      <xdr:colOff>238125</xdr:colOff>
      <xdr:row>59</xdr:row>
      <xdr:rowOff>49843</xdr:rowOff>
    </xdr:to>
    <xdr:sp macro="" textlink="">
      <xdr:nvSpPr>
        <xdr:cNvPr id="770" name="円/楕円 769">
          <a:extLst>
            <a:ext uri="{FF2B5EF4-FFF2-40B4-BE49-F238E27FC236}">
              <a16:creationId xmlns:a16="http://schemas.microsoft.com/office/drawing/2014/main" id="{00000000-0008-0000-0600-000002030000}"/>
            </a:ext>
          </a:extLst>
        </xdr:cNvPr>
        <xdr:cNvSpPr/>
      </xdr:nvSpPr>
      <xdr:spPr>
        <a:xfrm>
          <a:off x="22110700" y="100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469744" cy="259045"/>
    <xdr:sp macro="" textlink="">
      <xdr:nvSpPr>
        <xdr:cNvPr id="771" name="貸付金該当値テキスト">
          <a:extLst>
            <a:ext uri="{FF2B5EF4-FFF2-40B4-BE49-F238E27FC236}">
              <a16:creationId xmlns:a16="http://schemas.microsoft.com/office/drawing/2014/main" id="{00000000-0008-0000-0600-000003030000}"/>
            </a:ext>
          </a:extLst>
        </xdr:cNvPr>
        <xdr:cNvSpPr txBox="1"/>
      </xdr:nvSpPr>
      <xdr:spPr>
        <a:xfrm>
          <a:off x="22212300" y="1002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124104</xdr:rowOff>
    </xdr:from>
    <xdr:to>
      <xdr:col>31</xdr:col>
      <xdr:colOff>85725</xdr:colOff>
      <xdr:row>59</xdr:row>
      <xdr:rowOff>54254</xdr:rowOff>
    </xdr:to>
    <xdr:sp macro="" textlink="">
      <xdr:nvSpPr>
        <xdr:cNvPr id="772" name="円/楕円 771">
          <a:extLst>
            <a:ext uri="{FF2B5EF4-FFF2-40B4-BE49-F238E27FC236}">
              <a16:creationId xmlns:a16="http://schemas.microsoft.com/office/drawing/2014/main" id="{00000000-0008-0000-0600-000004030000}"/>
            </a:ext>
          </a:extLst>
        </xdr:cNvPr>
        <xdr:cNvSpPr/>
      </xdr:nvSpPr>
      <xdr:spPr>
        <a:xfrm>
          <a:off x="21272500" y="100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70781</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7" y="98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132280</xdr:rowOff>
    </xdr:from>
    <xdr:to>
      <xdr:col>29</xdr:col>
      <xdr:colOff>568325</xdr:colOff>
      <xdr:row>59</xdr:row>
      <xdr:rowOff>62430</xdr:rowOff>
    </xdr:to>
    <xdr:sp macro="" textlink="">
      <xdr:nvSpPr>
        <xdr:cNvPr id="774" name="円/楕円 773">
          <a:extLst>
            <a:ext uri="{FF2B5EF4-FFF2-40B4-BE49-F238E27FC236}">
              <a16:creationId xmlns:a16="http://schemas.microsoft.com/office/drawing/2014/main" id="{00000000-0008-0000-0600-000006030000}"/>
            </a:ext>
          </a:extLst>
        </xdr:cNvPr>
        <xdr:cNvSpPr/>
      </xdr:nvSpPr>
      <xdr:spPr>
        <a:xfrm>
          <a:off x="20383500" y="100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78957</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7" y="985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132144</xdr:rowOff>
    </xdr:from>
    <xdr:to>
      <xdr:col>28</xdr:col>
      <xdr:colOff>365125</xdr:colOff>
      <xdr:row>59</xdr:row>
      <xdr:rowOff>62294</xdr:rowOff>
    </xdr:to>
    <xdr:sp macro="" textlink="">
      <xdr:nvSpPr>
        <xdr:cNvPr id="776" name="円/楕円 775">
          <a:extLst>
            <a:ext uri="{FF2B5EF4-FFF2-40B4-BE49-F238E27FC236}">
              <a16:creationId xmlns:a16="http://schemas.microsoft.com/office/drawing/2014/main" id="{00000000-0008-0000-0600-000008030000}"/>
            </a:ext>
          </a:extLst>
        </xdr:cNvPr>
        <xdr:cNvSpPr/>
      </xdr:nvSpPr>
      <xdr:spPr>
        <a:xfrm>
          <a:off x="19494500" y="100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78821</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7"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131922</xdr:rowOff>
    </xdr:from>
    <xdr:to>
      <xdr:col>27</xdr:col>
      <xdr:colOff>161925</xdr:colOff>
      <xdr:row>59</xdr:row>
      <xdr:rowOff>62072</xdr:rowOff>
    </xdr:to>
    <xdr:sp macro="" textlink="">
      <xdr:nvSpPr>
        <xdr:cNvPr id="778" name="円/楕円 777">
          <a:extLst>
            <a:ext uri="{FF2B5EF4-FFF2-40B4-BE49-F238E27FC236}">
              <a16:creationId xmlns:a16="http://schemas.microsoft.com/office/drawing/2014/main" id="{00000000-0008-0000-0600-00000A030000}"/>
            </a:ext>
          </a:extLst>
        </xdr:cNvPr>
        <xdr:cNvSpPr/>
      </xdr:nvSpPr>
      <xdr:spPr>
        <a:xfrm>
          <a:off x="18605500" y="100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78599</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7" y="985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a:extLst>
            <a:ext uri="{FF2B5EF4-FFF2-40B4-BE49-F238E27FC236}">
              <a16:creationId xmlns:a16="http://schemas.microsoft.com/office/drawing/2014/main" id="{00000000-0008-0000-0600-00002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04" name="繰出金最小値テキスト">
          <a:extLst>
            <a:ext uri="{FF2B5EF4-FFF2-40B4-BE49-F238E27FC236}">
              <a16:creationId xmlns:a16="http://schemas.microsoft.com/office/drawing/2014/main" id="{00000000-0008-0000-0600-000024030000}"/>
            </a:ext>
          </a:extLst>
        </xdr:cNvPr>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06" name="繰出金最大値テキスト">
          <a:extLst>
            <a:ext uri="{FF2B5EF4-FFF2-40B4-BE49-F238E27FC236}">
              <a16:creationId xmlns:a16="http://schemas.microsoft.com/office/drawing/2014/main" id="{00000000-0008-0000-0600-000026030000}"/>
            </a:ext>
          </a:extLst>
        </xdr:cNvPr>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126385</xdr:rowOff>
    </xdr:from>
    <xdr:to>
      <xdr:col>32</xdr:col>
      <xdr:colOff>187325</xdr:colOff>
      <xdr:row>77</xdr:row>
      <xdr:rowOff>158556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3328035"/>
          <a:ext cx="838200" cy="3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09" name="繰出金平均値テキスト">
          <a:extLst>
            <a:ext uri="{FF2B5EF4-FFF2-40B4-BE49-F238E27FC236}">
              <a16:creationId xmlns:a16="http://schemas.microsoft.com/office/drawing/2014/main" id="{00000000-0008-0000-0600-000029030000}"/>
            </a:ext>
          </a:extLst>
        </xdr:cNvPr>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0" name="フローチャート : 判断 809">
          <a:extLst>
            <a:ext uri="{FF2B5EF4-FFF2-40B4-BE49-F238E27FC236}">
              <a16:creationId xmlns:a16="http://schemas.microsoft.com/office/drawing/2014/main" id="{00000000-0008-0000-0600-00002A030000}"/>
            </a:ext>
          </a:extLst>
        </xdr:cNvPr>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126385</xdr:rowOff>
    </xdr:from>
    <xdr:to>
      <xdr:col>31</xdr:col>
      <xdr:colOff>34925</xdr:colOff>
      <xdr:row>78</xdr:row>
      <xdr:rowOff>11455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3328035"/>
          <a:ext cx="889000" cy="5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67046</xdr:rowOff>
    </xdr:from>
    <xdr:to>
      <xdr:col>31</xdr:col>
      <xdr:colOff>85725</xdr:colOff>
      <xdr:row>77</xdr:row>
      <xdr:rowOff>168646</xdr:rowOff>
    </xdr:to>
    <xdr:sp macro="" textlink="">
      <xdr:nvSpPr>
        <xdr:cNvPr id="812" name="フローチャート : 判断 811">
          <a:extLst>
            <a:ext uri="{FF2B5EF4-FFF2-40B4-BE49-F238E27FC236}">
              <a16:creationId xmlns:a16="http://schemas.microsoft.com/office/drawing/2014/main" id="{00000000-0008-0000-0600-00002C030000}"/>
            </a:ext>
          </a:extLst>
        </xdr:cNvPr>
        <xdr:cNvSpPr/>
      </xdr:nvSpPr>
      <xdr:spPr>
        <a:xfrm>
          <a:off x="21272500" y="132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13723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130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161257</xdr:rowOff>
    </xdr:from>
    <xdr:to>
      <xdr:col>29</xdr:col>
      <xdr:colOff>517525</xdr:colOff>
      <xdr:row>78</xdr:row>
      <xdr:rowOff>11455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3362907"/>
          <a:ext cx="8890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73737</xdr:rowOff>
    </xdr:from>
    <xdr:to>
      <xdr:col>29</xdr:col>
      <xdr:colOff>568325</xdr:colOff>
      <xdr:row>78</xdr:row>
      <xdr:rowOff>3887</xdr:rowOff>
    </xdr:to>
    <xdr:sp macro="" textlink="">
      <xdr:nvSpPr>
        <xdr:cNvPr id="815" name="フローチャート : 判断 814">
          <a:extLst>
            <a:ext uri="{FF2B5EF4-FFF2-40B4-BE49-F238E27FC236}">
              <a16:creationId xmlns:a16="http://schemas.microsoft.com/office/drawing/2014/main" id="{00000000-0008-0000-0600-00002F030000}"/>
            </a:ext>
          </a:extLst>
        </xdr:cNvPr>
        <xdr:cNvSpPr/>
      </xdr:nvSpPr>
      <xdr:spPr>
        <a:xfrm>
          <a:off x="20383500" y="132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20414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161257</xdr:rowOff>
    </xdr:from>
    <xdr:to>
      <xdr:col>28</xdr:col>
      <xdr:colOff>314325</xdr:colOff>
      <xdr:row>77</xdr:row>
      <xdr:rowOff>167802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13362907"/>
          <a:ext cx="8890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88748</xdr:rowOff>
    </xdr:from>
    <xdr:to>
      <xdr:col>28</xdr:col>
      <xdr:colOff>365125</xdr:colOff>
      <xdr:row>78</xdr:row>
      <xdr:rowOff>18898</xdr:rowOff>
    </xdr:to>
    <xdr:sp macro="" textlink="">
      <xdr:nvSpPr>
        <xdr:cNvPr id="818" name="フローチャート : 判断 817">
          <a:extLst>
            <a:ext uri="{FF2B5EF4-FFF2-40B4-BE49-F238E27FC236}">
              <a16:creationId xmlns:a16="http://schemas.microsoft.com/office/drawing/2014/main" id="{00000000-0008-0000-0600-000032030000}"/>
            </a:ext>
          </a:extLst>
        </xdr:cNvPr>
        <xdr:cNvSpPr/>
      </xdr:nvSpPr>
      <xdr:spPr>
        <a:xfrm>
          <a:off x="19494500" y="132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35425</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130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81310</xdr:rowOff>
    </xdr:from>
    <xdr:to>
      <xdr:col>27</xdr:col>
      <xdr:colOff>161925</xdr:colOff>
      <xdr:row>78</xdr:row>
      <xdr:rowOff>11460</xdr:rowOff>
    </xdr:to>
    <xdr:sp macro="" textlink="">
      <xdr:nvSpPr>
        <xdr:cNvPr id="820" name="フローチャート : 判断 819">
          <a:extLst>
            <a:ext uri="{FF2B5EF4-FFF2-40B4-BE49-F238E27FC236}">
              <a16:creationId xmlns:a16="http://schemas.microsoft.com/office/drawing/2014/main" id="{00000000-0008-0000-0600-000034030000}"/>
            </a:ext>
          </a:extLst>
        </xdr:cNvPr>
        <xdr:cNvSpPr/>
      </xdr:nvSpPr>
      <xdr:spPr>
        <a:xfrm>
          <a:off x="18605500" y="1328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27987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1305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107756</xdr:rowOff>
    </xdr:from>
    <xdr:to>
      <xdr:col>32</xdr:col>
      <xdr:colOff>238125</xdr:colOff>
      <xdr:row>78</xdr:row>
      <xdr:rowOff>37906</xdr:rowOff>
    </xdr:to>
    <xdr:sp macro="" textlink="">
      <xdr:nvSpPr>
        <xdr:cNvPr id="827" name="円/楕円 826">
          <a:extLst>
            <a:ext uri="{FF2B5EF4-FFF2-40B4-BE49-F238E27FC236}">
              <a16:creationId xmlns:a16="http://schemas.microsoft.com/office/drawing/2014/main" id="{00000000-0008-0000-0600-00003B030000}"/>
            </a:ext>
          </a:extLst>
        </xdr:cNvPr>
        <xdr:cNvSpPr/>
      </xdr:nvSpPr>
      <xdr:spPr>
        <a:xfrm>
          <a:off x="22110700" y="133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22683</xdr:rowOff>
    </xdr:from>
    <xdr:ext cx="534377" cy="259045"/>
    <xdr:sp macro="" textlink="">
      <xdr:nvSpPr>
        <xdr:cNvPr id="828" name="繰出金該当値テキスト">
          <a:extLst>
            <a:ext uri="{FF2B5EF4-FFF2-40B4-BE49-F238E27FC236}">
              <a16:creationId xmlns:a16="http://schemas.microsoft.com/office/drawing/2014/main" id="{00000000-0008-0000-0600-00003C030000}"/>
            </a:ext>
          </a:extLst>
        </xdr:cNvPr>
        <xdr:cNvSpPr txBox="1"/>
      </xdr:nvSpPr>
      <xdr:spPr>
        <a:xfrm>
          <a:off x="22212300" y="132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60,051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75585</xdr:rowOff>
    </xdr:from>
    <xdr:to>
      <xdr:col>31</xdr:col>
      <xdr:colOff>85725</xdr:colOff>
      <xdr:row>78</xdr:row>
      <xdr:rowOff>5735</xdr:rowOff>
    </xdr:to>
    <xdr:sp macro="" textlink="">
      <xdr:nvSpPr>
        <xdr:cNvPr id="829" name="円/楕円 828">
          <a:extLst>
            <a:ext uri="{FF2B5EF4-FFF2-40B4-BE49-F238E27FC236}">
              <a16:creationId xmlns:a16="http://schemas.microsoft.com/office/drawing/2014/main" id="{00000000-0008-0000-0600-00003D030000}"/>
            </a:ext>
          </a:extLst>
        </xdr:cNvPr>
        <xdr:cNvSpPr/>
      </xdr:nvSpPr>
      <xdr:spPr>
        <a:xfrm>
          <a:off x="21272500" y="132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168312</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56111" y="133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132105</xdr:rowOff>
    </xdr:from>
    <xdr:to>
      <xdr:col>29</xdr:col>
      <xdr:colOff>568325</xdr:colOff>
      <xdr:row>78</xdr:row>
      <xdr:rowOff>62255</xdr:rowOff>
    </xdr:to>
    <xdr:sp macro="" textlink="">
      <xdr:nvSpPr>
        <xdr:cNvPr id="831" name="円/楕円 830">
          <a:extLst>
            <a:ext uri="{FF2B5EF4-FFF2-40B4-BE49-F238E27FC236}">
              <a16:creationId xmlns:a16="http://schemas.microsoft.com/office/drawing/2014/main" id="{00000000-0008-0000-0600-00003F030000}"/>
            </a:ext>
          </a:extLst>
        </xdr:cNvPr>
        <xdr:cNvSpPr/>
      </xdr:nvSpPr>
      <xdr:spPr>
        <a:xfrm>
          <a:off x="20383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53382</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67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110457</xdr:rowOff>
    </xdr:from>
    <xdr:to>
      <xdr:col>28</xdr:col>
      <xdr:colOff>365125</xdr:colOff>
      <xdr:row>78</xdr:row>
      <xdr:rowOff>40607</xdr:rowOff>
    </xdr:to>
    <xdr:sp macro="" textlink="">
      <xdr:nvSpPr>
        <xdr:cNvPr id="833" name="円/楕円 832">
          <a:extLst>
            <a:ext uri="{FF2B5EF4-FFF2-40B4-BE49-F238E27FC236}">
              <a16:creationId xmlns:a16="http://schemas.microsoft.com/office/drawing/2014/main" id="{00000000-0008-0000-0600-000041030000}"/>
            </a:ext>
          </a:extLst>
        </xdr:cNvPr>
        <xdr:cNvSpPr/>
      </xdr:nvSpPr>
      <xdr:spPr>
        <a:xfrm>
          <a:off x="19494500" y="133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31734</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278111" y="1340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117002</xdr:rowOff>
    </xdr:from>
    <xdr:to>
      <xdr:col>27</xdr:col>
      <xdr:colOff>161925</xdr:colOff>
      <xdr:row>78</xdr:row>
      <xdr:rowOff>47152</xdr:rowOff>
    </xdr:to>
    <xdr:sp macro="" textlink="">
      <xdr:nvSpPr>
        <xdr:cNvPr id="835" name="円/楕円 834">
          <a:extLst>
            <a:ext uri="{FF2B5EF4-FFF2-40B4-BE49-F238E27FC236}">
              <a16:creationId xmlns:a16="http://schemas.microsoft.com/office/drawing/2014/main" id="{00000000-0008-0000-0600-000043030000}"/>
            </a:ext>
          </a:extLst>
        </xdr:cNvPr>
        <xdr:cNvSpPr/>
      </xdr:nvSpPr>
      <xdr:spPr>
        <a:xfrm>
          <a:off x="18605500" y="133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38279</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389111" y="1341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a:extLst>
            <a:ext uri="{FF2B5EF4-FFF2-40B4-BE49-F238E27FC236}">
              <a16:creationId xmlns:a16="http://schemas.microsoft.com/office/drawing/2014/main" id="{00000000-0008-0000-0600-00005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a:extLst>
            <a:ext uri="{FF2B5EF4-FFF2-40B4-BE49-F238E27FC236}">
              <a16:creationId xmlns:a16="http://schemas.microsoft.com/office/drawing/2014/main" id="{00000000-0008-0000-0600-00005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a:extLst>
            <a:ext uri="{FF2B5EF4-FFF2-40B4-BE49-F238E27FC236}">
              <a16:creationId xmlns:a16="http://schemas.microsoft.com/office/drawing/2014/main" id="{00000000-0008-0000-0600-00005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a:extLst>
            <a:ext uri="{FF2B5EF4-FFF2-40B4-BE49-F238E27FC236}">
              <a16:creationId xmlns:a16="http://schemas.microsoft.com/office/drawing/2014/main" id="{00000000-0008-0000-0600-00005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a:extLst>
            <a:ext uri="{FF2B5EF4-FFF2-40B4-BE49-F238E27FC236}">
              <a16:creationId xmlns:a16="http://schemas.microsoft.com/office/drawing/2014/main" id="{00000000-0008-0000-0600-00005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a:extLst>
            <a:ext uri="{FF2B5EF4-FFF2-40B4-BE49-F238E27FC236}">
              <a16:creationId xmlns:a16="http://schemas.microsoft.com/office/drawing/2014/main" id="{00000000-0008-0000-0600-00005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a:extLst>
            <a:ext uri="{FF2B5EF4-FFF2-40B4-BE49-F238E27FC236}">
              <a16:creationId xmlns:a16="http://schemas.microsoft.com/office/drawing/2014/main" id="{00000000-0008-0000-0600-00006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a:extLst>
            <a:ext uri="{FF2B5EF4-FFF2-40B4-BE49-F238E27FC236}">
              <a16:creationId xmlns:a16="http://schemas.microsoft.com/office/drawing/2014/main" id="{00000000-0008-0000-0600-00006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a:extLst>
            <a:ext uri="{FF2B5EF4-FFF2-40B4-BE49-F238E27FC236}">
              <a16:creationId xmlns:a16="http://schemas.microsoft.com/office/drawing/2014/main" id="{00000000-0008-0000-0600-00006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a:extLst>
            <a:ext uri="{FF2B5EF4-FFF2-40B4-BE49-F238E27FC236}">
              <a16:creationId xmlns:a16="http://schemas.microsoft.com/office/drawing/2014/main" id="{00000000-0008-0000-0600-00006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a:extLst>
            <a:ext uri="{FF2B5EF4-FFF2-40B4-BE49-F238E27FC236}">
              <a16:creationId xmlns:a16="http://schemas.microsoft.com/office/drawing/2014/main" id="{00000000-0008-0000-0600-00006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a:extLst>
            <a:ext uri="{FF2B5EF4-FFF2-40B4-BE49-F238E27FC236}">
              <a16:creationId xmlns:a16="http://schemas.microsoft.com/office/drawing/2014/main" id="{00000000-0008-0000-0600-00006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a:extLst>
            <a:ext uri="{FF2B5EF4-FFF2-40B4-BE49-F238E27FC236}">
              <a16:creationId xmlns:a16="http://schemas.microsoft.com/office/drawing/2014/main" id="{00000000-0008-0000-0600-00007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a:extLst>
            <a:ext uri="{FF2B5EF4-FFF2-40B4-BE49-F238E27FC236}">
              <a16:creationId xmlns:a16="http://schemas.microsoft.com/office/drawing/2014/main" id="{00000000-0008-0000-0600-00007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a:extLst>
            <a:ext uri="{FF2B5EF4-FFF2-40B4-BE49-F238E27FC236}">
              <a16:creationId xmlns:a16="http://schemas.microsoft.com/office/drawing/2014/main" id="{00000000-0008-0000-0600-00007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類似団体を上回っているのは、補助費等・普通建設事業費（うち更新事業）・公債費であるが、補助費等については、平成２６年度から始まった</a:t>
          </a:r>
          <a:r>
            <a:rPr lang="ja-JP" altLang="ja-JP" sz="1300">
              <a:solidFill>
                <a:schemeClr val="dk1"/>
              </a:solidFill>
              <a:effectLst/>
              <a:latin typeface="+mn-lt"/>
              <a:ea typeface="+mn-ea"/>
              <a:cs typeface="+mn-cs"/>
            </a:rPr>
            <a:t>企業等振興条例に基づく地元企業等編助成金</a:t>
          </a:r>
          <a:r>
            <a:rPr lang="ja-JP" altLang="en-US" sz="1300">
              <a:solidFill>
                <a:schemeClr val="dk1"/>
              </a:solidFill>
              <a:effectLst/>
              <a:latin typeface="+mn-lt"/>
              <a:ea typeface="+mn-ea"/>
              <a:cs typeface="+mn-cs"/>
            </a:rPr>
            <a:t>が主なもので、普通建設事業については、総合体育館の耐震化事業と旧吉岡小学校跡地を利用した吉岡総合センター整備事業などの大型事業があったため増加している。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4,526
4,489
187.28
4,198,900
4,100,930
97,920
2,425,682
4,773,528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1234</xdr:rowOff>
    </xdr:from>
    <xdr:to>
      <xdr:col>6</xdr:col>
      <xdr:colOff>511175</xdr:colOff>
      <xdr:row>38</xdr:row>
      <xdr:rowOff>16615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16334"/>
          <a:ext cx="8382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16615</xdr:rowOff>
    </xdr:from>
    <xdr:to>
      <xdr:col>5</xdr:col>
      <xdr:colOff>358775</xdr:colOff>
      <xdr:row>38</xdr:row>
      <xdr:rowOff>25906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31715"/>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64734</xdr:rowOff>
    </xdr:from>
    <xdr:to>
      <xdr:col>5</xdr:col>
      <xdr:colOff>409575</xdr:colOff>
      <xdr:row>38</xdr:row>
      <xdr:rowOff>166334</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157461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7"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23947</xdr:rowOff>
    </xdr:from>
    <xdr:to>
      <xdr:col>4</xdr:col>
      <xdr:colOff>155575</xdr:colOff>
      <xdr:row>38</xdr:row>
      <xdr:rowOff>25906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3904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68701</xdr:rowOff>
    </xdr:from>
    <xdr:to>
      <xdr:col>4</xdr:col>
      <xdr:colOff>206375</xdr:colOff>
      <xdr:row>38</xdr:row>
      <xdr:rowOff>170301</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161428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7" y="66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23947</xdr:rowOff>
    </xdr:from>
    <xdr:to>
      <xdr:col>2</xdr:col>
      <xdr:colOff>638175</xdr:colOff>
      <xdr:row>38</xdr:row>
      <xdr:rowOff>24045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3904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64032</xdr:rowOff>
    </xdr:from>
    <xdr:to>
      <xdr:col>3</xdr:col>
      <xdr:colOff>3175</xdr:colOff>
      <xdr:row>38</xdr:row>
      <xdr:rowOff>165632</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57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156759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7" y="667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46576</xdr:rowOff>
    </xdr:from>
    <xdr:to>
      <xdr:col>1</xdr:col>
      <xdr:colOff>485775</xdr:colOff>
      <xdr:row>38</xdr:row>
      <xdr:rowOff>148176</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56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139303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6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121884</xdr:rowOff>
    </xdr:from>
    <xdr:to>
      <xdr:col>6</xdr:col>
      <xdr:colOff>561975</xdr:colOff>
      <xdr:row>38</xdr:row>
      <xdr:rowOff>52034</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144761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1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16,480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137265</xdr:rowOff>
    </xdr:from>
    <xdr:to>
      <xdr:col>5</xdr:col>
      <xdr:colOff>409575</xdr:colOff>
      <xdr:row>38</xdr:row>
      <xdr:rowOff>67415</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83942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146556</xdr:rowOff>
    </xdr:from>
    <xdr:to>
      <xdr:col>4</xdr:col>
      <xdr:colOff>206375</xdr:colOff>
      <xdr:row>38</xdr:row>
      <xdr:rowOff>76706</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4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93233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144597</xdr:rowOff>
    </xdr:from>
    <xdr:to>
      <xdr:col>3</xdr:col>
      <xdr:colOff>3175</xdr:colOff>
      <xdr:row>38</xdr:row>
      <xdr:rowOff>74747</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4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91274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144695</xdr:rowOff>
    </xdr:from>
    <xdr:to>
      <xdr:col>1</xdr:col>
      <xdr:colOff>485775</xdr:colOff>
      <xdr:row>38</xdr:row>
      <xdr:rowOff>74845</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48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91372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6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157021</xdr:rowOff>
    </xdr:from>
    <xdr:to>
      <xdr:col>6</xdr:col>
      <xdr:colOff>511175</xdr:colOff>
      <xdr:row>59</xdr:row>
      <xdr:rowOff>945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101121"/>
          <a:ext cx="8382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138523</xdr:rowOff>
    </xdr:from>
    <xdr:to>
      <xdr:col>5</xdr:col>
      <xdr:colOff>358775</xdr:colOff>
      <xdr:row>59</xdr:row>
      <xdr:rowOff>945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82623"/>
          <a:ext cx="889000" cy="3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121219</xdr:rowOff>
    </xdr:from>
    <xdr:to>
      <xdr:col>5</xdr:col>
      <xdr:colOff>409575</xdr:colOff>
      <xdr:row>59</xdr:row>
      <xdr:rowOff>51369</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67896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84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138523</xdr:rowOff>
    </xdr:from>
    <xdr:to>
      <xdr:col>4</xdr:col>
      <xdr:colOff>155575</xdr:colOff>
      <xdr:row>58</xdr:row>
      <xdr:rowOff>165602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82623"/>
          <a:ext cx="889000" cy="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120466</xdr:rowOff>
    </xdr:from>
    <xdr:to>
      <xdr:col>4</xdr:col>
      <xdr:colOff>206375</xdr:colOff>
      <xdr:row>59</xdr:row>
      <xdr:rowOff>50616</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41743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1015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164007</xdr:rowOff>
    </xdr:from>
    <xdr:to>
      <xdr:col>2</xdr:col>
      <xdr:colOff>638175</xdr:colOff>
      <xdr:row>58</xdr:row>
      <xdr:rowOff>165602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08107"/>
          <a:ext cx="8890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104782</xdr:rowOff>
    </xdr:from>
    <xdr:to>
      <xdr:col>3</xdr:col>
      <xdr:colOff>3175</xdr:colOff>
      <xdr:row>59</xdr:row>
      <xdr:rowOff>34932</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4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51459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82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121027</xdr:rowOff>
    </xdr:from>
    <xdr:to>
      <xdr:col>1</xdr:col>
      <xdr:colOff>485775</xdr:colOff>
      <xdr:row>59</xdr:row>
      <xdr:rowOff>51177</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6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42304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1015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106221</xdr:rowOff>
    </xdr:from>
    <xdr:to>
      <xdr:col>6</xdr:col>
      <xdr:colOff>561975</xdr:colOff>
      <xdr:row>59</xdr:row>
      <xdr:rowOff>36371</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05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56710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0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121595</xdr:rowOff>
    </xdr:from>
    <xdr:to>
      <xdr:col>5</xdr:col>
      <xdr:colOff>409575</xdr:colOff>
      <xdr:row>59</xdr:row>
      <xdr:rowOff>51745</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0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42872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1015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87723</xdr:rowOff>
    </xdr:from>
    <xdr:to>
      <xdr:col>4</xdr:col>
      <xdr:colOff>206375</xdr:colOff>
      <xdr:row>59</xdr:row>
      <xdr:rowOff>17873</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0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34400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980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114802</xdr:rowOff>
    </xdr:from>
    <xdr:to>
      <xdr:col>3</xdr:col>
      <xdr:colOff>3175</xdr:colOff>
      <xdr:row>59</xdr:row>
      <xdr:rowOff>44952</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0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36079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1015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113207</xdr:rowOff>
    </xdr:from>
    <xdr:to>
      <xdr:col>1</xdr:col>
      <xdr:colOff>485775</xdr:colOff>
      <xdr:row>59</xdr:row>
      <xdr:rowOff>43357</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0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59884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98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68728</xdr:rowOff>
    </xdr:from>
    <xdr:to>
      <xdr:col>6</xdr:col>
      <xdr:colOff>511175</xdr:colOff>
      <xdr:row>77</xdr:row>
      <xdr:rowOff>106386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98928"/>
          <a:ext cx="838200" cy="20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106386</xdr:rowOff>
    </xdr:from>
    <xdr:to>
      <xdr:col>5</xdr:col>
      <xdr:colOff>358775</xdr:colOff>
      <xdr:row>78</xdr:row>
      <xdr:rowOff>79434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08036"/>
          <a:ext cx="889000" cy="1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98532</xdr:rowOff>
    </xdr:from>
    <xdr:to>
      <xdr:col>5</xdr:col>
      <xdr:colOff>409575</xdr:colOff>
      <xdr:row>78</xdr:row>
      <xdr:rowOff>28682</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3746500" y="133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19809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4" y="1339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71699</xdr:rowOff>
    </xdr:from>
    <xdr:to>
      <xdr:col>4</xdr:col>
      <xdr:colOff>155575</xdr:colOff>
      <xdr:row>78</xdr:row>
      <xdr:rowOff>79434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44799"/>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157145</xdr:rowOff>
    </xdr:from>
    <xdr:to>
      <xdr:col>4</xdr:col>
      <xdr:colOff>206375</xdr:colOff>
      <xdr:row>78</xdr:row>
      <xdr:rowOff>87295</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2857500" y="1335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103822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4" y="1313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71699</xdr:rowOff>
    </xdr:from>
    <xdr:to>
      <xdr:col>2</xdr:col>
      <xdr:colOff>638175</xdr:colOff>
      <xdr:row>78</xdr:row>
      <xdr:rowOff>92718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44799"/>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160390</xdr:rowOff>
    </xdr:from>
    <xdr:to>
      <xdr:col>3</xdr:col>
      <xdr:colOff>3175</xdr:colOff>
      <xdr:row>78</xdr:row>
      <xdr:rowOff>90540</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1968500" y="13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107067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4" y="1313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31978</xdr:rowOff>
    </xdr:from>
    <xdr:to>
      <xdr:col>1</xdr:col>
      <xdr:colOff>485775</xdr:colOff>
      <xdr:row>78</xdr:row>
      <xdr:rowOff>133578</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079500" y="1340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150105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4" y="1318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17928</xdr:rowOff>
    </xdr:from>
    <xdr:to>
      <xdr:col>6</xdr:col>
      <xdr:colOff>561975</xdr:colOff>
      <xdr:row>76</xdr:row>
      <xdr:rowOff>119528</xdr:rowOff>
    </xdr:to>
    <xdr:sp macro="" textlink="">
      <xdr:nvSpPr>
        <xdr:cNvPr id="196" name="円/楕円 195">
          <a:extLst>
            <a:ext uri="{FF2B5EF4-FFF2-40B4-BE49-F238E27FC236}">
              <a16:creationId xmlns:a16="http://schemas.microsoft.com/office/drawing/2014/main" id="{00000000-0008-0000-0700-0000C4000000}"/>
            </a:ext>
          </a:extLst>
        </xdr:cNvPr>
        <xdr:cNvSpPr/>
      </xdr:nvSpPr>
      <xdr:spPr>
        <a:xfrm>
          <a:off x="4584700" y="130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40805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9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55586</xdr:rowOff>
    </xdr:from>
    <xdr:to>
      <xdr:col>5</xdr:col>
      <xdr:colOff>409575</xdr:colOff>
      <xdr:row>77</xdr:row>
      <xdr:rowOff>157186</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3746500" y="132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2263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4" y="130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28634</xdr:rowOff>
    </xdr:from>
    <xdr:to>
      <xdr:col>4</xdr:col>
      <xdr:colOff>206375</xdr:colOff>
      <xdr:row>78</xdr:row>
      <xdr:rowOff>130234</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2857500" y="134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121361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4" y="134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20899</xdr:rowOff>
    </xdr:from>
    <xdr:to>
      <xdr:col>3</xdr:col>
      <xdr:colOff>3175</xdr:colOff>
      <xdr:row>78</xdr:row>
      <xdr:rowOff>122499</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1968500" y="13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113626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4" y="1348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41918</xdr:rowOff>
    </xdr:from>
    <xdr:to>
      <xdr:col>1</xdr:col>
      <xdr:colOff>485775</xdr:colOff>
      <xdr:row>78</xdr:row>
      <xdr:rowOff>143518</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079500" y="134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134645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4" y="1350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43611</xdr:rowOff>
    </xdr:from>
    <xdr:to>
      <xdr:col>6</xdr:col>
      <xdr:colOff>511175</xdr:colOff>
      <xdr:row>98</xdr:row>
      <xdr:rowOff>50185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45711"/>
          <a:ext cx="8382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13108</xdr:rowOff>
    </xdr:from>
    <xdr:to>
      <xdr:col>5</xdr:col>
      <xdr:colOff>358775</xdr:colOff>
      <xdr:row>98</xdr:row>
      <xdr:rowOff>50185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15208"/>
          <a:ext cx="8890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55786</xdr:rowOff>
    </xdr:from>
    <xdr:to>
      <xdr:col>5</xdr:col>
      <xdr:colOff>409575</xdr:colOff>
      <xdr:row>98</xdr:row>
      <xdr:rowOff>157386</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3746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148513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13108</xdr:rowOff>
    </xdr:from>
    <xdr:to>
      <xdr:col>4</xdr:col>
      <xdr:colOff>155575</xdr:colOff>
      <xdr:row>98</xdr:row>
      <xdr:rowOff>42044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15208"/>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55386</xdr:rowOff>
    </xdr:from>
    <xdr:to>
      <xdr:col>4</xdr:col>
      <xdr:colOff>206375</xdr:colOff>
      <xdr:row>98</xdr:row>
      <xdr:rowOff>156986</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2857500" y="168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148113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9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42044</xdr:rowOff>
    </xdr:from>
    <xdr:to>
      <xdr:col>2</xdr:col>
      <xdr:colOff>638175</xdr:colOff>
      <xdr:row>98</xdr:row>
      <xdr:rowOff>52583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44144"/>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60666</xdr:rowOff>
    </xdr:from>
    <xdr:to>
      <xdr:col>3</xdr:col>
      <xdr:colOff>3175</xdr:colOff>
      <xdr:row>98</xdr:row>
      <xdr:rowOff>162266</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968500" y="1686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153393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62339</xdr:rowOff>
    </xdr:from>
    <xdr:to>
      <xdr:col>1</xdr:col>
      <xdr:colOff>485775</xdr:colOff>
      <xdr:row>98</xdr:row>
      <xdr:rowOff>163939</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079500" y="1686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155066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164261</xdr:rowOff>
    </xdr:from>
    <xdr:to>
      <xdr:col>6</xdr:col>
      <xdr:colOff>561975</xdr:colOff>
      <xdr:row>98</xdr:row>
      <xdr:rowOff>94411</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4584700" y="167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123638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90,440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170835</xdr:rowOff>
    </xdr:from>
    <xdr:to>
      <xdr:col>5</xdr:col>
      <xdr:colOff>409575</xdr:colOff>
      <xdr:row>98</xdr:row>
      <xdr:rowOff>100985</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3746500" y="1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117512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133758</xdr:rowOff>
    </xdr:from>
    <xdr:to>
      <xdr:col>4</xdr:col>
      <xdr:colOff>206375</xdr:colOff>
      <xdr:row>98</xdr:row>
      <xdr:rowOff>63908</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2857500" y="167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80435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4" y="1653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162694</xdr:rowOff>
    </xdr:from>
    <xdr:to>
      <xdr:col>3</xdr:col>
      <xdr:colOff>3175</xdr:colOff>
      <xdr:row>98</xdr:row>
      <xdr:rowOff>92844</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968500" y="167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109371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1783</xdr:rowOff>
    </xdr:from>
    <xdr:to>
      <xdr:col>1</xdr:col>
      <xdr:colOff>485775</xdr:colOff>
      <xdr:row>98</xdr:row>
      <xdr:rowOff>103383</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079500" y="1680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119910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59151</xdr:rowOff>
    </xdr:from>
    <xdr:to>
      <xdr:col>15</xdr:col>
      <xdr:colOff>180975</xdr:colOff>
      <xdr:row>39</xdr:row>
      <xdr:rowOff>61437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4570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43394</xdr:rowOff>
    </xdr:from>
    <xdr:to>
      <xdr:col>14</xdr:col>
      <xdr:colOff>28575</xdr:colOff>
      <xdr:row>39</xdr:row>
      <xdr:rowOff>61437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29944"/>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20075</xdr:rowOff>
    </xdr:from>
    <xdr:to>
      <xdr:col>14</xdr:col>
      <xdr:colOff>79375</xdr:colOff>
      <xdr:row>39</xdr:row>
      <xdr:rowOff>121675</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9588500" y="670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112802</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7" y="679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42349</xdr:rowOff>
    </xdr:from>
    <xdr:to>
      <xdr:col>12</xdr:col>
      <xdr:colOff>511175</xdr:colOff>
      <xdr:row>39</xdr:row>
      <xdr:rowOff>43394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8899"/>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160207</xdr:rowOff>
    </xdr:from>
    <xdr:to>
      <xdr:col>12</xdr:col>
      <xdr:colOff>561975</xdr:colOff>
      <xdr:row>39</xdr:row>
      <xdr:rowOff>90357</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8699500" y="667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106884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7" y="645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128646</xdr:rowOff>
    </xdr:from>
    <xdr:to>
      <xdr:col>11</xdr:col>
      <xdr:colOff>307975</xdr:colOff>
      <xdr:row>39</xdr:row>
      <xdr:rowOff>42349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43746"/>
          <a:ext cx="8890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158541</xdr:rowOff>
    </xdr:from>
    <xdr:to>
      <xdr:col>11</xdr:col>
      <xdr:colOff>358775</xdr:colOff>
      <xdr:row>39</xdr:row>
      <xdr:rowOff>88691</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7810500" y="667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105218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7" y="644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133036</xdr:rowOff>
    </xdr:from>
    <xdr:to>
      <xdr:col>10</xdr:col>
      <xdr:colOff>155575</xdr:colOff>
      <xdr:row>39</xdr:row>
      <xdr:rowOff>63186</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6921500" y="664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54313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7" y="67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8351</xdr:rowOff>
    </xdr:from>
    <xdr:to>
      <xdr:col>15</xdr:col>
      <xdr:colOff>231775</xdr:colOff>
      <xdr:row>39</xdr:row>
      <xdr:rowOff>109951</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10426700" y="66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6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10637</xdr:rowOff>
    </xdr:from>
    <xdr:to>
      <xdr:col>14</xdr:col>
      <xdr:colOff>79375</xdr:colOff>
      <xdr:row>39</xdr:row>
      <xdr:rowOff>112237</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9588500" y="66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128764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7" y="647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164044</xdr:rowOff>
    </xdr:from>
    <xdr:to>
      <xdr:col>12</xdr:col>
      <xdr:colOff>561975</xdr:colOff>
      <xdr:row>39</xdr:row>
      <xdr:rowOff>94194</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8699500" y="66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85321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7" y="677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162999</xdr:rowOff>
    </xdr:from>
    <xdr:to>
      <xdr:col>11</xdr:col>
      <xdr:colOff>358775</xdr:colOff>
      <xdr:row>39</xdr:row>
      <xdr:rowOff>93149</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7810500" y="667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84276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7" y="677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77846</xdr:rowOff>
    </xdr:from>
    <xdr:to>
      <xdr:col>10</xdr:col>
      <xdr:colOff>155575</xdr:colOff>
      <xdr:row>39</xdr:row>
      <xdr:rowOff>7996</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6921500" y="65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24523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7" y="636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47471</xdr:rowOff>
    </xdr:from>
    <xdr:to>
      <xdr:col>15</xdr:col>
      <xdr:colOff>180975</xdr:colOff>
      <xdr:row>59</xdr:row>
      <xdr:rowOff>60526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10163021"/>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60526</xdr:rowOff>
    </xdr:from>
    <xdr:to>
      <xdr:col>14</xdr:col>
      <xdr:colOff>28575</xdr:colOff>
      <xdr:row>59</xdr:row>
      <xdr:rowOff>61979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10176076"/>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61979</xdr:rowOff>
    </xdr:from>
    <xdr:to>
      <xdr:col>12</xdr:col>
      <xdr:colOff>511175</xdr:colOff>
      <xdr:row>59</xdr:row>
      <xdr:rowOff>62986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10177529"/>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62986</xdr:rowOff>
    </xdr:from>
    <xdr:to>
      <xdr:col>11</xdr:col>
      <xdr:colOff>307975</xdr:colOff>
      <xdr:row>59</xdr:row>
      <xdr:rowOff>71045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10178536"/>
          <a:ext cx="8890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64" name="フローチャート : 判断 363">
          <a:extLst>
            <a:ext uri="{FF2B5EF4-FFF2-40B4-BE49-F238E27FC236}">
              <a16:creationId xmlns:a16="http://schemas.microsoft.com/office/drawing/2014/main" id="{00000000-0008-0000-0700-00006C010000}"/>
            </a:ext>
          </a:extLst>
        </xdr:cNvPr>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168121</xdr:rowOff>
    </xdr:from>
    <xdr:to>
      <xdr:col>15</xdr:col>
      <xdr:colOff>231775</xdr:colOff>
      <xdr:row>59</xdr:row>
      <xdr:rowOff>98271</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10426700" y="1011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100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47,225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9726</xdr:rowOff>
    </xdr:from>
    <xdr:to>
      <xdr:col>14</xdr:col>
      <xdr:colOff>79375</xdr:colOff>
      <xdr:row>59</xdr:row>
      <xdr:rowOff>111326</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9588500" y="101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102453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102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11179</xdr:rowOff>
    </xdr:from>
    <xdr:to>
      <xdr:col>12</xdr:col>
      <xdr:colOff>561975</xdr:colOff>
      <xdr:row>59</xdr:row>
      <xdr:rowOff>112779</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8699500" y="1012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103906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102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12186</xdr:rowOff>
    </xdr:from>
    <xdr:to>
      <xdr:col>11</xdr:col>
      <xdr:colOff>358775</xdr:colOff>
      <xdr:row>59</xdr:row>
      <xdr:rowOff>113786</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7810500" y="101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104913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2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20245</xdr:rowOff>
    </xdr:from>
    <xdr:to>
      <xdr:col>10</xdr:col>
      <xdr:colOff>155575</xdr:colOff>
      <xdr:row>59</xdr:row>
      <xdr:rowOff>121845</xdr:rowOff>
    </xdr:to>
    <xdr:sp macro="" textlink="">
      <xdr:nvSpPr>
        <xdr:cNvPr id="379" name="円/楕円 378">
          <a:extLst>
            <a:ext uri="{FF2B5EF4-FFF2-40B4-BE49-F238E27FC236}">
              <a16:creationId xmlns:a16="http://schemas.microsoft.com/office/drawing/2014/main" id="{00000000-0008-0000-0700-00007B010000}"/>
            </a:ext>
          </a:extLst>
        </xdr:cNvPr>
        <xdr:cNvSpPr/>
      </xdr:nvSpPr>
      <xdr:spPr>
        <a:xfrm>
          <a:off x="6921500" y="101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112972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102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93432</xdr:rowOff>
    </xdr:from>
    <xdr:to>
      <xdr:col>15</xdr:col>
      <xdr:colOff>180975</xdr:colOff>
      <xdr:row>78</xdr:row>
      <xdr:rowOff>131014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66532"/>
          <a:ext cx="8382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131014</xdr:rowOff>
    </xdr:from>
    <xdr:to>
      <xdr:col>14</xdr:col>
      <xdr:colOff>28575</xdr:colOff>
      <xdr:row>78</xdr:row>
      <xdr:rowOff>170473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504114"/>
          <a:ext cx="889000" cy="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96593</xdr:rowOff>
    </xdr:from>
    <xdr:to>
      <xdr:col>14</xdr:col>
      <xdr:colOff>79375</xdr:colOff>
      <xdr:row>79</xdr:row>
      <xdr:rowOff>26743</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9588500" y="1346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17870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5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170473</xdr:rowOff>
    </xdr:from>
    <xdr:to>
      <xdr:col>12</xdr:col>
      <xdr:colOff>511175</xdr:colOff>
      <xdr:row>78</xdr:row>
      <xdr:rowOff>170497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543573"/>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96509</xdr:rowOff>
    </xdr:from>
    <xdr:to>
      <xdr:col>12</xdr:col>
      <xdr:colOff>561975</xdr:colOff>
      <xdr:row>79</xdr:row>
      <xdr:rowOff>26659</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8699500" y="134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43186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2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155462</xdr:rowOff>
    </xdr:from>
    <xdr:to>
      <xdr:col>11</xdr:col>
      <xdr:colOff>307975</xdr:colOff>
      <xdr:row>78</xdr:row>
      <xdr:rowOff>170497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528562"/>
          <a:ext cx="889000" cy="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112344</xdr:rowOff>
    </xdr:from>
    <xdr:to>
      <xdr:col>11</xdr:col>
      <xdr:colOff>358775</xdr:colOff>
      <xdr:row>79</xdr:row>
      <xdr:rowOff>42494</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7810500" y="1348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59021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2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109097</xdr:rowOff>
    </xdr:from>
    <xdr:to>
      <xdr:col>10</xdr:col>
      <xdr:colOff>155575</xdr:colOff>
      <xdr:row>79</xdr:row>
      <xdr:rowOff>39247</xdr:rowOff>
    </xdr:to>
    <xdr:sp macro="" textlink="">
      <xdr:nvSpPr>
        <xdr:cNvPr id="421" name="フローチャート : 判断 420">
          <a:extLst>
            <a:ext uri="{FF2B5EF4-FFF2-40B4-BE49-F238E27FC236}">
              <a16:creationId xmlns:a16="http://schemas.microsoft.com/office/drawing/2014/main" id="{00000000-0008-0000-0700-0000A5010000}"/>
            </a:ext>
          </a:extLst>
        </xdr:cNvPr>
        <xdr:cNvSpPr/>
      </xdr:nvSpPr>
      <xdr:spPr>
        <a:xfrm>
          <a:off x="6921500" y="1348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30374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57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42632</xdr:rowOff>
    </xdr:from>
    <xdr:to>
      <xdr:col>15</xdr:col>
      <xdr:colOff>231775</xdr:colOff>
      <xdr:row>78</xdr:row>
      <xdr:rowOff>144232</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10426700" y="134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156116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80214</xdr:rowOff>
    </xdr:from>
    <xdr:to>
      <xdr:col>14</xdr:col>
      <xdr:colOff>79375</xdr:colOff>
      <xdr:row>79</xdr:row>
      <xdr:rowOff>10364</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9588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26891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2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119673</xdr:rowOff>
    </xdr:from>
    <xdr:to>
      <xdr:col>12</xdr:col>
      <xdr:colOff>561975</xdr:colOff>
      <xdr:row>79</xdr:row>
      <xdr:rowOff>49823</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8699500" y="134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40950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5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119697</xdr:rowOff>
    </xdr:from>
    <xdr:to>
      <xdr:col>11</xdr:col>
      <xdr:colOff>358775</xdr:colOff>
      <xdr:row>79</xdr:row>
      <xdr:rowOff>49847</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7810500" y="134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40974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5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104662</xdr:rowOff>
    </xdr:from>
    <xdr:to>
      <xdr:col>10</xdr:col>
      <xdr:colOff>155575</xdr:colOff>
      <xdr:row>79</xdr:row>
      <xdr:rowOff>34812</xdr:rowOff>
    </xdr:to>
    <xdr:sp macro="" textlink="">
      <xdr:nvSpPr>
        <xdr:cNvPr id="436" name="円/楕円 435">
          <a:extLst>
            <a:ext uri="{FF2B5EF4-FFF2-40B4-BE49-F238E27FC236}">
              <a16:creationId xmlns:a16="http://schemas.microsoft.com/office/drawing/2014/main" id="{00000000-0008-0000-0700-0000B4010000}"/>
            </a:ext>
          </a:extLst>
        </xdr:cNvPr>
        <xdr:cNvSpPr/>
      </xdr:nvSpPr>
      <xdr:spPr>
        <a:xfrm>
          <a:off x="6921500" y="134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51339</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2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107643</xdr:rowOff>
    </xdr:from>
    <xdr:to>
      <xdr:col>15</xdr:col>
      <xdr:colOff>180975</xdr:colOff>
      <xdr:row>98</xdr:row>
      <xdr:rowOff>119366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909743"/>
          <a:ext cx="8382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34947</xdr:rowOff>
    </xdr:from>
    <xdr:to>
      <xdr:col>14</xdr:col>
      <xdr:colOff>28575</xdr:colOff>
      <xdr:row>98</xdr:row>
      <xdr:rowOff>107643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837047"/>
          <a:ext cx="889000" cy="7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12044</xdr:rowOff>
    </xdr:from>
    <xdr:to>
      <xdr:col>14</xdr:col>
      <xdr:colOff>79375</xdr:colOff>
      <xdr:row>98</xdr:row>
      <xdr:rowOff>113644</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9588500" y="168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130171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34947</xdr:rowOff>
    </xdr:from>
    <xdr:to>
      <xdr:col>12</xdr:col>
      <xdr:colOff>511175</xdr:colOff>
      <xdr:row>98</xdr:row>
      <xdr:rowOff>91909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837047"/>
          <a:ext cx="889000" cy="5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28600</xdr:rowOff>
    </xdr:from>
    <xdr:to>
      <xdr:col>12</xdr:col>
      <xdr:colOff>561975</xdr:colOff>
      <xdr:row>98</xdr:row>
      <xdr:rowOff>130200</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8699500" y="168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121327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9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91909</xdr:rowOff>
    </xdr:from>
    <xdr:to>
      <xdr:col>11</xdr:col>
      <xdr:colOff>307975</xdr:colOff>
      <xdr:row>98</xdr:row>
      <xdr:rowOff>92850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894009"/>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3967</xdr:rowOff>
    </xdr:from>
    <xdr:to>
      <xdr:col>11</xdr:col>
      <xdr:colOff>358775</xdr:colOff>
      <xdr:row>98</xdr:row>
      <xdr:rowOff>105567</xdr:rowOff>
    </xdr:to>
    <xdr:sp macro="" textlink="">
      <xdr:nvSpPr>
        <xdr:cNvPr id="476" name="フローチャート : 判断 475">
          <a:extLst>
            <a:ext uri="{FF2B5EF4-FFF2-40B4-BE49-F238E27FC236}">
              <a16:creationId xmlns:a16="http://schemas.microsoft.com/office/drawing/2014/main" id="{00000000-0008-0000-0700-0000DC010000}"/>
            </a:ext>
          </a:extLst>
        </xdr:cNvPr>
        <xdr:cNvSpPr/>
      </xdr:nvSpPr>
      <xdr:spPr>
        <a:xfrm>
          <a:off x="7810500" y="16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122094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39274</xdr:rowOff>
    </xdr:from>
    <xdr:to>
      <xdr:col>10</xdr:col>
      <xdr:colOff>155575</xdr:colOff>
      <xdr:row>98</xdr:row>
      <xdr:rowOff>140874</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6921500" y="1684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157401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68566</xdr:rowOff>
    </xdr:from>
    <xdr:to>
      <xdr:col>15</xdr:col>
      <xdr:colOff>231775</xdr:colOff>
      <xdr:row>98</xdr:row>
      <xdr:rowOff>170166</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10426700" y="16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154943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8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56843</xdr:rowOff>
    </xdr:from>
    <xdr:to>
      <xdr:col>14</xdr:col>
      <xdr:colOff>79375</xdr:colOff>
      <xdr:row>98</xdr:row>
      <xdr:rowOff>158443</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9588500" y="168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149570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5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155597</xdr:rowOff>
    </xdr:from>
    <xdr:to>
      <xdr:col>12</xdr:col>
      <xdr:colOff>561975</xdr:colOff>
      <xdr:row>98</xdr:row>
      <xdr:rowOff>85747</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8699500" y="1678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102274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5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41109</xdr:rowOff>
    </xdr:from>
    <xdr:to>
      <xdr:col>11</xdr:col>
      <xdr:colOff>358775</xdr:colOff>
      <xdr:row>98</xdr:row>
      <xdr:rowOff>142709</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7810500" y="168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133836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42050</xdr:rowOff>
    </xdr:from>
    <xdr:to>
      <xdr:col>10</xdr:col>
      <xdr:colOff>155575</xdr:colOff>
      <xdr:row>98</xdr:row>
      <xdr:rowOff>143650</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6921500" y="168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134777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117728</xdr:rowOff>
    </xdr:from>
    <xdr:to>
      <xdr:col>23</xdr:col>
      <xdr:colOff>517525</xdr:colOff>
      <xdr:row>38</xdr:row>
      <xdr:rowOff>32746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118478"/>
          <a:ext cx="838200" cy="42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117728</xdr:rowOff>
    </xdr:from>
    <xdr:to>
      <xdr:col>22</xdr:col>
      <xdr:colOff>365125</xdr:colOff>
      <xdr:row>38</xdr:row>
      <xdr:rowOff>1378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118478"/>
          <a:ext cx="889000" cy="39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32942</xdr:rowOff>
    </xdr:from>
    <xdr:to>
      <xdr:col>22</xdr:col>
      <xdr:colOff>415925</xdr:colOff>
      <xdr:row>38</xdr:row>
      <xdr:rowOff>134542</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5430500" y="654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125669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6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1378</xdr:rowOff>
    </xdr:from>
    <xdr:to>
      <xdr:col>21</xdr:col>
      <xdr:colOff>161925</xdr:colOff>
      <xdr:row>38</xdr:row>
      <xdr:rowOff>58497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16478"/>
          <a:ext cx="889000" cy="5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47947</xdr:rowOff>
    </xdr:from>
    <xdr:to>
      <xdr:col>21</xdr:col>
      <xdr:colOff>212725</xdr:colOff>
      <xdr:row>38</xdr:row>
      <xdr:rowOff>149547</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4541500" y="656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140674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65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58497</xdr:rowOff>
    </xdr:from>
    <xdr:to>
      <xdr:col>19</xdr:col>
      <xdr:colOff>644525</xdr:colOff>
      <xdr:row>38</xdr:row>
      <xdr:rowOff>60635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73597"/>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51234</xdr:rowOff>
    </xdr:from>
    <xdr:to>
      <xdr:col>20</xdr:col>
      <xdr:colOff>9525</xdr:colOff>
      <xdr:row>38</xdr:row>
      <xdr:rowOff>152834</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3652500" y="656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143961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65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58599</xdr:rowOff>
    </xdr:from>
    <xdr:to>
      <xdr:col>18</xdr:col>
      <xdr:colOff>492125</xdr:colOff>
      <xdr:row>38</xdr:row>
      <xdr:rowOff>160199</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2763500" y="657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151326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6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153396</xdr:rowOff>
    </xdr:from>
    <xdr:to>
      <xdr:col>23</xdr:col>
      <xdr:colOff>568325</xdr:colOff>
      <xdr:row>38</xdr:row>
      <xdr:rowOff>83545</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6268700" y="6497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78193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66928</xdr:rowOff>
    </xdr:from>
    <xdr:to>
      <xdr:col>22</xdr:col>
      <xdr:colOff>415925</xdr:colOff>
      <xdr:row>35</xdr:row>
      <xdr:rowOff>168528</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5430500" y="60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13605</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181794" y="584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122028</xdr:rowOff>
    </xdr:from>
    <xdr:to>
      <xdr:col>21</xdr:col>
      <xdr:colOff>212725</xdr:colOff>
      <xdr:row>38</xdr:row>
      <xdr:rowOff>52178</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4541500" y="64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68705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24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7697</xdr:rowOff>
    </xdr:from>
    <xdr:to>
      <xdr:col>20</xdr:col>
      <xdr:colOff>9525</xdr:colOff>
      <xdr:row>38</xdr:row>
      <xdr:rowOff>109297</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3652500" y="65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125825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2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9835</xdr:rowOff>
    </xdr:from>
    <xdr:to>
      <xdr:col>18</xdr:col>
      <xdr:colOff>492125</xdr:colOff>
      <xdr:row>38</xdr:row>
      <xdr:rowOff>111435</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2763500" y="65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127962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3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52153</xdr:rowOff>
    </xdr:from>
    <xdr:to>
      <xdr:col>23</xdr:col>
      <xdr:colOff>517525</xdr:colOff>
      <xdr:row>57</xdr:row>
      <xdr:rowOff>169498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24803"/>
          <a:ext cx="838200" cy="1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169498</xdr:rowOff>
    </xdr:from>
    <xdr:to>
      <xdr:col>22</xdr:col>
      <xdr:colOff>365125</xdr:colOff>
      <xdr:row>58</xdr:row>
      <xdr:rowOff>29519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42148"/>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80067</xdr:rowOff>
    </xdr:from>
    <xdr:to>
      <xdr:col>22</xdr:col>
      <xdr:colOff>415925</xdr:colOff>
      <xdr:row>58</xdr:row>
      <xdr:rowOff>10217</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5430500" y="985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26744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20210</xdr:rowOff>
    </xdr:from>
    <xdr:to>
      <xdr:col>21</xdr:col>
      <xdr:colOff>161925</xdr:colOff>
      <xdr:row>58</xdr:row>
      <xdr:rowOff>29519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64310"/>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84435</xdr:rowOff>
    </xdr:from>
    <xdr:to>
      <xdr:col>21</xdr:col>
      <xdr:colOff>212725</xdr:colOff>
      <xdr:row>58</xdr:row>
      <xdr:rowOff>14585</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4541500" y="98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31112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38549</xdr:rowOff>
    </xdr:from>
    <xdr:to>
      <xdr:col>19</xdr:col>
      <xdr:colOff>644525</xdr:colOff>
      <xdr:row>58</xdr:row>
      <xdr:rowOff>20210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11199"/>
          <a:ext cx="889000" cy="1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92697</xdr:rowOff>
    </xdr:from>
    <xdr:to>
      <xdr:col>20</xdr:col>
      <xdr:colOff>9525</xdr:colOff>
      <xdr:row>58</xdr:row>
      <xdr:rowOff>22847</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3652500" y="98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39374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98751</xdr:rowOff>
    </xdr:from>
    <xdr:to>
      <xdr:col>18</xdr:col>
      <xdr:colOff>492125</xdr:colOff>
      <xdr:row>58</xdr:row>
      <xdr:rowOff>28901</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2763500" y="987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20028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1353</xdr:rowOff>
    </xdr:from>
    <xdr:to>
      <xdr:col>23</xdr:col>
      <xdr:colOff>568325</xdr:colOff>
      <xdr:row>57</xdr:row>
      <xdr:rowOff>102953</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6268700" y="97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24230</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2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113,297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118698</xdr:rowOff>
    </xdr:from>
    <xdr:to>
      <xdr:col>22</xdr:col>
      <xdr:colOff>415925</xdr:colOff>
      <xdr:row>58</xdr:row>
      <xdr:rowOff>48848</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5430500" y="98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39975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8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150169</xdr:rowOff>
    </xdr:from>
    <xdr:to>
      <xdr:col>21</xdr:col>
      <xdr:colOff>212725</xdr:colOff>
      <xdr:row>58</xdr:row>
      <xdr:rowOff>80319</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4541500" y="992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71446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1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140860</xdr:rowOff>
    </xdr:from>
    <xdr:to>
      <xdr:col>20</xdr:col>
      <xdr:colOff>9525</xdr:colOff>
      <xdr:row>58</xdr:row>
      <xdr:rowOff>71010</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3652500" y="99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62137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0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159199</xdr:rowOff>
    </xdr:from>
    <xdr:to>
      <xdr:col>18</xdr:col>
      <xdr:colOff>492125</xdr:colOff>
      <xdr:row>57</xdr:row>
      <xdr:rowOff>89349</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2763500" y="976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105876</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4" y="953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142735</xdr:rowOff>
    </xdr:from>
    <xdr:to>
      <xdr:col>22</xdr:col>
      <xdr:colOff>415925</xdr:colOff>
      <xdr:row>79</xdr:row>
      <xdr:rowOff>72885</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5430500" y="1351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89412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7" y="1329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130902</xdr:rowOff>
    </xdr:from>
    <xdr:to>
      <xdr:col>21</xdr:col>
      <xdr:colOff>212725</xdr:colOff>
      <xdr:row>79</xdr:row>
      <xdr:rowOff>61052</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4541500" y="1350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77579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7" y="132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88016</xdr:rowOff>
    </xdr:from>
    <xdr:to>
      <xdr:col>20</xdr:col>
      <xdr:colOff>9525</xdr:colOff>
      <xdr:row>79</xdr:row>
      <xdr:rowOff>18166</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3652500" y="134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34693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105866</xdr:rowOff>
    </xdr:from>
    <xdr:to>
      <xdr:col>18</xdr:col>
      <xdr:colOff>492125</xdr:colOff>
      <xdr:row>79</xdr:row>
      <xdr:rowOff>36016</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2763500" y="1347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52543</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2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31914</xdr:rowOff>
    </xdr:from>
    <xdr:to>
      <xdr:col>23</xdr:col>
      <xdr:colOff>517525</xdr:colOff>
      <xdr:row>97</xdr:row>
      <xdr:rowOff>43461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62564"/>
          <a:ext cx="838200" cy="1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41151</xdr:rowOff>
    </xdr:from>
    <xdr:to>
      <xdr:col>22</xdr:col>
      <xdr:colOff>365125</xdr:colOff>
      <xdr:row>97</xdr:row>
      <xdr:rowOff>43461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71801"/>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95163</xdr:rowOff>
    </xdr:from>
    <xdr:to>
      <xdr:col>22</xdr:col>
      <xdr:colOff>415925</xdr:colOff>
      <xdr:row>98</xdr:row>
      <xdr:rowOff>25313</xdr:rowOff>
    </xdr:to>
    <xdr:sp macro="" textlink="">
      <xdr:nvSpPr>
        <xdr:cNvPr id="694" name="フローチャート : 判断 693">
          <a:extLst>
            <a:ext uri="{FF2B5EF4-FFF2-40B4-BE49-F238E27FC236}">
              <a16:creationId xmlns:a16="http://schemas.microsoft.com/office/drawing/2014/main" id="{00000000-0008-0000-0700-0000B6020000}"/>
            </a:ext>
          </a:extLst>
        </xdr:cNvPr>
        <xdr:cNvSpPr/>
      </xdr:nvSpPr>
      <xdr:spPr>
        <a:xfrm>
          <a:off x="15430500" y="1672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16440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8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41151</xdr:rowOff>
    </xdr:from>
    <xdr:to>
      <xdr:col>21</xdr:col>
      <xdr:colOff>161925</xdr:colOff>
      <xdr:row>97</xdr:row>
      <xdr:rowOff>51192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71801"/>
          <a:ext cx="889000" cy="1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90818</xdr:rowOff>
    </xdr:from>
    <xdr:to>
      <xdr:col>21</xdr:col>
      <xdr:colOff>212725</xdr:colOff>
      <xdr:row>98</xdr:row>
      <xdr:rowOff>20968</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4541500" y="1672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12095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81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46813</xdr:rowOff>
    </xdr:from>
    <xdr:to>
      <xdr:col>19</xdr:col>
      <xdr:colOff>644525</xdr:colOff>
      <xdr:row>97</xdr:row>
      <xdr:rowOff>51192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77463"/>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84699</xdr:rowOff>
    </xdr:from>
    <xdr:to>
      <xdr:col>20</xdr:col>
      <xdr:colOff>9525</xdr:colOff>
      <xdr:row>98</xdr:row>
      <xdr:rowOff>14849</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3652500" y="1671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5976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8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88846</xdr:rowOff>
    </xdr:from>
    <xdr:to>
      <xdr:col>18</xdr:col>
      <xdr:colOff>492125</xdr:colOff>
      <xdr:row>98</xdr:row>
      <xdr:rowOff>18996</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2763500" y="1671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10123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81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152564</xdr:rowOff>
    </xdr:from>
    <xdr:to>
      <xdr:col>23</xdr:col>
      <xdr:colOff>568325</xdr:colOff>
      <xdr:row>97</xdr:row>
      <xdr:rowOff>82714</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62687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3991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6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122,150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164111</xdr:rowOff>
    </xdr:from>
    <xdr:to>
      <xdr:col>22</xdr:col>
      <xdr:colOff>415925</xdr:colOff>
      <xdr:row>97</xdr:row>
      <xdr:rowOff>94261</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5430500" y="1662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110788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4" y="1639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161801</xdr:rowOff>
    </xdr:from>
    <xdr:to>
      <xdr:col>21</xdr:col>
      <xdr:colOff>212725</xdr:colOff>
      <xdr:row>97</xdr:row>
      <xdr:rowOff>91951</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4541500" y="1662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108478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4" y="1639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118,110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392</xdr:rowOff>
    </xdr:from>
    <xdr:to>
      <xdr:col>20</xdr:col>
      <xdr:colOff>9525</xdr:colOff>
      <xdr:row>97</xdr:row>
      <xdr:rowOff>101992</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3652500" y="166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118519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4" y="1640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167463</xdr:rowOff>
    </xdr:from>
    <xdr:to>
      <xdr:col>18</xdr:col>
      <xdr:colOff>492125</xdr:colOff>
      <xdr:row>97</xdr:row>
      <xdr:rowOff>97613</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2763500" y="166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114140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4" y="1640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30988</xdr:rowOff>
    </xdr:from>
    <xdr:to>
      <xdr:col>31</xdr:col>
      <xdr:colOff>85725</xdr:colOff>
      <xdr:row>38</xdr:row>
      <xdr:rowOff>132588</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1272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149115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70231</xdr:rowOff>
    </xdr:from>
    <xdr:to>
      <xdr:col>29</xdr:col>
      <xdr:colOff>568325</xdr:colOff>
      <xdr:row>39</xdr:row>
      <xdr:rowOff>381</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0383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16908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41656</xdr:rowOff>
    </xdr:from>
    <xdr:to>
      <xdr:col>28</xdr:col>
      <xdr:colOff>365125</xdr:colOff>
      <xdr:row>38</xdr:row>
      <xdr:rowOff>143256</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19494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159783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146431</xdr:rowOff>
    </xdr:from>
    <xdr:to>
      <xdr:col>27</xdr:col>
      <xdr:colOff>161925</xdr:colOff>
      <xdr:row>38</xdr:row>
      <xdr:rowOff>76581</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18605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93108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類似団体と同水準となっているが、２７年度決算で民生費が増加しているのは吉岡総合センター建設が大きな要因となっている。また、総務費については類似団体を大きく下回っているが、２６年度から増加している要因は北海道市町村備荒資金組合への納付金の増によるものである。農林水産業費が増加しているのは、漁業振興施設建設などに係る事業費が増加しており、そのほか消防費が平成２６年度と比較して大きく減少したのは、デジタル防災行政無線整備事業が終了したことに伴う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実質収支比率等については、毎年度の財政調整基金積立により基金残高は増加しております。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また、単年度収支及び実質収支額については、多少の増減はあるもののほぼ横ばいで推移している状況にあり、特に問題が生じる状況にないものと思われます。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今後も、経費の削減を進めるとともに、地方交付税の推移などを見極めながら財政の健全化に努める。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連結実質赤字比率に関しては、近年各会計とも赤字の発生は無く、それぞれ健全に推移していますが、今後の高齢化による医療費の増大や制度改正による負担増を注視していく必要があります。</a:t>
          </a:r>
          <a:endParaRPr lang="ja-JP" altLang="ja-JP" sz="1400">
            <a:effectLst/>
          </a:endParaRPr>
        </a:p>
        <a:p>
          <a:pPr rtl="0"/>
          <a:r>
            <a:rPr lang="ja-JP" altLang="ja-JP" sz="1100" b="0" i="0" baseline="0">
              <a:solidFill>
                <a:schemeClr val="dk1"/>
              </a:solidFill>
              <a:effectLst/>
              <a:latin typeface="+mn-lt"/>
              <a:ea typeface="+mn-ea"/>
              <a:cs typeface="+mn-cs"/>
            </a:rPr>
            <a:t>　また、人口減が加速度的に進展していることから、特に企業会計については、人口減による収益の悪化も懸念されるところでありますので、健全な財政運営が確保されるよう受益者負担の見直しを検討しながら、健全な財政運営に努めるものであ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4198900</v>
      </c>
      <c r="BO4" s="379"/>
      <c r="BP4" s="379"/>
      <c r="BQ4" s="379"/>
      <c r="BR4" s="379"/>
      <c r="BS4" s="379"/>
      <c r="BT4" s="379"/>
      <c r="BU4" s="380"/>
      <c r="BV4" s="378">
        <v>4039592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v>
      </c>
      <c r="CU4" s="385"/>
      <c r="CV4" s="385"/>
      <c r="CW4" s="385"/>
      <c r="CX4" s="385"/>
      <c r="CY4" s="385"/>
      <c r="CZ4" s="385"/>
      <c r="DA4" s="386"/>
      <c r="DB4" s="384">
        <v>3.5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4100930</v>
      </c>
      <c r="BO5" s="416"/>
      <c r="BP5" s="416"/>
      <c r="BQ5" s="416"/>
      <c r="BR5" s="416"/>
      <c r="BS5" s="416"/>
      <c r="BT5" s="416"/>
      <c r="BU5" s="417"/>
      <c r="BV5" s="415">
        <v>3954284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83.2</v>
      </c>
      <c r="CU5" s="413"/>
      <c r="CV5" s="413"/>
      <c r="CW5" s="413"/>
      <c r="CX5" s="413"/>
      <c r="CY5" s="413"/>
      <c r="CZ5" s="413"/>
      <c r="DA5" s="414"/>
      <c r="DB5" s="412">
        <v>89.3</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97970</v>
      </c>
      <c r="BO6" s="416"/>
      <c r="BP6" s="416"/>
      <c r="BQ6" s="416"/>
      <c r="BR6" s="416"/>
      <c r="BS6" s="416"/>
      <c r="BT6" s="416"/>
      <c r="BU6" s="417"/>
      <c r="BV6" s="415">
        <v>85308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87.5</v>
      </c>
      <c r="CU6" s="453"/>
      <c r="CV6" s="453"/>
      <c r="CW6" s="453"/>
      <c r="CX6" s="453"/>
      <c r="CY6" s="453"/>
      <c r="CZ6" s="453"/>
      <c r="DA6" s="454"/>
      <c r="DB6" s="452">
        <v>94.1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50</v>
      </c>
      <c r="BO7" s="416"/>
      <c r="BP7" s="416"/>
      <c r="BQ7" s="416"/>
      <c r="BR7" s="416"/>
      <c r="BS7" s="416"/>
      <c r="BT7" s="416"/>
      <c r="BU7" s="417"/>
      <c r="BV7" s="415">
        <v>5949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2425682</v>
      </c>
      <c r="CU7" s="416"/>
      <c r="CV7" s="416"/>
      <c r="CW7" s="416"/>
      <c r="CX7" s="416"/>
      <c r="CY7" s="416"/>
      <c r="CZ7" s="416"/>
      <c r="DA7" s="417"/>
      <c r="DB7" s="415">
        <v>2296533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97920</v>
      </c>
      <c r="BO8" s="416"/>
      <c r="BP8" s="416"/>
      <c r="BQ8" s="416"/>
      <c r="BR8" s="416"/>
      <c r="BS8" s="416"/>
      <c r="BT8" s="416"/>
      <c r="BU8" s="417"/>
      <c r="BV8" s="415">
        <v>79359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0.18</v>
      </c>
      <c r="CU8" s="456"/>
      <c r="CV8" s="456"/>
      <c r="CW8" s="456"/>
      <c r="CX8" s="456"/>
      <c r="CY8" s="456"/>
      <c r="CZ8" s="456"/>
      <c r="DA8" s="457"/>
      <c r="DB8" s="455">
        <v>0.18</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4422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18561</v>
      </c>
      <c r="BO9" s="416"/>
      <c r="BP9" s="416"/>
      <c r="BQ9" s="416"/>
      <c r="BR9" s="416"/>
      <c r="BS9" s="416"/>
      <c r="BT9" s="416"/>
      <c r="BU9" s="417"/>
      <c r="BV9" s="415">
        <v>23576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18</v>
      </c>
      <c r="CU9" s="413"/>
      <c r="CV9" s="413"/>
      <c r="CW9" s="413"/>
      <c r="CX9" s="413"/>
      <c r="CY9" s="413"/>
      <c r="CZ9" s="413"/>
      <c r="DA9" s="414"/>
      <c r="DB9" s="412">
        <v>18.600000000000001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5114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58775</v>
      </c>
      <c r="BO10" s="416"/>
      <c r="BP10" s="416"/>
      <c r="BQ10" s="416"/>
      <c r="BR10" s="416"/>
      <c r="BS10" s="416"/>
      <c r="BT10" s="416"/>
      <c r="BU10" s="417"/>
      <c r="BV10" s="415">
        <v>40628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4526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4489</v>
      </c>
      <c r="S13" s="497"/>
      <c r="T13" s="497"/>
      <c r="U13" s="497"/>
      <c r="V13" s="498"/>
      <c r="W13" s="431" t="s">
        <v>120</v>
      </c>
      <c r="X13" s="432"/>
      <c r="Y13" s="432"/>
      <c r="Z13" s="432"/>
      <c r="AA13" s="432"/>
      <c r="AB13" s="422"/>
      <c r="AC13" s="466">
        <v>332</v>
      </c>
      <c r="AD13" s="467"/>
      <c r="AE13" s="467"/>
      <c r="AF13" s="467"/>
      <c r="AG13" s="506"/>
      <c r="AH13" s="466">
        <v>368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77336</v>
      </c>
      <c r="BO13" s="416"/>
      <c r="BP13" s="416"/>
      <c r="BQ13" s="416"/>
      <c r="BR13" s="416"/>
      <c r="BS13" s="416"/>
      <c r="BT13" s="416"/>
      <c r="BU13" s="417"/>
      <c r="BV13" s="415">
        <v>64204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v>
      </c>
      <c r="CU13" s="413"/>
      <c r="CV13" s="413"/>
      <c r="CW13" s="413"/>
      <c r="CX13" s="413"/>
      <c r="CY13" s="413"/>
      <c r="CZ13" s="413"/>
      <c r="DA13" s="414"/>
      <c r="DB13" s="412">
        <v>9.1999999999999993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4669</v>
      </c>
      <c r="S14" s="497"/>
      <c r="T14" s="497"/>
      <c r="U14" s="497"/>
      <c r="V14" s="498"/>
      <c r="W14" s="405"/>
      <c r="X14" s="406"/>
      <c r="Y14" s="406"/>
      <c r="Z14" s="406"/>
      <c r="AA14" s="406"/>
      <c r="AB14" s="395"/>
      <c r="AC14" s="499">
        <v>14.9</v>
      </c>
      <c r="AD14" s="500"/>
      <c r="AE14" s="500"/>
      <c r="AF14" s="500"/>
      <c r="AG14" s="501"/>
      <c r="AH14" s="499">
        <v>14.7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4634</v>
      </c>
      <c r="S15" s="497"/>
      <c r="T15" s="497"/>
      <c r="U15" s="497"/>
      <c r="V15" s="498"/>
      <c r="W15" s="431" t="s">
        <v>127</v>
      </c>
      <c r="X15" s="432"/>
      <c r="Y15" s="432"/>
      <c r="Z15" s="432"/>
      <c r="AA15" s="432"/>
      <c r="AB15" s="422"/>
      <c r="AC15" s="466">
        <v>885</v>
      </c>
      <c r="AD15" s="467"/>
      <c r="AE15" s="467"/>
      <c r="AF15" s="467"/>
      <c r="AG15" s="506"/>
      <c r="AH15" s="466">
        <v>1079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408151</v>
      </c>
      <c r="BO15" s="379"/>
      <c r="BP15" s="379"/>
      <c r="BQ15" s="379"/>
      <c r="BR15" s="379"/>
      <c r="BS15" s="379"/>
      <c r="BT15" s="379"/>
      <c r="BU15" s="380"/>
      <c r="BV15" s="378">
        <v>378772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39.700000000000003</v>
      </c>
      <c r="AD16" s="500"/>
      <c r="AE16" s="500"/>
      <c r="AF16" s="500"/>
      <c r="AG16" s="501"/>
      <c r="AH16" s="499">
        <v>43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2197489</v>
      </c>
      <c r="BO16" s="416"/>
      <c r="BP16" s="416"/>
      <c r="BQ16" s="416"/>
      <c r="BR16" s="416"/>
      <c r="BS16" s="416"/>
      <c r="BT16" s="416"/>
      <c r="BU16" s="417"/>
      <c r="BV16" s="415">
        <v>2077901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1015</v>
      </c>
      <c r="AD17" s="467"/>
      <c r="AE17" s="467"/>
      <c r="AF17" s="467"/>
      <c r="AG17" s="506"/>
      <c r="AH17" s="466">
        <v>1059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512959</v>
      </c>
      <c r="BO17" s="416"/>
      <c r="BP17" s="416"/>
      <c r="BQ17" s="416"/>
      <c r="BR17" s="416"/>
      <c r="BS17" s="416"/>
      <c r="BT17" s="416"/>
      <c r="BU17" s="417"/>
      <c r="BV17" s="415">
        <v>477476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187.28</v>
      </c>
      <c r="M18" s="528"/>
      <c r="N18" s="528"/>
      <c r="O18" s="528"/>
      <c r="P18" s="528"/>
      <c r="Q18" s="528"/>
      <c r="R18" s="529"/>
      <c r="S18" s="529"/>
      <c r="T18" s="529"/>
      <c r="U18" s="529"/>
      <c r="V18" s="530"/>
      <c r="W18" s="433"/>
      <c r="X18" s="434"/>
      <c r="Y18" s="434"/>
      <c r="Z18" s="434"/>
      <c r="AA18" s="434"/>
      <c r="AB18" s="425"/>
      <c r="AC18" s="531">
        <v>45.5</v>
      </c>
      <c r="AD18" s="532"/>
      <c r="AE18" s="532"/>
      <c r="AF18" s="532"/>
      <c r="AG18" s="533"/>
      <c r="AH18" s="531">
        <v>42.2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2037080</v>
      </c>
      <c r="BO18" s="416"/>
      <c r="BP18" s="416"/>
      <c r="BQ18" s="416"/>
      <c r="BR18" s="416"/>
      <c r="BS18" s="416"/>
      <c r="BT18" s="416"/>
      <c r="BU18" s="417"/>
      <c r="BV18" s="415">
        <v>2086144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24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2772638</v>
      </c>
      <c r="BO19" s="416"/>
      <c r="BP19" s="416"/>
      <c r="BQ19" s="416"/>
      <c r="BR19" s="416"/>
      <c r="BS19" s="416"/>
      <c r="BT19" s="416"/>
      <c r="BU19" s="417"/>
      <c r="BV19" s="415">
        <v>2658057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2039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4773528</v>
      </c>
      <c r="BO23" s="416"/>
      <c r="BP23" s="416"/>
      <c r="BQ23" s="416"/>
      <c r="BR23" s="416"/>
      <c r="BS23" s="416"/>
      <c r="BT23" s="416"/>
      <c r="BU23" s="417"/>
      <c r="BV23" s="415">
        <v>4442688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6500</v>
      </c>
      <c r="R24" s="467"/>
      <c r="S24" s="467"/>
      <c r="T24" s="467"/>
      <c r="U24" s="467"/>
      <c r="V24" s="506"/>
      <c r="W24" s="561"/>
      <c r="X24" s="549"/>
      <c r="Y24" s="550"/>
      <c r="Z24" s="465" t="s">
        <v>150</v>
      </c>
      <c r="AA24" s="445"/>
      <c r="AB24" s="445"/>
      <c r="AC24" s="445"/>
      <c r="AD24" s="445"/>
      <c r="AE24" s="445"/>
      <c r="AF24" s="445"/>
      <c r="AG24" s="446"/>
      <c r="AH24" s="466">
        <v>74</v>
      </c>
      <c r="AI24" s="467"/>
      <c r="AJ24" s="467"/>
      <c r="AK24" s="467"/>
      <c r="AL24" s="506"/>
      <c r="AM24" s="466">
        <v>215118</v>
      </c>
      <c r="AN24" s="467"/>
      <c r="AO24" s="467"/>
      <c r="AP24" s="467"/>
      <c r="AQ24" s="467"/>
      <c r="AR24" s="506"/>
      <c r="AS24" s="466">
        <v>2907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3537848</v>
      </c>
      <c r="BO24" s="416"/>
      <c r="BP24" s="416"/>
      <c r="BQ24" s="416"/>
      <c r="BR24" s="416"/>
      <c r="BS24" s="416"/>
      <c r="BT24" s="416"/>
      <c r="BU24" s="417"/>
      <c r="BV24" s="415">
        <v>3459727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5700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65151</v>
      </c>
      <c r="BO25" s="379"/>
      <c r="BP25" s="379"/>
      <c r="BQ25" s="379"/>
      <c r="BR25" s="379"/>
      <c r="BS25" s="379"/>
      <c r="BT25" s="379"/>
      <c r="BU25" s="380"/>
      <c r="BV25" s="378">
        <v>46514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5300</v>
      </c>
      <c r="R26" s="467"/>
      <c r="S26" s="467"/>
      <c r="T26" s="467"/>
      <c r="U26" s="467"/>
      <c r="V26" s="506"/>
      <c r="W26" s="561"/>
      <c r="X26" s="549"/>
      <c r="Y26" s="550"/>
      <c r="Z26" s="465" t="s">
        <v>156</v>
      </c>
      <c r="AA26" s="571"/>
      <c r="AB26" s="571"/>
      <c r="AC26" s="571"/>
      <c r="AD26" s="571"/>
      <c r="AE26" s="571"/>
      <c r="AF26" s="571"/>
      <c r="AG26" s="572"/>
      <c r="AH26" s="466">
        <v>4</v>
      </c>
      <c r="AI26" s="467"/>
      <c r="AJ26" s="467"/>
      <c r="AK26" s="467"/>
      <c r="AL26" s="506"/>
      <c r="AM26" s="466">
        <v>12868</v>
      </c>
      <c r="AN26" s="467"/>
      <c r="AO26" s="467"/>
      <c r="AP26" s="467"/>
      <c r="AQ26" s="467"/>
      <c r="AR26" s="506"/>
      <c r="AS26" s="466">
        <v>3217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2590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76891</v>
      </c>
      <c r="BO27" s="585"/>
      <c r="BP27" s="585"/>
      <c r="BQ27" s="585"/>
      <c r="BR27" s="585"/>
      <c r="BS27" s="585"/>
      <c r="BT27" s="585"/>
      <c r="BU27" s="586"/>
      <c r="BV27" s="584">
        <v>76812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2070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1768807</v>
      </c>
      <c r="BO28" s="379"/>
      <c r="BP28" s="379"/>
      <c r="BQ28" s="379"/>
      <c r="BR28" s="379"/>
      <c r="BS28" s="379"/>
      <c r="BT28" s="379"/>
      <c r="BU28" s="380"/>
      <c r="BV28" s="378">
        <v>1710032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8</v>
      </c>
      <c r="M29" s="467"/>
      <c r="N29" s="467"/>
      <c r="O29" s="467"/>
      <c r="P29" s="506"/>
      <c r="Q29" s="466">
        <v>1740</v>
      </c>
      <c r="R29" s="467"/>
      <c r="S29" s="467"/>
      <c r="T29" s="467"/>
      <c r="U29" s="467"/>
      <c r="V29" s="506"/>
      <c r="W29" s="562"/>
      <c r="X29" s="563"/>
      <c r="Y29" s="564"/>
      <c r="Z29" s="465" t="s">
        <v>166</v>
      </c>
      <c r="AA29" s="445"/>
      <c r="AB29" s="445"/>
      <c r="AC29" s="445"/>
      <c r="AD29" s="445"/>
      <c r="AE29" s="445"/>
      <c r="AF29" s="445"/>
      <c r="AG29" s="446"/>
      <c r="AH29" s="466">
        <v>74</v>
      </c>
      <c r="AI29" s="467"/>
      <c r="AJ29" s="467"/>
      <c r="AK29" s="467"/>
      <c r="AL29" s="506"/>
      <c r="AM29" s="466">
        <v>215118</v>
      </c>
      <c r="AN29" s="467"/>
      <c r="AO29" s="467"/>
      <c r="AP29" s="467"/>
      <c r="AQ29" s="467"/>
      <c r="AR29" s="506"/>
      <c r="AS29" s="466">
        <v>2907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14857</v>
      </c>
      <c r="BO29" s="416"/>
      <c r="BP29" s="416"/>
      <c r="BQ29" s="416"/>
      <c r="BR29" s="416"/>
      <c r="BS29" s="416"/>
      <c r="BT29" s="416"/>
      <c r="BU29" s="417"/>
      <c r="BV29" s="415">
        <v>27006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279120</v>
      </c>
      <c r="BO30" s="585"/>
      <c r="BP30" s="585"/>
      <c r="BQ30" s="585"/>
      <c r="BR30" s="585"/>
      <c r="BS30" s="585"/>
      <c r="BT30" s="585"/>
      <c r="BU30" s="586"/>
      <c r="BV30" s="584">
        <v>313259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福島町水道事業会計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福島町浄化槽整備特別会計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渡島西部広域事務組合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渡島廃棄物処理広域連合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渡島・檜山地方税滞納整理機構</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523</v>
      </c>
      <c r="D34" s="1181"/>
      <c r="E34" s="1182"/>
      <c r="F34" s="32">
        <v>8.89</v>
      </c>
      <c r="G34" s="33">
        <v>10.55</v>
      </c>
      <c r="H34" s="33">
        <v>11.6</v>
      </c>
      <c r="I34" s="33">
        <v>13.6</v>
      </c>
      <c r="J34" s="34">
        <v>14.56</v>
      </c>
      <c r="K34" s="22"/>
      <c r="L34" s="22"/>
      <c r="M34" s="22"/>
      <c r="N34" s="22"/>
      <c r="O34" s="22"/>
      <c r="P34" s="22"/>
    </row>
    <row r="35" spans="1:16" ht="39" customHeight="1" x14ac:dyDescent="0.15">
      <c r="A35" s="22"/>
      <c r="B35" s="35"/>
      <c r="C35" s="1175" t="s">
        <v>524</v>
      </c>
      <c r="D35" s="1176"/>
      <c r="E35" s="1177"/>
      <c r="F35" s="36">
        <v>2.42</v>
      </c>
      <c r="G35" s="37">
        <v>2.5499999999999998</v>
      </c>
      <c r="H35" s="37">
        <v>2.34</v>
      </c>
      <c r="I35" s="37">
        <v>3.45</v>
      </c>
      <c r="J35" s="38">
        <v>4.03</v>
      </c>
      <c r="K35" s="22"/>
      <c r="L35" s="22"/>
      <c r="M35" s="22"/>
      <c r="N35" s="22"/>
      <c r="O35" s="22"/>
      <c r="P35" s="22"/>
    </row>
    <row r="36" spans="1:16" ht="39" customHeight="1" x14ac:dyDescent="0.15">
      <c r="A36" s="22"/>
      <c r="B36" s="35"/>
      <c r="C36" s="1175" t="s">
        <v>525</v>
      </c>
      <c r="D36" s="1176"/>
      <c r="E36" s="1177"/>
      <c r="F36" s="36">
        <v>3.96</v>
      </c>
      <c r="G36" s="37">
        <v>5.32</v>
      </c>
      <c r="H36" s="37">
        <v>2.39</v>
      </c>
      <c r="I36" s="37">
        <v>4.46</v>
      </c>
      <c r="J36" s="38">
        <v>2.34</v>
      </c>
      <c r="K36" s="22"/>
      <c r="L36" s="22"/>
      <c r="M36" s="22"/>
      <c r="N36" s="22"/>
      <c r="O36" s="22"/>
      <c r="P36" s="22"/>
    </row>
    <row r="37" spans="1:16" ht="39" customHeight="1" x14ac:dyDescent="0.15">
      <c r="A37" s="22"/>
      <c r="B37" s="35"/>
      <c r="C37" s="1175" t="s">
        <v>526</v>
      </c>
      <c r="D37" s="1176"/>
      <c r="E37" s="1177"/>
      <c r="F37" s="36">
        <v>0.37</v>
      </c>
      <c r="G37" s="37">
        <v>0.67</v>
      </c>
      <c r="H37" s="37">
        <v>1.57</v>
      </c>
      <c r="I37" s="37">
        <v>1.39</v>
      </c>
      <c r="J37" s="38">
        <v>0.69</v>
      </c>
      <c r="K37" s="22"/>
      <c r="L37" s="22"/>
      <c r="M37" s="22"/>
      <c r="N37" s="22"/>
      <c r="O37" s="22"/>
      <c r="P37" s="22"/>
    </row>
    <row r="38" spans="1:16" ht="39" customHeight="1" x14ac:dyDescent="0.15">
      <c r="A38" s="22"/>
      <c r="B38" s="35"/>
      <c r="C38" s="1175" t="s">
        <v>527</v>
      </c>
      <c r="D38" s="1176"/>
      <c r="E38" s="1177"/>
      <c r="F38" s="36">
        <v>0</v>
      </c>
      <c r="G38" s="37">
        <v>0</v>
      </c>
      <c r="H38" s="37">
        <v>0</v>
      </c>
      <c r="I38" s="37">
        <v>0.02</v>
      </c>
      <c r="J38" s="38">
        <v>0</v>
      </c>
      <c r="K38" s="22"/>
      <c r="L38" s="22"/>
      <c r="M38" s="22"/>
      <c r="N38" s="22"/>
      <c r="O38" s="22"/>
      <c r="P38" s="22"/>
    </row>
    <row r="39" spans="1:16" ht="39" customHeight="1" x14ac:dyDescent="0.15">
      <c r="A39" s="22"/>
      <c r="B39" s="35"/>
      <c r="C39" s="1175" t="s">
        <v>528</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529</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530</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573</v>
      </c>
      <c r="L45" s="60">
        <v>550</v>
      </c>
      <c r="M45" s="60">
        <v>566</v>
      </c>
      <c r="N45" s="60">
        <v>546</v>
      </c>
      <c r="O45" s="61">
        <v>552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0</v>
      </c>
      <c r="L48" s="64">
        <v>0</v>
      </c>
      <c r="M48" s="64">
        <v>0</v>
      </c>
      <c r="N48" s="64">
        <v>1</v>
      </c>
      <c r="O48" s="65">
        <v>2</v>
      </c>
      <c r="P48" s="48"/>
      <c r="Q48" s="48"/>
      <c r="R48" s="48"/>
      <c r="S48" s="48"/>
      <c r="T48" s="48"/>
      <c r="U48" s="48"/>
    </row>
    <row r="49" spans="1:21" ht="30.75" customHeight="1" x14ac:dyDescent="0.15">
      <c r="A49" s="48"/>
      <c r="B49" s="1193"/>
      <c r="C49" s="1194"/>
      <c r="D49" s="62"/>
      <c r="E49" s="1185" t="s">
        <v>15</v>
      </c>
      <c r="F49" s="1185"/>
      <c r="G49" s="1185"/>
      <c r="H49" s="1185"/>
      <c r="I49" s="1185"/>
      <c r="J49" s="1186"/>
      <c r="K49" s="63">
        <v>123</v>
      </c>
      <c r="L49" s="64">
        <v>122</v>
      </c>
      <c r="M49" s="64">
        <v>114</v>
      </c>
      <c r="N49" s="64">
        <v>77</v>
      </c>
      <c r="O49" s="65">
        <v>70</v>
      </c>
      <c r="P49" s="48"/>
      <c r="Q49" s="48"/>
      <c r="R49" s="48"/>
      <c r="S49" s="48"/>
      <c r="T49" s="48"/>
      <c r="U49" s="48"/>
    </row>
    <row r="50" spans="1:21" ht="30.75" customHeight="1" x14ac:dyDescent="0.15">
      <c r="A50" s="48"/>
      <c r="B50" s="1193"/>
      <c r="C50" s="1194"/>
      <c r="D50" s="62"/>
      <c r="E50" s="1185" t="s">
        <v>16</v>
      </c>
      <c r="F50" s="1185"/>
      <c r="G50" s="1185"/>
      <c r="H50" s="1185"/>
      <c r="I50" s="1185"/>
      <c r="J50" s="1186"/>
      <c r="K50" s="63">
        <v>1</v>
      </c>
      <c r="L50" s="64">
        <v>1</v>
      </c>
      <c r="M50" s="64">
        <v>1</v>
      </c>
      <c r="N50" s="64">
        <v>1</v>
      </c>
      <c r="O50" s="65">
        <v>1</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507</v>
      </c>
      <c r="L52" s="64">
        <v>499</v>
      </c>
      <c r="M52" s="64">
        <v>485</v>
      </c>
      <c r="N52" s="64">
        <v>458</v>
      </c>
      <c r="O52" s="65">
        <v>459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190</v>
      </c>
      <c r="L53" s="69">
        <v>174</v>
      </c>
      <c r="M53" s="69">
        <v>196</v>
      </c>
      <c r="N53" s="69">
        <v>167</v>
      </c>
      <c r="O53" s="70">
        <v>166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S45" sqref="S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99" t="s">
        <v>23</v>
      </c>
      <c r="C41" s="1200"/>
      <c r="D41" s="81"/>
      <c r="E41" s="1205" t="s">
        <v>24</v>
      </c>
      <c r="F41" s="1205"/>
      <c r="G41" s="1205"/>
      <c r="H41" s="1206"/>
      <c r="I41" s="82">
        <v>4552</v>
      </c>
      <c r="J41" s="83">
        <v>4363</v>
      </c>
      <c r="K41" s="83">
        <v>4141</v>
      </c>
      <c r="L41" s="83">
        <v>4443</v>
      </c>
      <c r="M41" s="84">
        <v>4774</v>
      </c>
    </row>
    <row r="42" spans="2:13" ht="27.75" customHeight="1" x14ac:dyDescent="0.15">
      <c r="B42" s="1201"/>
      <c r="C42" s="1202"/>
      <c r="D42" s="85"/>
      <c r="E42" s="1207" t="s">
        <v>25</v>
      </c>
      <c r="F42" s="1207"/>
      <c r="G42" s="1207"/>
      <c r="H42" s="1208"/>
      <c r="I42" s="86">
        <v>39</v>
      </c>
      <c r="J42" s="87">
        <v>114</v>
      </c>
      <c r="K42" s="87">
        <v>105</v>
      </c>
      <c r="L42" s="87">
        <v>65</v>
      </c>
      <c r="M42" s="88">
        <v>60</v>
      </c>
    </row>
    <row r="43" spans="2:13" ht="27.75" customHeight="1" x14ac:dyDescent="0.15">
      <c r="B43" s="1201"/>
      <c r="C43" s="1202"/>
      <c r="D43" s="85"/>
      <c r="E43" s="1207" t="s">
        <v>26</v>
      </c>
      <c r="F43" s="1207"/>
      <c r="G43" s="1207"/>
      <c r="H43" s="1208"/>
      <c r="I43" s="86">
        <v>1</v>
      </c>
      <c r="J43" s="87">
        <v>1</v>
      </c>
      <c r="K43" s="87">
        <v>1</v>
      </c>
      <c r="L43" s="87">
        <v>1</v>
      </c>
      <c r="M43" s="88">
        <v>1</v>
      </c>
    </row>
    <row r="44" spans="2:13" ht="27.75" customHeight="1" x14ac:dyDescent="0.15">
      <c r="B44" s="1201"/>
      <c r="C44" s="1202"/>
      <c r="D44" s="85"/>
      <c r="E44" s="1207" t="s">
        <v>27</v>
      </c>
      <c r="F44" s="1207"/>
      <c r="G44" s="1207"/>
      <c r="H44" s="1208"/>
      <c r="I44" s="86">
        <v>577</v>
      </c>
      <c r="J44" s="87">
        <v>621</v>
      </c>
      <c r="K44" s="87">
        <v>943</v>
      </c>
      <c r="L44" s="87">
        <v>864</v>
      </c>
      <c r="M44" s="88">
        <v>798</v>
      </c>
    </row>
    <row r="45" spans="2:13" ht="27.75" customHeight="1" x14ac:dyDescent="0.15">
      <c r="B45" s="1201"/>
      <c r="C45" s="1202"/>
      <c r="D45" s="85"/>
      <c r="E45" s="1207" t="s">
        <v>28</v>
      </c>
      <c r="F45" s="1207"/>
      <c r="G45" s="1207"/>
      <c r="H45" s="1208"/>
      <c r="I45" s="86">
        <v>1035</v>
      </c>
      <c r="J45" s="87">
        <v>1020</v>
      </c>
      <c r="K45" s="87">
        <v>972</v>
      </c>
      <c r="L45" s="87">
        <v>685</v>
      </c>
      <c r="M45" s="88">
        <v>852</v>
      </c>
    </row>
    <row r="46" spans="2:13" ht="27.75" customHeight="1" x14ac:dyDescent="0.15">
      <c r="B46" s="1201"/>
      <c r="C46" s="1202"/>
      <c r="D46" s="85"/>
      <c r="E46" s="1207" t="s">
        <v>29</v>
      </c>
      <c r="F46" s="1207"/>
      <c r="G46" s="1207"/>
      <c r="H46" s="1208"/>
      <c r="I46" s="86" t="s">
        <v>477</v>
      </c>
      <c r="J46" s="87" t="s">
        <v>477</v>
      </c>
      <c r="K46" s="87" t="s">
        <v>477</v>
      </c>
      <c r="L46" s="87" t="s">
        <v>477</v>
      </c>
      <c r="M46" s="88" t="s">
        <v>477</v>
      </c>
    </row>
    <row r="47" spans="2:13" ht="27.75" customHeight="1" x14ac:dyDescent="0.15">
      <c r="B47" s="1201"/>
      <c r="C47" s="1202"/>
      <c r="D47" s="85"/>
      <c r="E47" s="1207" t="s">
        <v>30</v>
      </c>
      <c r="F47" s="1207"/>
      <c r="G47" s="1207"/>
      <c r="H47" s="1208"/>
      <c r="I47" s="86" t="s">
        <v>477</v>
      </c>
      <c r="J47" s="87" t="s">
        <v>477</v>
      </c>
      <c r="K47" s="87" t="s">
        <v>477</v>
      </c>
      <c r="L47" s="87" t="s">
        <v>477</v>
      </c>
      <c r="M47" s="88" t="s">
        <v>477</v>
      </c>
    </row>
    <row r="48" spans="2:13" ht="27.75" customHeight="1" x14ac:dyDescent="0.15">
      <c r="B48" s="1203"/>
      <c r="C48" s="1204"/>
      <c r="D48" s="85"/>
      <c r="E48" s="1207" t="s">
        <v>31</v>
      </c>
      <c r="F48" s="1207"/>
      <c r="G48" s="1207"/>
      <c r="H48" s="1208"/>
      <c r="I48" s="86" t="s">
        <v>477</v>
      </c>
      <c r="J48" s="87" t="s">
        <v>477</v>
      </c>
      <c r="K48" s="87" t="s">
        <v>477</v>
      </c>
      <c r="L48" s="87" t="s">
        <v>477</v>
      </c>
      <c r="M48" s="88" t="s">
        <v>477</v>
      </c>
    </row>
    <row r="49" spans="2:13" ht="27.75" customHeight="1" x14ac:dyDescent="0.15">
      <c r="B49" s="1209" t="s">
        <v>32</v>
      </c>
      <c r="C49" s="1210"/>
      <c r="D49" s="89"/>
      <c r="E49" s="1207" t="s">
        <v>33</v>
      </c>
      <c r="F49" s="1207"/>
      <c r="G49" s="1207"/>
      <c r="H49" s="1208"/>
      <c r="I49" s="86">
        <v>1753</v>
      </c>
      <c r="J49" s="87">
        <v>1967</v>
      </c>
      <c r="K49" s="87">
        <v>2112</v>
      </c>
      <c r="L49" s="87">
        <v>2087</v>
      </c>
      <c r="M49" s="88">
        <v>2108</v>
      </c>
    </row>
    <row r="50" spans="2:13" ht="27.75" customHeight="1" x14ac:dyDescent="0.15">
      <c r="B50" s="1201"/>
      <c r="C50" s="1202"/>
      <c r="D50" s="85"/>
      <c r="E50" s="1207" t="s">
        <v>34</v>
      </c>
      <c r="F50" s="1207"/>
      <c r="G50" s="1207"/>
      <c r="H50" s="1208"/>
      <c r="I50" s="86">
        <v>834</v>
      </c>
      <c r="J50" s="87">
        <v>851</v>
      </c>
      <c r="K50" s="87">
        <v>725</v>
      </c>
      <c r="L50" s="87">
        <v>632</v>
      </c>
      <c r="M50" s="88">
        <v>547</v>
      </c>
    </row>
    <row r="51" spans="2:13" ht="27.75" customHeight="1" x14ac:dyDescent="0.15">
      <c r="B51" s="1203"/>
      <c r="C51" s="1204"/>
      <c r="D51" s="85"/>
      <c r="E51" s="1207" t="s">
        <v>35</v>
      </c>
      <c r="F51" s="1207"/>
      <c r="G51" s="1207"/>
      <c r="H51" s="1208"/>
      <c r="I51" s="86">
        <v>3413</v>
      </c>
      <c r="J51" s="87">
        <v>3361</v>
      </c>
      <c r="K51" s="87">
        <v>3699</v>
      </c>
      <c r="L51" s="87">
        <v>3699</v>
      </c>
      <c r="M51" s="88">
        <v>3944</v>
      </c>
    </row>
    <row r="52" spans="2:13" ht="27.75" customHeight="1" thickBot="1" x14ac:dyDescent="0.2">
      <c r="B52" s="1211" t="s">
        <v>36</v>
      </c>
      <c r="C52" s="1212"/>
      <c r="D52" s="90"/>
      <c r="E52" s="1213" t="s">
        <v>37</v>
      </c>
      <c r="F52" s="1213"/>
      <c r="G52" s="1213"/>
      <c r="H52" s="1214"/>
      <c r="I52" s="91">
        <v>205</v>
      </c>
      <c r="J52" s="92">
        <v>-60</v>
      </c>
      <c r="K52" s="92">
        <v>-374</v>
      </c>
      <c r="L52" s="92">
        <v>-360</v>
      </c>
      <c r="M52" s="93">
        <v>-114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VY191"/>
  <sheetViews>
    <sheetView showGridLines="0" topLeftCell="G39" zoomScale="85" zoomScaleNormal="85" zoomScaleSheetLayoutView="55" workbookViewId="0">
      <selection activeCell="G41" sqref="G4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538</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539</v>
      </c>
    </row>
    <row r="50" spans="1:17" x14ac:dyDescent="0.15">
      <c r="B50" s="248"/>
      <c r="C50" s="244"/>
      <c r="D50" s="244"/>
      <c r="E50" s="244"/>
      <c r="F50" s="244"/>
      <c r="G50" s="1238"/>
      <c r="H50" s="1239"/>
      <c r="I50" s="1239"/>
      <c r="J50" s="1240"/>
      <c r="K50" s="354" t="s">
        <v>517</v>
      </c>
      <c r="L50" s="354" t="s">
        <v>518</v>
      </c>
      <c r="M50" s="354" t="s">
        <v>519</v>
      </c>
      <c r="N50" s="354" t="s">
        <v>520</v>
      </c>
      <c r="O50" s="354" t="s">
        <v>521</v>
      </c>
    </row>
    <row r="51" spans="1:17" x14ac:dyDescent="0.15">
      <c r="B51" s="248"/>
      <c r="C51" s="244"/>
      <c r="D51" s="244"/>
      <c r="E51" s="244"/>
      <c r="F51" s="244"/>
      <c r="G51" s="1241" t="s">
        <v>540</v>
      </c>
      <c r="H51" s="1242"/>
      <c r="I51" s="1247" t="s">
        <v>541</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542</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543</v>
      </c>
      <c r="H55" s="1222"/>
      <c r="I55" s="1227" t="s">
        <v>541</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542</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544</v>
      </c>
      <c r="C63" s="244"/>
      <c r="D63" s="244"/>
      <c r="E63" s="244"/>
      <c r="F63" s="244"/>
      <c r="G63" s="244"/>
      <c r="H63" s="244"/>
      <c r="I63" s="244"/>
      <c r="J63" s="244"/>
      <c r="K63" s="244"/>
      <c r="L63" s="244"/>
      <c r="M63" s="244"/>
      <c r="N63" s="244"/>
      <c r="O63" s="244"/>
    </row>
    <row r="64" spans="1:17" x14ac:dyDescent="0.15">
      <c r="B64" s="248"/>
      <c r="C64" s="244"/>
      <c r="D64" s="244"/>
      <c r="E64" s="244"/>
      <c r="F64" s="244"/>
      <c r="G64" s="351" t="s">
        <v>538</v>
      </c>
      <c r="I64" s="352"/>
      <c r="J64" s="352"/>
      <c r="K64" s="352"/>
      <c r="L64" s="244"/>
      <c r="M64" s="244"/>
      <c r="N64" s="244"/>
      <c r="O64" s="244"/>
    </row>
    <row r="65" spans="2:30" x14ac:dyDescent="0.15">
      <c r="B65" s="248"/>
      <c r="C65" s="244"/>
      <c r="D65" s="244"/>
      <c r="E65" s="244"/>
      <c r="F65" s="244"/>
      <c r="G65" s="1229" t="s">
        <v>547</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545</v>
      </c>
      <c r="I71" s="368"/>
      <c r="J71" s="364"/>
      <c r="K71" s="364"/>
      <c r="L71" s="365"/>
      <c r="M71" s="364"/>
      <c r="N71" s="365"/>
      <c r="O71" s="366"/>
    </row>
    <row r="72" spans="2:30" x14ac:dyDescent="0.15">
      <c r="B72" s="248"/>
      <c r="C72" s="244"/>
      <c r="D72" s="244"/>
      <c r="E72" s="244"/>
      <c r="F72" s="244"/>
      <c r="G72" s="1238"/>
      <c r="H72" s="1239"/>
      <c r="I72" s="1239"/>
      <c r="J72" s="1240"/>
      <c r="K72" s="354" t="s">
        <v>517</v>
      </c>
      <c r="L72" s="354" t="s">
        <v>518</v>
      </c>
      <c r="M72" s="354" t="s">
        <v>519</v>
      </c>
      <c r="N72" s="354" t="s">
        <v>520</v>
      </c>
      <c r="O72" s="354" t="s">
        <v>521</v>
      </c>
    </row>
    <row r="73" spans="2:30" x14ac:dyDescent="0.15">
      <c r="B73" s="248"/>
      <c r="C73" s="244"/>
      <c r="D73" s="244"/>
      <c r="E73" s="244"/>
      <c r="F73" s="244"/>
      <c r="G73" s="1241" t="s">
        <v>540</v>
      </c>
      <c r="H73" s="1242"/>
      <c r="I73" s="1247" t="s">
        <v>541</v>
      </c>
      <c r="J73" s="1247"/>
      <c r="K73" s="1228">
        <v>10.3</v>
      </c>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546</v>
      </c>
      <c r="J75" s="1227"/>
      <c r="K75" s="1219">
        <v>10.9</v>
      </c>
      <c r="L75" s="1219">
        <v>9.6999999999999993</v>
      </c>
      <c r="M75" s="1219">
        <v>9.5</v>
      </c>
      <c r="N75" s="1219">
        <v>9.1999999999999993</v>
      </c>
      <c r="O75" s="1219">
        <v>9</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543</v>
      </c>
      <c r="H77" s="1222"/>
      <c r="I77" s="1227" t="s">
        <v>541</v>
      </c>
      <c r="J77" s="1227"/>
      <c r="K77" s="1228">
        <v>27.1</v>
      </c>
      <c r="L77" s="1228">
        <v>18.7</v>
      </c>
      <c r="M77" s="1215">
        <v>12.9</v>
      </c>
      <c r="N77" s="1215">
        <v>22.6</v>
      </c>
      <c r="O77" s="1215">
        <v>0</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546</v>
      </c>
      <c r="J79" s="1217"/>
      <c r="K79" s="1218">
        <v>11.9</v>
      </c>
      <c r="L79" s="1218">
        <v>10.7</v>
      </c>
      <c r="M79" s="1218">
        <v>10</v>
      </c>
      <c r="N79" s="1218">
        <v>9.5</v>
      </c>
      <c r="O79" s="1218">
        <v>7.2</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H135"/>
  <sheetViews>
    <sheetView showGridLines="0" topLeftCell="A28"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118917</v>
      </c>
      <c r="E3" s="116"/>
      <c r="F3" s="117">
        <v>96333</v>
      </c>
      <c r="G3" s="118"/>
      <c r="H3" s="119"/>
    </row>
    <row r="4" spans="1:8" x14ac:dyDescent="0.15">
      <c r="A4" s="120"/>
      <c r="B4" s="121"/>
      <c r="C4" s="122"/>
      <c r="D4" s="123">
        <v>89727</v>
      </c>
      <c r="E4" s="124"/>
      <c r="F4" s="125">
        <v>57060</v>
      </c>
      <c r="G4" s="126"/>
      <c r="H4" s="127"/>
    </row>
    <row r="5" spans="1:8" x14ac:dyDescent="0.15">
      <c r="A5" s="108" t="s">
        <v>511</v>
      </c>
      <c r="B5" s="113"/>
      <c r="C5" s="114"/>
      <c r="D5" s="115">
        <v>56380</v>
      </c>
      <c r="E5" s="116"/>
      <c r="F5" s="117">
        <v>117673</v>
      </c>
      <c r="G5" s="118"/>
      <c r="H5" s="119"/>
    </row>
    <row r="6" spans="1:8" x14ac:dyDescent="0.15">
      <c r="A6" s="120"/>
      <c r="B6" s="121"/>
      <c r="C6" s="122"/>
      <c r="D6" s="123">
        <v>28399</v>
      </c>
      <c r="E6" s="124"/>
      <c r="F6" s="125">
        <v>62359</v>
      </c>
      <c r="G6" s="126"/>
      <c r="H6" s="127"/>
    </row>
    <row r="7" spans="1:8" x14ac:dyDescent="0.15">
      <c r="A7" s="108" t="s">
        <v>512</v>
      </c>
      <c r="B7" s="113"/>
      <c r="C7" s="114"/>
      <c r="D7" s="115">
        <v>98030</v>
      </c>
      <c r="E7" s="116"/>
      <c r="F7" s="117">
        <v>118223</v>
      </c>
      <c r="G7" s="118"/>
      <c r="H7" s="119"/>
    </row>
    <row r="8" spans="1:8" x14ac:dyDescent="0.15">
      <c r="A8" s="120"/>
      <c r="B8" s="121"/>
      <c r="C8" s="122"/>
      <c r="D8" s="123">
        <v>38794</v>
      </c>
      <c r="E8" s="124"/>
      <c r="F8" s="125">
        <v>57106</v>
      </c>
      <c r="G8" s="126"/>
      <c r="H8" s="127"/>
    </row>
    <row r="9" spans="1:8" x14ac:dyDescent="0.15">
      <c r="A9" s="108" t="s">
        <v>513</v>
      </c>
      <c r="B9" s="113"/>
      <c r="C9" s="114"/>
      <c r="D9" s="115">
        <v>174782</v>
      </c>
      <c r="E9" s="116"/>
      <c r="F9" s="117">
        <v>128485</v>
      </c>
      <c r="G9" s="118"/>
      <c r="H9" s="119"/>
    </row>
    <row r="10" spans="1:8" x14ac:dyDescent="0.15">
      <c r="A10" s="120"/>
      <c r="B10" s="121"/>
      <c r="C10" s="122"/>
      <c r="D10" s="123">
        <v>147409</v>
      </c>
      <c r="E10" s="124"/>
      <c r="F10" s="125">
        <v>62765</v>
      </c>
      <c r="G10" s="126"/>
      <c r="H10" s="127"/>
    </row>
    <row r="11" spans="1:8" x14ac:dyDescent="0.15">
      <c r="A11" s="108" t="s">
        <v>514</v>
      </c>
      <c r="B11" s="113"/>
      <c r="C11" s="114"/>
      <c r="D11" s="115">
        <v>195169</v>
      </c>
      <c r="E11" s="116"/>
      <c r="F11" s="117">
        <v>245039</v>
      </c>
      <c r="G11" s="118"/>
      <c r="H11" s="119"/>
    </row>
    <row r="12" spans="1:8" x14ac:dyDescent="0.15">
      <c r="A12" s="120"/>
      <c r="B12" s="121"/>
      <c r="C12" s="128"/>
      <c r="D12" s="123">
        <v>188469</v>
      </c>
      <c r="E12" s="124"/>
      <c r="F12" s="125">
        <v>108922</v>
      </c>
      <c r="G12" s="126"/>
      <c r="H12" s="127"/>
    </row>
    <row r="13" spans="1:8" x14ac:dyDescent="0.15">
      <c r="A13" s="108"/>
      <c r="B13" s="113"/>
      <c r="C13" s="129"/>
      <c r="D13" s="130">
        <v>128656</v>
      </c>
      <c r="E13" s="131"/>
      <c r="F13" s="132">
        <v>141151</v>
      </c>
      <c r="G13" s="133"/>
      <c r="H13" s="119"/>
    </row>
    <row r="14" spans="1:8" x14ac:dyDescent="0.15">
      <c r="A14" s="120"/>
      <c r="B14" s="121"/>
      <c r="C14" s="122"/>
      <c r="D14" s="123">
        <v>98560</v>
      </c>
      <c r="E14" s="124"/>
      <c r="F14" s="125">
        <v>69642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2.42</v>
      </c>
      <c r="C19" s="134">
        <f>ROUND(VALUE(SUBSTITUTE(実質収支比率等に係る経年分析!G$48,"▲","-")),2)</f>
        <v>2.56</v>
      </c>
      <c r="D19" s="134">
        <f>ROUND(VALUE(SUBSTITUTE(実質収支比率等に係る経年分析!H$48,"▲","-")),2)</f>
        <v>2.34</v>
      </c>
      <c r="E19" s="134">
        <f>ROUND(VALUE(SUBSTITUTE(実質収支比率等に係る経年分析!I$48,"▲","-")),2)</f>
        <v>3.46</v>
      </c>
      <c r="F19" s="134">
        <f>ROUND(VALUE(SUBSTITUTE(実質収支比率等に係る経年分析!J$48,"▲","-")),2)</f>
        <v>4.04</v>
      </c>
    </row>
    <row r="20" spans="1:11" x14ac:dyDescent="0.15">
      <c r="A20" s="134" t="s">
        <v>42</v>
      </c>
      <c r="B20" s="134">
        <f>ROUND(VALUE(SUBSTITUTE(実質収支比率等に係る経年分析!F$47,"▲","-")),2)</f>
        <v>68.19</v>
      </c>
      <c r="C20" s="134">
        <f>ROUND(VALUE(SUBSTITUTE(実質収支比率等に係る経年分析!G$47,"▲","-")),2)</f>
        <v>75.94</v>
      </c>
      <c r="D20" s="134">
        <f>ROUND(VALUE(SUBSTITUTE(実質収支比率等に係る経年分析!H$47,"▲","-")),2)</f>
        <v>70.12</v>
      </c>
      <c r="E20" s="134">
        <f>ROUND(VALUE(SUBSTITUTE(実質収支比率等に係る経年分析!I$47,"▲","-")),2)</f>
        <v>74.459999999999994</v>
      </c>
      <c r="F20" s="134">
        <f>ROUND(VALUE(SUBSTITUTE(実質収支比率等に係る経年分析!J$47,"▲","-")),2)</f>
        <v>72.92</v>
      </c>
    </row>
    <row r="21" spans="1:11" x14ac:dyDescent="0.15">
      <c r="A21" s="134" t="s">
        <v>43</v>
      </c>
      <c r="B21" s="134">
        <f>IF(ISNUMBER(VALUE(SUBSTITUTE(実質収支比率等に係る経年分析!F$49,"▲","-"))),ROUND(VALUE(SUBSTITUTE(実質収支比率等に係る経年分析!F$49,"▲","-")),2),NA())</f>
        <v>9.61</v>
      </c>
      <c r="C21" s="134">
        <f>IF(ISNUMBER(VALUE(SUBSTITUTE(実質収支比率等に係る経年分析!G$49,"▲","-"))),ROUND(VALUE(SUBSTITUTE(実質収支比率等に係る経年分析!G$49,"▲","-")),2),NA())</f>
        <v>6.89</v>
      </c>
      <c r="D21" s="134">
        <f>IF(ISNUMBER(VALUE(SUBSTITUTE(実質収支比率等に係る経年分析!H$49,"▲","-"))),ROUND(VALUE(SUBSTITUTE(実質収支比率等に係る経年分析!H$49,"▲","-")),2),NA())</f>
        <v>-6.26</v>
      </c>
      <c r="E21" s="134">
        <f>IF(ISNUMBER(VALUE(SUBSTITUTE(実質収支比率等に係る経年分析!I$49,"▲","-"))),ROUND(VALUE(SUBSTITUTE(実質収支比率等に係る経年分析!I$49,"▲","-")),2),NA())</f>
        <v>2.8</v>
      </c>
      <c r="F21" s="134">
        <f>IF(ISNUMBER(VALUE(SUBSTITUTE(実質収支比率等に係る経年分析!J$49,"▲","-"))),ROUND(VALUE(SUBSTITUTE(実質収支比率等に係る経年分析!J$49,"▲","-")),2),NA())</f>
        <v>3.19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福島町浄化槽整備特別会計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2.5499999999999998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4.03</v>
      </c>
    </row>
    <row r="36" spans="1:16" x14ac:dyDescent="0.15">
      <c r="A36" s="135" t="str">
        <f>IF(連結実質赤字比率に係る赤字・黒字の構成分析!C$34="",NA(),連結実質赤字比率に係る赤字・黒字の構成分析!C$34)</f>
        <v>福島町水道事業会計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14.56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507</v>
      </c>
      <c r="E42" s="136"/>
      <c r="F42" s="136"/>
      <c r="G42" s="136">
        <f>'実質公債費比率（分子）の構造'!L$52</f>
        <v>499</v>
      </c>
      <c r="H42" s="136"/>
      <c r="I42" s="136"/>
      <c r="J42" s="136">
        <f>'実質公債費比率（分子）の構造'!M$52</f>
        <v>485</v>
      </c>
      <c r="K42" s="136"/>
      <c r="L42" s="136"/>
      <c r="M42" s="136">
        <f>'実質公債費比率（分子）の構造'!N$52</f>
        <v>458</v>
      </c>
      <c r="N42" s="136"/>
      <c r="O42" s="136"/>
      <c r="P42" s="136">
        <f>'実質公債費比率（分子）の構造'!O$52</f>
        <v>459</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53</v>
      </c>
      <c r="B45" s="136">
        <f>'実質公債費比率（分子）の構造'!K$49</f>
        <v>123</v>
      </c>
      <c r="C45" s="136"/>
      <c r="D45" s="136"/>
      <c r="E45" s="136">
        <f>'実質公債費比率（分子）の構造'!L$49</f>
        <v>122</v>
      </c>
      <c r="F45" s="136"/>
      <c r="G45" s="136"/>
      <c r="H45" s="136">
        <f>'実質公債費比率（分子）の構造'!M$49</f>
        <v>114</v>
      </c>
      <c r="I45" s="136"/>
      <c r="J45" s="136"/>
      <c r="K45" s="136">
        <f>'実質公債費比率（分子）の構造'!N$49</f>
        <v>77</v>
      </c>
      <c r="L45" s="136"/>
      <c r="M45" s="136"/>
      <c r="N45" s="136">
        <f>'実質公債費比率（分子）の構造'!O$49</f>
        <v>70</v>
      </c>
      <c r="O45" s="136"/>
      <c r="P45" s="136"/>
    </row>
    <row r="46" spans="1:16" x14ac:dyDescent="0.15">
      <c r="A46" s="136" t="s">
        <v>54</v>
      </c>
      <c r="B46" s="136">
        <f>'実質公債費比率（分子）の構造'!K$48</f>
        <v>0</v>
      </c>
      <c r="C46" s="136"/>
      <c r="D46" s="136"/>
      <c r="E46" s="136">
        <f>'実質公債費比率（分子）の構造'!L$48</f>
        <v>0</v>
      </c>
      <c r="F46" s="136"/>
      <c r="G46" s="136"/>
      <c r="H46" s="136">
        <f>'実質公債費比率（分子）の構造'!M$48</f>
        <v>0</v>
      </c>
      <c r="I46" s="136"/>
      <c r="J46" s="136"/>
      <c r="K46" s="136">
        <f>'実質公債費比率（分子）の構造'!N$48</f>
        <v>1</v>
      </c>
      <c r="L46" s="136"/>
      <c r="M46" s="136"/>
      <c r="N46" s="136">
        <f>'実質公債費比率（分子）の構造'!O$48</f>
        <v>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573</v>
      </c>
      <c r="C49" s="136"/>
      <c r="D49" s="136"/>
      <c r="E49" s="136">
        <f>'実質公債費比率（分子）の構造'!L$45</f>
        <v>550</v>
      </c>
      <c r="F49" s="136"/>
      <c r="G49" s="136"/>
      <c r="H49" s="136">
        <f>'実質公債費比率（分子）の構造'!M$45</f>
        <v>566</v>
      </c>
      <c r="I49" s="136"/>
      <c r="J49" s="136"/>
      <c r="K49" s="136">
        <f>'実質公債費比率（分子）の構造'!N$45</f>
        <v>546</v>
      </c>
      <c r="L49" s="136"/>
      <c r="M49" s="136"/>
      <c r="N49" s="136">
        <f>'実質公債費比率（分子）の構造'!O$45</f>
        <v>552</v>
      </c>
      <c r="O49" s="136"/>
      <c r="P49" s="136"/>
    </row>
    <row r="50" spans="1:16" x14ac:dyDescent="0.15">
      <c r="A50" s="136" t="s">
        <v>58</v>
      </c>
      <c r="B50" s="136" t="e">
        <f>NA()</f>
        <v>#N/A</v>
      </c>
      <c r="C50" s="136">
        <f>IF(ISNUMBER('実質公債費比率（分子）の構造'!K$53),'実質公債費比率（分子）の構造'!K$53,NA())</f>
        <v>190</v>
      </c>
      <c r="D50" s="136" t="e">
        <f>NA()</f>
        <v>#N/A</v>
      </c>
      <c r="E50" s="136" t="e">
        <f>NA()</f>
        <v>#N/A</v>
      </c>
      <c r="F50" s="136">
        <f>IF(ISNUMBER('実質公債費比率（分子）の構造'!L$53),'実質公債費比率（分子）の構造'!L$53,NA())</f>
        <v>174</v>
      </c>
      <c r="G50" s="136" t="e">
        <f>NA()</f>
        <v>#N/A</v>
      </c>
      <c r="H50" s="136" t="e">
        <f>NA()</f>
        <v>#N/A</v>
      </c>
      <c r="I50" s="136">
        <f>IF(ISNUMBER('実質公債費比率（分子）の構造'!M$53),'実質公債費比率（分子）の構造'!M$53,NA())</f>
        <v>196</v>
      </c>
      <c r="J50" s="136" t="e">
        <f>NA()</f>
        <v>#N/A</v>
      </c>
      <c r="K50" s="136" t="e">
        <f>NA()</f>
        <v>#N/A</v>
      </c>
      <c r="L50" s="136">
        <f>IF(ISNUMBER('実質公債費比率（分子）の構造'!N$53),'実質公債費比率（分子）の構造'!N$53,NA())</f>
        <v>167</v>
      </c>
      <c r="M50" s="136" t="e">
        <f>NA()</f>
        <v>#N/A</v>
      </c>
      <c r="N50" s="136" t="e">
        <f>NA()</f>
        <v>#N/A</v>
      </c>
      <c r="O50" s="136">
        <f>IF(ISNUMBER('実質公債費比率（分子）の構造'!O$53),'実質公債費比率（分子）の構造'!O$53,NA())</f>
        <v>166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3413</v>
      </c>
      <c r="E56" s="135"/>
      <c r="F56" s="135"/>
      <c r="G56" s="135">
        <f>'将来負担比率（分子）の構造'!J$51</f>
        <v>3361</v>
      </c>
      <c r="H56" s="135"/>
      <c r="I56" s="135"/>
      <c r="J56" s="135">
        <f>'将来負担比率（分子）の構造'!K$51</f>
        <v>3699</v>
      </c>
      <c r="K56" s="135"/>
      <c r="L56" s="135"/>
      <c r="M56" s="135">
        <f>'将来負担比率（分子）の構造'!L$51</f>
        <v>3699</v>
      </c>
      <c r="N56" s="135"/>
      <c r="O56" s="135"/>
      <c r="P56" s="135">
        <f>'将来負担比率（分子）の構造'!M$51</f>
        <v>3944</v>
      </c>
    </row>
    <row r="57" spans="1:16" x14ac:dyDescent="0.15">
      <c r="A57" s="135" t="s">
        <v>34</v>
      </c>
      <c r="B57" s="135"/>
      <c r="C57" s="135"/>
      <c r="D57" s="135">
        <f>'将来負担比率（分子）の構造'!I$50</f>
        <v>834</v>
      </c>
      <c r="E57" s="135"/>
      <c r="F57" s="135"/>
      <c r="G57" s="135">
        <f>'将来負担比率（分子）の構造'!J$50</f>
        <v>851</v>
      </c>
      <c r="H57" s="135"/>
      <c r="I57" s="135"/>
      <c r="J57" s="135">
        <f>'将来負担比率（分子）の構造'!K$50</f>
        <v>725</v>
      </c>
      <c r="K57" s="135"/>
      <c r="L57" s="135"/>
      <c r="M57" s="135">
        <f>'将来負担比率（分子）の構造'!L$50</f>
        <v>632</v>
      </c>
      <c r="N57" s="135"/>
      <c r="O57" s="135"/>
      <c r="P57" s="135">
        <f>'将来負担比率（分子）の構造'!M$50</f>
        <v>547</v>
      </c>
    </row>
    <row r="58" spans="1:16" x14ac:dyDescent="0.15">
      <c r="A58" s="135" t="s">
        <v>33</v>
      </c>
      <c r="B58" s="135"/>
      <c r="C58" s="135"/>
      <c r="D58" s="135">
        <f>'将来負担比率（分子）の構造'!I$49</f>
        <v>1753</v>
      </c>
      <c r="E58" s="135"/>
      <c r="F58" s="135"/>
      <c r="G58" s="135">
        <f>'将来負担比率（分子）の構造'!J$49</f>
        <v>1967</v>
      </c>
      <c r="H58" s="135"/>
      <c r="I58" s="135"/>
      <c r="J58" s="135">
        <f>'将来負担比率（分子）の構造'!K$49</f>
        <v>2112</v>
      </c>
      <c r="K58" s="135"/>
      <c r="L58" s="135"/>
      <c r="M58" s="135">
        <f>'将来負担比率（分子）の構造'!L$49</f>
        <v>2087</v>
      </c>
      <c r="N58" s="135"/>
      <c r="O58" s="135"/>
      <c r="P58" s="135">
        <f>'将来負担比率（分子）の構造'!M$49</f>
        <v>2108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1035</v>
      </c>
      <c r="C62" s="135"/>
      <c r="D62" s="135"/>
      <c r="E62" s="135">
        <f>'将来負担比率（分子）の構造'!J$45</f>
        <v>1020</v>
      </c>
      <c r="F62" s="135"/>
      <c r="G62" s="135"/>
      <c r="H62" s="135">
        <f>'将来負担比率（分子）の構造'!K$45</f>
        <v>972</v>
      </c>
      <c r="I62" s="135"/>
      <c r="J62" s="135"/>
      <c r="K62" s="135">
        <f>'将来負担比率（分子）の構造'!L$45</f>
        <v>685</v>
      </c>
      <c r="L62" s="135"/>
      <c r="M62" s="135"/>
      <c r="N62" s="135">
        <f>'将来負担比率（分子）の構造'!M$45</f>
        <v>852</v>
      </c>
      <c r="O62" s="135"/>
      <c r="P62" s="135"/>
    </row>
    <row r="63" spans="1:16" x14ac:dyDescent="0.15">
      <c r="A63" s="135" t="s">
        <v>27</v>
      </c>
      <c r="B63" s="135">
        <f>'将来負担比率（分子）の構造'!I$44</f>
        <v>577</v>
      </c>
      <c r="C63" s="135"/>
      <c r="D63" s="135"/>
      <c r="E63" s="135">
        <f>'将来負担比率（分子）の構造'!J$44</f>
        <v>621</v>
      </c>
      <c r="F63" s="135"/>
      <c r="G63" s="135"/>
      <c r="H63" s="135">
        <f>'将来負担比率（分子）の構造'!K$44</f>
        <v>943</v>
      </c>
      <c r="I63" s="135"/>
      <c r="J63" s="135"/>
      <c r="K63" s="135">
        <f>'将来負担比率（分子）の構造'!L$44</f>
        <v>864</v>
      </c>
      <c r="L63" s="135"/>
      <c r="M63" s="135"/>
      <c r="N63" s="135">
        <f>'将来負担比率（分子）の構造'!M$44</f>
        <v>798</v>
      </c>
      <c r="O63" s="135"/>
      <c r="P63" s="135"/>
    </row>
    <row r="64" spans="1:16" x14ac:dyDescent="0.15">
      <c r="A64" s="135" t="s">
        <v>26</v>
      </c>
      <c r="B64" s="135">
        <f>'将来負担比率（分子）の構造'!I$43</f>
        <v>1</v>
      </c>
      <c r="C64" s="135"/>
      <c r="D64" s="135"/>
      <c r="E64" s="135">
        <f>'将来負担比率（分子）の構造'!J$43</f>
        <v>1</v>
      </c>
      <c r="F64" s="135"/>
      <c r="G64" s="135"/>
      <c r="H64" s="135">
        <f>'将来負担比率（分子）の構造'!K$43</f>
        <v>1</v>
      </c>
      <c r="I64" s="135"/>
      <c r="J64" s="135"/>
      <c r="K64" s="135">
        <f>'将来負担比率（分子）の構造'!L$43</f>
        <v>1</v>
      </c>
      <c r="L64" s="135"/>
      <c r="M64" s="135"/>
      <c r="N64" s="135">
        <f>'将来負担比率（分子）の構造'!M$43</f>
        <v>1</v>
      </c>
      <c r="O64" s="135"/>
      <c r="P64" s="135"/>
    </row>
    <row r="65" spans="1:16" x14ac:dyDescent="0.15">
      <c r="A65" s="135" t="s">
        <v>25</v>
      </c>
      <c r="B65" s="135">
        <f>'将来負担比率（分子）の構造'!I$42</f>
        <v>39</v>
      </c>
      <c r="C65" s="135"/>
      <c r="D65" s="135"/>
      <c r="E65" s="135">
        <f>'将来負担比率（分子）の構造'!J$42</f>
        <v>114</v>
      </c>
      <c r="F65" s="135"/>
      <c r="G65" s="135"/>
      <c r="H65" s="135">
        <f>'将来負担比率（分子）の構造'!K$42</f>
        <v>105</v>
      </c>
      <c r="I65" s="135"/>
      <c r="J65" s="135"/>
      <c r="K65" s="135">
        <f>'将来負担比率（分子）の構造'!L$42</f>
        <v>65</v>
      </c>
      <c r="L65" s="135"/>
      <c r="M65" s="135"/>
      <c r="N65" s="135">
        <f>'将来負担比率（分子）の構造'!M$42</f>
        <v>60</v>
      </c>
      <c r="O65" s="135"/>
      <c r="P65" s="135"/>
    </row>
    <row r="66" spans="1:16" x14ac:dyDescent="0.15">
      <c r="A66" s="135" t="s">
        <v>24</v>
      </c>
      <c r="B66" s="135">
        <f>'将来負担比率（分子）の構造'!I$41</f>
        <v>4552</v>
      </c>
      <c r="C66" s="135"/>
      <c r="D66" s="135"/>
      <c r="E66" s="135">
        <f>'将来負担比率（分子）の構造'!J$41</f>
        <v>4363</v>
      </c>
      <c r="F66" s="135"/>
      <c r="G66" s="135"/>
      <c r="H66" s="135">
        <f>'将来負担比率（分子）の構造'!K$41</f>
        <v>4141</v>
      </c>
      <c r="I66" s="135"/>
      <c r="J66" s="135"/>
      <c r="K66" s="135">
        <f>'将来負担比率（分子）の構造'!L$41</f>
        <v>4443</v>
      </c>
      <c r="L66" s="135"/>
      <c r="M66" s="135"/>
      <c r="N66" s="135">
        <f>'将来負担比率（分子）の構造'!M$41</f>
        <v>4774</v>
      </c>
      <c r="O66" s="135"/>
      <c r="P66" s="135"/>
    </row>
    <row r="67" spans="1:16" x14ac:dyDescent="0.15">
      <c r="A67" s="135" t="s">
        <v>62</v>
      </c>
      <c r="B67" s="135" t="e">
        <f>NA()</f>
        <v>#N/A</v>
      </c>
      <c r="C67" s="135">
        <f>IF(ISNUMBER('将来負担比率（分子）の構造'!I$52), IF('将来負担比率（分子）の構造'!I$52 &lt; 0, 0, '将来負担比率（分子）の構造'!I$52), NA())</f>
        <v>205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389150</v>
      </c>
      <c r="S5" s="613"/>
      <c r="T5" s="613"/>
      <c r="U5" s="613"/>
      <c r="V5" s="613"/>
      <c r="W5" s="613"/>
      <c r="X5" s="613"/>
      <c r="Y5" s="614"/>
      <c r="Z5" s="615">
        <v>9.3000000000000007</v>
      </c>
      <c r="AA5" s="615"/>
      <c r="AB5" s="615"/>
      <c r="AC5" s="615"/>
      <c r="AD5" s="616">
        <v>389150</v>
      </c>
      <c r="AE5" s="616"/>
      <c r="AF5" s="616"/>
      <c r="AG5" s="616"/>
      <c r="AH5" s="616"/>
      <c r="AI5" s="616"/>
      <c r="AJ5" s="616"/>
      <c r="AK5" s="616"/>
      <c r="AL5" s="617">
        <v>16.7</v>
      </c>
      <c r="AM5" s="618"/>
      <c r="AN5" s="618"/>
      <c r="AO5" s="619"/>
      <c r="AP5" s="609" t="s">
        <v>205</v>
      </c>
      <c r="AQ5" s="610"/>
      <c r="AR5" s="610"/>
      <c r="AS5" s="610"/>
      <c r="AT5" s="610"/>
      <c r="AU5" s="610"/>
      <c r="AV5" s="610"/>
      <c r="AW5" s="610"/>
      <c r="AX5" s="610"/>
      <c r="AY5" s="610"/>
      <c r="AZ5" s="610"/>
      <c r="BA5" s="610"/>
      <c r="BB5" s="610"/>
      <c r="BC5" s="610"/>
      <c r="BD5" s="610"/>
      <c r="BE5" s="610"/>
      <c r="BF5" s="611"/>
      <c r="BG5" s="623">
        <v>380408</v>
      </c>
      <c r="BH5" s="624"/>
      <c r="BI5" s="624"/>
      <c r="BJ5" s="624"/>
      <c r="BK5" s="624"/>
      <c r="BL5" s="624"/>
      <c r="BM5" s="624"/>
      <c r="BN5" s="625"/>
      <c r="BO5" s="626">
        <v>97.8</v>
      </c>
      <c r="BP5" s="626"/>
      <c r="BQ5" s="626"/>
      <c r="BR5" s="626"/>
      <c r="BS5" s="627">
        <v>3693</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33053</v>
      </c>
      <c r="S6" s="624"/>
      <c r="T6" s="624"/>
      <c r="U6" s="624"/>
      <c r="V6" s="624"/>
      <c r="W6" s="624"/>
      <c r="X6" s="624"/>
      <c r="Y6" s="625"/>
      <c r="Z6" s="626">
        <v>0.8</v>
      </c>
      <c r="AA6" s="626"/>
      <c r="AB6" s="626"/>
      <c r="AC6" s="626"/>
      <c r="AD6" s="627">
        <v>33053</v>
      </c>
      <c r="AE6" s="627"/>
      <c r="AF6" s="627"/>
      <c r="AG6" s="627"/>
      <c r="AH6" s="627"/>
      <c r="AI6" s="627"/>
      <c r="AJ6" s="627"/>
      <c r="AK6" s="627"/>
      <c r="AL6" s="628">
        <v>1.4</v>
      </c>
      <c r="AM6" s="629"/>
      <c r="AN6" s="629"/>
      <c r="AO6" s="630"/>
      <c r="AP6" s="620" t="s">
        <v>210</v>
      </c>
      <c r="AQ6" s="621"/>
      <c r="AR6" s="621"/>
      <c r="AS6" s="621"/>
      <c r="AT6" s="621"/>
      <c r="AU6" s="621"/>
      <c r="AV6" s="621"/>
      <c r="AW6" s="621"/>
      <c r="AX6" s="621"/>
      <c r="AY6" s="621"/>
      <c r="AZ6" s="621"/>
      <c r="BA6" s="621"/>
      <c r="BB6" s="621"/>
      <c r="BC6" s="621"/>
      <c r="BD6" s="621"/>
      <c r="BE6" s="621"/>
      <c r="BF6" s="622"/>
      <c r="BG6" s="623">
        <v>380408</v>
      </c>
      <c r="BH6" s="624"/>
      <c r="BI6" s="624"/>
      <c r="BJ6" s="624"/>
      <c r="BK6" s="624"/>
      <c r="BL6" s="624"/>
      <c r="BM6" s="624"/>
      <c r="BN6" s="625"/>
      <c r="BO6" s="626">
        <v>97.8</v>
      </c>
      <c r="BP6" s="626"/>
      <c r="BQ6" s="626"/>
      <c r="BR6" s="626"/>
      <c r="BS6" s="627">
        <v>3693</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74587</v>
      </c>
      <c r="CS6" s="624"/>
      <c r="CT6" s="624"/>
      <c r="CU6" s="624"/>
      <c r="CV6" s="624"/>
      <c r="CW6" s="624"/>
      <c r="CX6" s="624"/>
      <c r="CY6" s="625"/>
      <c r="CZ6" s="626">
        <v>1.8</v>
      </c>
      <c r="DA6" s="626"/>
      <c r="DB6" s="626"/>
      <c r="DC6" s="626"/>
      <c r="DD6" s="632" t="s">
        <v>212</v>
      </c>
      <c r="DE6" s="624"/>
      <c r="DF6" s="624"/>
      <c r="DG6" s="624"/>
      <c r="DH6" s="624"/>
      <c r="DI6" s="624"/>
      <c r="DJ6" s="624"/>
      <c r="DK6" s="624"/>
      <c r="DL6" s="624"/>
      <c r="DM6" s="624"/>
      <c r="DN6" s="624"/>
      <c r="DO6" s="624"/>
      <c r="DP6" s="625"/>
      <c r="DQ6" s="632">
        <v>74317</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574</v>
      </c>
      <c r="S7" s="624"/>
      <c r="T7" s="624"/>
      <c r="U7" s="624"/>
      <c r="V7" s="624"/>
      <c r="W7" s="624"/>
      <c r="X7" s="624"/>
      <c r="Y7" s="625"/>
      <c r="Z7" s="626">
        <v>0</v>
      </c>
      <c r="AA7" s="626"/>
      <c r="AB7" s="626"/>
      <c r="AC7" s="626"/>
      <c r="AD7" s="627">
        <v>574</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154168</v>
      </c>
      <c r="BH7" s="624"/>
      <c r="BI7" s="624"/>
      <c r="BJ7" s="624"/>
      <c r="BK7" s="624"/>
      <c r="BL7" s="624"/>
      <c r="BM7" s="624"/>
      <c r="BN7" s="625"/>
      <c r="BO7" s="626">
        <v>39.6</v>
      </c>
      <c r="BP7" s="626"/>
      <c r="BQ7" s="626"/>
      <c r="BR7" s="626"/>
      <c r="BS7" s="627">
        <v>3693</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699443</v>
      </c>
      <c r="CS7" s="624"/>
      <c r="CT7" s="624"/>
      <c r="CU7" s="624"/>
      <c r="CV7" s="624"/>
      <c r="CW7" s="624"/>
      <c r="CX7" s="624"/>
      <c r="CY7" s="625"/>
      <c r="CZ7" s="626">
        <v>17.100000000000001</v>
      </c>
      <c r="DA7" s="626"/>
      <c r="DB7" s="626"/>
      <c r="DC7" s="626"/>
      <c r="DD7" s="632">
        <v>30005</v>
      </c>
      <c r="DE7" s="624"/>
      <c r="DF7" s="624"/>
      <c r="DG7" s="624"/>
      <c r="DH7" s="624"/>
      <c r="DI7" s="624"/>
      <c r="DJ7" s="624"/>
      <c r="DK7" s="624"/>
      <c r="DL7" s="624"/>
      <c r="DM7" s="624"/>
      <c r="DN7" s="624"/>
      <c r="DO7" s="624"/>
      <c r="DP7" s="625"/>
      <c r="DQ7" s="632">
        <v>611308</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1142</v>
      </c>
      <c r="S8" s="624"/>
      <c r="T8" s="624"/>
      <c r="U8" s="624"/>
      <c r="V8" s="624"/>
      <c r="W8" s="624"/>
      <c r="X8" s="624"/>
      <c r="Y8" s="625"/>
      <c r="Z8" s="626">
        <v>0</v>
      </c>
      <c r="AA8" s="626"/>
      <c r="AB8" s="626"/>
      <c r="AC8" s="626"/>
      <c r="AD8" s="627">
        <v>1142</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5994</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1034772</v>
      </c>
      <c r="CS8" s="624"/>
      <c r="CT8" s="624"/>
      <c r="CU8" s="624"/>
      <c r="CV8" s="624"/>
      <c r="CW8" s="624"/>
      <c r="CX8" s="624"/>
      <c r="CY8" s="625"/>
      <c r="CZ8" s="626">
        <v>25.2</v>
      </c>
      <c r="DA8" s="626"/>
      <c r="DB8" s="626"/>
      <c r="DC8" s="626"/>
      <c r="DD8" s="632">
        <v>399122</v>
      </c>
      <c r="DE8" s="624"/>
      <c r="DF8" s="624"/>
      <c r="DG8" s="624"/>
      <c r="DH8" s="624"/>
      <c r="DI8" s="624"/>
      <c r="DJ8" s="624"/>
      <c r="DK8" s="624"/>
      <c r="DL8" s="624"/>
      <c r="DM8" s="624"/>
      <c r="DN8" s="624"/>
      <c r="DO8" s="624"/>
      <c r="DP8" s="625"/>
      <c r="DQ8" s="632">
        <v>403998</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948</v>
      </c>
      <c r="S9" s="624"/>
      <c r="T9" s="624"/>
      <c r="U9" s="624"/>
      <c r="V9" s="624"/>
      <c r="W9" s="624"/>
      <c r="X9" s="624"/>
      <c r="Y9" s="625"/>
      <c r="Z9" s="626">
        <v>0</v>
      </c>
      <c r="AA9" s="626"/>
      <c r="AB9" s="626"/>
      <c r="AC9" s="626"/>
      <c r="AD9" s="627">
        <v>948</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126595</v>
      </c>
      <c r="BH9" s="624"/>
      <c r="BI9" s="624"/>
      <c r="BJ9" s="624"/>
      <c r="BK9" s="624"/>
      <c r="BL9" s="624"/>
      <c r="BM9" s="624"/>
      <c r="BN9" s="625"/>
      <c r="BO9" s="626">
        <v>32.5</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409333</v>
      </c>
      <c r="CS9" s="624"/>
      <c r="CT9" s="624"/>
      <c r="CU9" s="624"/>
      <c r="CV9" s="624"/>
      <c r="CW9" s="624"/>
      <c r="CX9" s="624"/>
      <c r="CY9" s="625"/>
      <c r="CZ9" s="626">
        <v>10</v>
      </c>
      <c r="DA9" s="626"/>
      <c r="DB9" s="626"/>
      <c r="DC9" s="626"/>
      <c r="DD9" s="632">
        <v>5379</v>
      </c>
      <c r="DE9" s="624"/>
      <c r="DF9" s="624"/>
      <c r="DG9" s="624"/>
      <c r="DH9" s="624"/>
      <c r="DI9" s="624"/>
      <c r="DJ9" s="624"/>
      <c r="DK9" s="624"/>
      <c r="DL9" s="624"/>
      <c r="DM9" s="624"/>
      <c r="DN9" s="624"/>
      <c r="DO9" s="624"/>
      <c r="DP9" s="625"/>
      <c r="DQ9" s="632">
        <v>328007</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97274</v>
      </c>
      <c r="S10" s="624"/>
      <c r="T10" s="624"/>
      <c r="U10" s="624"/>
      <c r="V10" s="624"/>
      <c r="W10" s="624"/>
      <c r="X10" s="624"/>
      <c r="Y10" s="625"/>
      <c r="Z10" s="626">
        <v>2.2999999999999998</v>
      </c>
      <c r="AA10" s="626"/>
      <c r="AB10" s="626"/>
      <c r="AC10" s="626"/>
      <c r="AD10" s="627">
        <v>97274</v>
      </c>
      <c r="AE10" s="627"/>
      <c r="AF10" s="627"/>
      <c r="AG10" s="627"/>
      <c r="AH10" s="627"/>
      <c r="AI10" s="627"/>
      <c r="AJ10" s="627"/>
      <c r="AK10" s="627"/>
      <c r="AL10" s="628">
        <v>4.2</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11824</v>
      </c>
      <c r="BH10" s="624"/>
      <c r="BI10" s="624"/>
      <c r="BJ10" s="624"/>
      <c r="BK10" s="624"/>
      <c r="BL10" s="624"/>
      <c r="BM10" s="624"/>
      <c r="BN10" s="625"/>
      <c r="BO10" s="626">
        <v>3</v>
      </c>
      <c r="BP10" s="626"/>
      <c r="BQ10" s="626"/>
      <c r="BR10" s="626"/>
      <c r="BS10" s="632">
        <v>1962</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11014</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11014</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9755</v>
      </c>
      <c r="BH11" s="624"/>
      <c r="BI11" s="624"/>
      <c r="BJ11" s="624"/>
      <c r="BK11" s="624"/>
      <c r="BL11" s="624"/>
      <c r="BM11" s="624"/>
      <c r="BN11" s="625"/>
      <c r="BO11" s="626">
        <v>2.5</v>
      </c>
      <c r="BP11" s="626"/>
      <c r="BQ11" s="626"/>
      <c r="BR11" s="626"/>
      <c r="BS11" s="632">
        <v>1731</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213741</v>
      </c>
      <c r="CS11" s="624"/>
      <c r="CT11" s="624"/>
      <c r="CU11" s="624"/>
      <c r="CV11" s="624"/>
      <c r="CW11" s="624"/>
      <c r="CX11" s="624"/>
      <c r="CY11" s="625"/>
      <c r="CZ11" s="626">
        <v>5.2</v>
      </c>
      <c r="DA11" s="626"/>
      <c r="DB11" s="626"/>
      <c r="DC11" s="626"/>
      <c r="DD11" s="632">
        <v>92017</v>
      </c>
      <c r="DE11" s="624"/>
      <c r="DF11" s="624"/>
      <c r="DG11" s="624"/>
      <c r="DH11" s="624"/>
      <c r="DI11" s="624"/>
      <c r="DJ11" s="624"/>
      <c r="DK11" s="624"/>
      <c r="DL11" s="624"/>
      <c r="DM11" s="624"/>
      <c r="DN11" s="624"/>
      <c r="DO11" s="624"/>
      <c r="DP11" s="625"/>
      <c r="DQ11" s="632">
        <v>88154</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179331</v>
      </c>
      <c r="BH12" s="624"/>
      <c r="BI12" s="624"/>
      <c r="BJ12" s="624"/>
      <c r="BK12" s="624"/>
      <c r="BL12" s="624"/>
      <c r="BM12" s="624"/>
      <c r="BN12" s="625"/>
      <c r="BO12" s="626">
        <v>46.1</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145482</v>
      </c>
      <c r="CS12" s="624"/>
      <c r="CT12" s="624"/>
      <c r="CU12" s="624"/>
      <c r="CV12" s="624"/>
      <c r="CW12" s="624"/>
      <c r="CX12" s="624"/>
      <c r="CY12" s="625"/>
      <c r="CZ12" s="626">
        <v>3.5</v>
      </c>
      <c r="DA12" s="626"/>
      <c r="DB12" s="626"/>
      <c r="DC12" s="626"/>
      <c r="DD12" s="632">
        <v>4320</v>
      </c>
      <c r="DE12" s="624"/>
      <c r="DF12" s="624"/>
      <c r="DG12" s="624"/>
      <c r="DH12" s="624"/>
      <c r="DI12" s="624"/>
      <c r="DJ12" s="624"/>
      <c r="DK12" s="624"/>
      <c r="DL12" s="624"/>
      <c r="DM12" s="624"/>
      <c r="DN12" s="624"/>
      <c r="DO12" s="624"/>
      <c r="DP12" s="625"/>
      <c r="DQ12" s="632">
        <v>79451</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5147</v>
      </c>
      <c r="S13" s="624"/>
      <c r="T13" s="624"/>
      <c r="U13" s="624"/>
      <c r="V13" s="624"/>
      <c r="W13" s="624"/>
      <c r="X13" s="624"/>
      <c r="Y13" s="625"/>
      <c r="Z13" s="626">
        <v>0.1</v>
      </c>
      <c r="AA13" s="626"/>
      <c r="AB13" s="626"/>
      <c r="AC13" s="626"/>
      <c r="AD13" s="627">
        <v>5147</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176514</v>
      </c>
      <c r="BH13" s="624"/>
      <c r="BI13" s="624"/>
      <c r="BJ13" s="624"/>
      <c r="BK13" s="624"/>
      <c r="BL13" s="624"/>
      <c r="BM13" s="624"/>
      <c r="BN13" s="625"/>
      <c r="BO13" s="626">
        <v>45.4</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229351</v>
      </c>
      <c r="CS13" s="624"/>
      <c r="CT13" s="624"/>
      <c r="CU13" s="624"/>
      <c r="CV13" s="624"/>
      <c r="CW13" s="624"/>
      <c r="CX13" s="624"/>
      <c r="CY13" s="625"/>
      <c r="CZ13" s="626">
        <v>5.6</v>
      </c>
      <c r="DA13" s="626"/>
      <c r="DB13" s="626"/>
      <c r="DC13" s="626"/>
      <c r="DD13" s="632">
        <v>93647</v>
      </c>
      <c r="DE13" s="624"/>
      <c r="DF13" s="624"/>
      <c r="DG13" s="624"/>
      <c r="DH13" s="624"/>
      <c r="DI13" s="624"/>
      <c r="DJ13" s="624"/>
      <c r="DK13" s="624"/>
      <c r="DL13" s="624"/>
      <c r="DM13" s="624"/>
      <c r="DN13" s="624"/>
      <c r="DO13" s="624"/>
      <c r="DP13" s="625"/>
      <c r="DQ13" s="632">
        <v>142100</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7138</v>
      </c>
      <c r="BH14" s="624"/>
      <c r="BI14" s="624"/>
      <c r="BJ14" s="624"/>
      <c r="BK14" s="624"/>
      <c r="BL14" s="624"/>
      <c r="BM14" s="624"/>
      <c r="BN14" s="625"/>
      <c r="BO14" s="626">
        <v>1.8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217572</v>
      </c>
      <c r="CS14" s="624"/>
      <c r="CT14" s="624"/>
      <c r="CU14" s="624"/>
      <c r="CV14" s="624"/>
      <c r="CW14" s="624"/>
      <c r="CX14" s="624"/>
      <c r="CY14" s="625"/>
      <c r="CZ14" s="626">
        <v>5.3</v>
      </c>
      <c r="DA14" s="626"/>
      <c r="DB14" s="626"/>
      <c r="DC14" s="626"/>
      <c r="DD14" s="632" t="s">
        <v>108</v>
      </c>
      <c r="DE14" s="624"/>
      <c r="DF14" s="624"/>
      <c r="DG14" s="624"/>
      <c r="DH14" s="624"/>
      <c r="DI14" s="624"/>
      <c r="DJ14" s="624"/>
      <c r="DK14" s="624"/>
      <c r="DL14" s="624"/>
      <c r="DM14" s="624"/>
      <c r="DN14" s="624"/>
      <c r="DO14" s="624"/>
      <c r="DP14" s="625"/>
      <c r="DQ14" s="632">
        <v>203172</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482</v>
      </c>
      <c r="S15" s="624"/>
      <c r="T15" s="624"/>
      <c r="U15" s="624"/>
      <c r="V15" s="624"/>
      <c r="W15" s="624"/>
      <c r="X15" s="624"/>
      <c r="Y15" s="625"/>
      <c r="Z15" s="626">
        <v>0</v>
      </c>
      <c r="AA15" s="626"/>
      <c r="AB15" s="626"/>
      <c r="AC15" s="626"/>
      <c r="AD15" s="627">
        <v>482</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39771</v>
      </c>
      <c r="BH15" s="624"/>
      <c r="BI15" s="624"/>
      <c r="BJ15" s="624"/>
      <c r="BK15" s="624"/>
      <c r="BL15" s="624"/>
      <c r="BM15" s="624"/>
      <c r="BN15" s="625"/>
      <c r="BO15" s="626">
        <v>10.199999999999999</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512784</v>
      </c>
      <c r="CS15" s="624"/>
      <c r="CT15" s="624"/>
      <c r="CU15" s="624"/>
      <c r="CV15" s="624"/>
      <c r="CW15" s="624"/>
      <c r="CX15" s="624"/>
      <c r="CY15" s="625"/>
      <c r="CZ15" s="626">
        <v>12.5</v>
      </c>
      <c r="DA15" s="626"/>
      <c r="DB15" s="626"/>
      <c r="DC15" s="626"/>
      <c r="DD15" s="632">
        <v>258847</v>
      </c>
      <c r="DE15" s="624"/>
      <c r="DF15" s="624"/>
      <c r="DG15" s="624"/>
      <c r="DH15" s="624"/>
      <c r="DI15" s="624"/>
      <c r="DJ15" s="624"/>
      <c r="DK15" s="624"/>
      <c r="DL15" s="624"/>
      <c r="DM15" s="624"/>
      <c r="DN15" s="624"/>
      <c r="DO15" s="624"/>
      <c r="DP15" s="625"/>
      <c r="DQ15" s="632">
        <v>233703</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2001938</v>
      </c>
      <c r="S16" s="624"/>
      <c r="T16" s="624"/>
      <c r="U16" s="624"/>
      <c r="V16" s="624"/>
      <c r="W16" s="624"/>
      <c r="X16" s="624"/>
      <c r="Y16" s="625"/>
      <c r="Z16" s="626">
        <v>47.7</v>
      </c>
      <c r="AA16" s="626"/>
      <c r="AB16" s="626"/>
      <c r="AC16" s="626"/>
      <c r="AD16" s="627">
        <v>1792174</v>
      </c>
      <c r="AE16" s="627"/>
      <c r="AF16" s="627"/>
      <c r="AG16" s="627"/>
      <c r="AH16" s="627"/>
      <c r="AI16" s="627"/>
      <c r="AJ16" s="627"/>
      <c r="AK16" s="627"/>
      <c r="AL16" s="628">
        <v>77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1792174</v>
      </c>
      <c r="S17" s="624"/>
      <c r="T17" s="624"/>
      <c r="U17" s="624"/>
      <c r="V17" s="624"/>
      <c r="W17" s="624"/>
      <c r="X17" s="624"/>
      <c r="Y17" s="625"/>
      <c r="Z17" s="626">
        <v>42.7</v>
      </c>
      <c r="AA17" s="626"/>
      <c r="AB17" s="626"/>
      <c r="AC17" s="626"/>
      <c r="AD17" s="627">
        <v>1792174</v>
      </c>
      <c r="AE17" s="627"/>
      <c r="AF17" s="627"/>
      <c r="AG17" s="627"/>
      <c r="AH17" s="627"/>
      <c r="AI17" s="627"/>
      <c r="AJ17" s="627"/>
      <c r="AK17" s="627"/>
      <c r="AL17" s="628">
        <v>77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552851</v>
      </c>
      <c r="CS17" s="624"/>
      <c r="CT17" s="624"/>
      <c r="CU17" s="624"/>
      <c r="CV17" s="624"/>
      <c r="CW17" s="624"/>
      <c r="CX17" s="624"/>
      <c r="CY17" s="625"/>
      <c r="CZ17" s="626">
        <v>13.5</v>
      </c>
      <c r="DA17" s="626"/>
      <c r="DB17" s="626"/>
      <c r="DC17" s="626"/>
      <c r="DD17" s="632" t="s">
        <v>108</v>
      </c>
      <c r="DE17" s="624"/>
      <c r="DF17" s="624"/>
      <c r="DG17" s="624"/>
      <c r="DH17" s="624"/>
      <c r="DI17" s="624"/>
      <c r="DJ17" s="624"/>
      <c r="DK17" s="624"/>
      <c r="DL17" s="624"/>
      <c r="DM17" s="624"/>
      <c r="DN17" s="624"/>
      <c r="DO17" s="624"/>
      <c r="DP17" s="625"/>
      <c r="DQ17" s="632">
        <v>499444</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209762</v>
      </c>
      <c r="S18" s="624"/>
      <c r="T18" s="624"/>
      <c r="U18" s="624"/>
      <c r="V18" s="624"/>
      <c r="W18" s="624"/>
      <c r="X18" s="624"/>
      <c r="Y18" s="625"/>
      <c r="Z18" s="626">
        <v>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8742</v>
      </c>
      <c r="BH19" s="624"/>
      <c r="BI19" s="624"/>
      <c r="BJ19" s="624"/>
      <c r="BK19" s="624"/>
      <c r="BL19" s="624"/>
      <c r="BM19" s="624"/>
      <c r="BN19" s="625"/>
      <c r="BO19" s="626">
        <v>2.2000000000000002</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2529708</v>
      </c>
      <c r="S20" s="624"/>
      <c r="T20" s="624"/>
      <c r="U20" s="624"/>
      <c r="V20" s="624"/>
      <c r="W20" s="624"/>
      <c r="X20" s="624"/>
      <c r="Y20" s="625"/>
      <c r="Z20" s="626">
        <v>60.2</v>
      </c>
      <c r="AA20" s="626"/>
      <c r="AB20" s="626"/>
      <c r="AC20" s="626"/>
      <c r="AD20" s="627">
        <v>2319944</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8742</v>
      </c>
      <c r="BH20" s="624"/>
      <c r="BI20" s="624"/>
      <c r="BJ20" s="624"/>
      <c r="BK20" s="624"/>
      <c r="BL20" s="624"/>
      <c r="BM20" s="624"/>
      <c r="BN20" s="625"/>
      <c r="BO20" s="626">
        <v>2.2000000000000002</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4100930</v>
      </c>
      <c r="CS20" s="624"/>
      <c r="CT20" s="624"/>
      <c r="CU20" s="624"/>
      <c r="CV20" s="624"/>
      <c r="CW20" s="624"/>
      <c r="CX20" s="624"/>
      <c r="CY20" s="625"/>
      <c r="CZ20" s="626">
        <v>100</v>
      </c>
      <c r="DA20" s="626"/>
      <c r="DB20" s="626"/>
      <c r="DC20" s="626"/>
      <c r="DD20" s="632">
        <v>883337</v>
      </c>
      <c r="DE20" s="624"/>
      <c r="DF20" s="624"/>
      <c r="DG20" s="624"/>
      <c r="DH20" s="624"/>
      <c r="DI20" s="624"/>
      <c r="DJ20" s="624"/>
      <c r="DK20" s="624"/>
      <c r="DL20" s="624"/>
      <c r="DM20" s="624"/>
      <c r="DN20" s="624"/>
      <c r="DO20" s="624"/>
      <c r="DP20" s="625"/>
      <c r="DQ20" s="632">
        <v>2674668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8742</v>
      </c>
      <c r="BH21" s="624"/>
      <c r="BI21" s="624"/>
      <c r="BJ21" s="624"/>
      <c r="BK21" s="624"/>
      <c r="BL21" s="624"/>
      <c r="BM21" s="624"/>
      <c r="BN21" s="625"/>
      <c r="BO21" s="626">
        <v>2.2000000000000002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1385</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84870</v>
      </c>
      <c r="S23" s="624"/>
      <c r="T23" s="624"/>
      <c r="U23" s="624"/>
      <c r="V23" s="624"/>
      <c r="W23" s="624"/>
      <c r="X23" s="624"/>
      <c r="Y23" s="625"/>
      <c r="Z23" s="626">
        <v>2</v>
      </c>
      <c r="AA23" s="626"/>
      <c r="AB23" s="626"/>
      <c r="AC23" s="626"/>
      <c r="AD23" s="627">
        <v>632</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14629</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1437727</v>
      </c>
      <c r="CS24" s="613"/>
      <c r="CT24" s="613"/>
      <c r="CU24" s="613"/>
      <c r="CV24" s="613"/>
      <c r="CW24" s="613"/>
      <c r="CX24" s="613"/>
      <c r="CY24" s="614"/>
      <c r="CZ24" s="650">
        <v>35.1</v>
      </c>
      <c r="DA24" s="651"/>
      <c r="DB24" s="651"/>
      <c r="DC24" s="652"/>
      <c r="DD24" s="649">
        <v>1146926</v>
      </c>
      <c r="DE24" s="613"/>
      <c r="DF24" s="613"/>
      <c r="DG24" s="613"/>
      <c r="DH24" s="613"/>
      <c r="DI24" s="613"/>
      <c r="DJ24" s="613"/>
      <c r="DK24" s="614"/>
      <c r="DL24" s="649">
        <v>1144038</v>
      </c>
      <c r="DM24" s="613"/>
      <c r="DN24" s="613"/>
      <c r="DO24" s="613"/>
      <c r="DP24" s="613"/>
      <c r="DQ24" s="613"/>
      <c r="DR24" s="613"/>
      <c r="DS24" s="613"/>
      <c r="DT24" s="613"/>
      <c r="DU24" s="613"/>
      <c r="DV24" s="614"/>
      <c r="DW24" s="617">
        <v>46.7</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226344</v>
      </c>
      <c r="S25" s="624"/>
      <c r="T25" s="624"/>
      <c r="U25" s="624"/>
      <c r="V25" s="624"/>
      <c r="W25" s="624"/>
      <c r="X25" s="624"/>
      <c r="Y25" s="625"/>
      <c r="Z25" s="626">
        <v>5.4</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626456</v>
      </c>
      <c r="CS25" s="655"/>
      <c r="CT25" s="655"/>
      <c r="CU25" s="655"/>
      <c r="CV25" s="655"/>
      <c r="CW25" s="655"/>
      <c r="CX25" s="655"/>
      <c r="CY25" s="656"/>
      <c r="CZ25" s="657">
        <v>15.3</v>
      </c>
      <c r="DA25" s="658"/>
      <c r="DB25" s="658"/>
      <c r="DC25" s="659"/>
      <c r="DD25" s="632">
        <v>587775</v>
      </c>
      <c r="DE25" s="655"/>
      <c r="DF25" s="655"/>
      <c r="DG25" s="655"/>
      <c r="DH25" s="655"/>
      <c r="DI25" s="655"/>
      <c r="DJ25" s="655"/>
      <c r="DK25" s="656"/>
      <c r="DL25" s="632">
        <v>585667</v>
      </c>
      <c r="DM25" s="655"/>
      <c r="DN25" s="655"/>
      <c r="DO25" s="655"/>
      <c r="DP25" s="655"/>
      <c r="DQ25" s="655"/>
      <c r="DR25" s="655"/>
      <c r="DS25" s="655"/>
      <c r="DT25" s="655"/>
      <c r="DU25" s="655"/>
      <c r="DV25" s="656"/>
      <c r="DW25" s="628">
        <v>23.9</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390948</v>
      </c>
      <c r="CS26" s="624"/>
      <c r="CT26" s="624"/>
      <c r="CU26" s="624"/>
      <c r="CV26" s="624"/>
      <c r="CW26" s="624"/>
      <c r="CX26" s="624"/>
      <c r="CY26" s="625"/>
      <c r="CZ26" s="657">
        <v>9.5</v>
      </c>
      <c r="DA26" s="658"/>
      <c r="DB26" s="658"/>
      <c r="DC26" s="659"/>
      <c r="DD26" s="632">
        <v>353862</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284004</v>
      </c>
      <c r="S27" s="624"/>
      <c r="T27" s="624"/>
      <c r="U27" s="624"/>
      <c r="V27" s="624"/>
      <c r="W27" s="624"/>
      <c r="X27" s="624"/>
      <c r="Y27" s="625"/>
      <c r="Z27" s="626">
        <v>6.8</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389150</v>
      </c>
      <c r="BH27" s="624"/>
      <c r="BI27" s="624"/>
      <c r="BJ27" s="624"/>
      <c r="BK27" s="624"/>
      <c r="BL27" s="624"/>
      <c r="BM27" s="624"/>
      <c r="BN27" s="625"/>
      <c r="BO27" s="626">
        <v>100</v>
      </c>
      <c r="BP27" s="626"/>
      <c r="BQ27" s="626"/>
      <c r="BR27" s="626"/>
      <c r="BS27" s="632">
        <v>3693</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258420</v>
      </c>
      <c r="CS27" s="655"/>
      <c r="CT27" s="655"/>
      <c r="CU27" s="655"/>
      <c r="CV27" s="655"/>
      <c r="CW27" s="655"/>
      <c r="CX27" s="655"/>
      <c r="CY27" s="656"/>
      <c r="CZ27" s="657">
        <v>6.3</v>
      </c>
      <c r="DA27" s="658"/>
      <c r="DB27" s="658"/>
      <c r="DC27" s="659"/>
      <c r="DD27" s="632">
        <v>59707</v>
      </c>
      <c r="DE27" s="655"/>
      <c r="DF27" s="655"/>
      <c r="DG27" s="655"/>
      <c r="DH27" s="655"/>
      <c r="DI27" s="655"/>
      <c r="DJ27" s="655"/>
      <c r="DK27" s="656"/>
      <c r="DL27" s="632">
        <v>58927</v>
      </c>
      <c r="DM27" s="655"/>
      <c r="DN27" s="655"/>
      <c r="DO27" s="655"/>
      <c r="DP27" s="655"/>
      <c r="DQ27" s="655"/>
      <c r="DR27" s="655"/>
      <c r="DS27" s="655"/>
      <c r="DT27" s="655"/>
      <c r="DU27" s="655"/>
      <c r="DV27" s="656"/>
      <c r="DW27" s="628">
        <v>2.4</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16583</v>
      </c>
      <c r="S28" s="624"/>
      <c r="T28" s="624"/>
      <c r="U28" s="624"/>
      <c r="V28" s="624"/>
      <c r="W28" s="624"/>
      <c r="X28" s="624"/>
      <c r="Y28" s="625"/>
      <c r="Z28" s="626">
        <v>0.4</v>
      </c>
      <c r="AA28" s="626"/>
      <c r="AB28" s="626"/>
      <c r="AC28" s="626"/>
      <c r="AD28" s="627">
        <v>6168</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552851</v>
      </c>
      <c r="CS28" s="624"/>
      <c r="CT28" s="624"/>
      <c r="CU28" s="624"/>
      <c r="CV28" s="624"/>
      <c r="CW28" s="624"/>
      <c r="CX28" s="624"/>
      <c r="CY28" s="625"/>
      <c r="CZ28" s="657">
        <v>13.5</v>
      </c>
      <c r="DA28" s="658"/>
      <c r="DB28" s="658"/>
      <c r="DC28" s="659"/>
      <c r="DD28" s="632">
        <v>499444</v>
      </c>
      <c r="DE28" s="624"/>
      <c r="DF28" s="624"/>
      <c r="DG28" s="624"/>
      <c r="DH28" s="624"/>
      <c r="DI28" s="624"/>
      <c r="DJ28" s="624"/>
      <c r="DK28" s="625"/>
      <c r="DL28" s="632">
        <v>499444</v>
      </c>
      <c r="DM28" s="624"/>
      <c r="DN28" s="624"/>
      <c r="DO28" s="624"/>
      <c r="DP28" s="624"/>
      <c r="DQ28" s="624"/>
      <c r="DR28" s="624"/>
      <c r="DS28" s="624"/>
      <c r="DT28" s="624"/>
      <c r="DU28" s="624"/>
      <c r="DV28" s="625"/>
      <c r="DW28" s="628">
        <v>20.399999999999999</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4814</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551787</v>
      </c>
      <c r="CS29" s="655"/>
      <c r="CT29" s="655"/>
      <c r="CU29" s="655"/>
      <c r="CV29" s="655"/>
      <c r="CW29" s="655"/>
      <c r="CX29" s="655"/>
      <c r="CY29" s="656"/>
      <c r="CZ29" s="657">
        <v>13.5</v>
      </c>
      <c r="DA29" s="658"/>
      <c r="DB29" s="658"/>
      <c r="DC29" s="659"/>
      <c r="DD29" s="632">
        <v>498380</v>
      </c>
      <c r="DE29" s="655"/>
      <c r="DF29" s="655"/>
      <c r="DG29" s="655"/>
      <c r="DH29" s="655"/>
      <c r="DI29" s="655"/>
      <c r="DJ29" s="655"/>
      <c r="DK29" s="656"/>
      <c r="DL29" s="632">
        <v>498380</v>
      </c>
      <c r="DM29" s="655"/>
      <c r="DN29" s="655"/>
      <c r="DO29" s="655"/>
      <c r="DP29" s="655"/>
      <c r="DQ29" s="655"/>
      <c r="DR29" s="655"/>
      <c r="DS29" s="655"/>
      <c r="DT29" s="655"/>
      <c r="DU29" s="655"/>
      <c r="DV29" s="656"/>
      <c r="DW29" s="628">
        <v>20.399999999999999</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54753</v>
      </c>
      <c r="S30" s="624"/>
      <c r="T30" s="624"/>
      <c r="U30" s="624"/>
      <c r="V30" s="624"/>
      <c r="W30" s="624"/>
      <c r="X30" s="624"/>
      <c r="Y30" s="625"/>
      <c r="Z30" s="626">
        <v>1.3</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98.1</v>
      </c>
      <c r="BH30" s="682"/>
      <c r="BI30" s="682"/>
      <c r="BJ30" s="682"/>
      <c r="BK30" s="682"/>
      <c r="BL30" s="682"/>
      <c r="BM30" s="618">
        <v>89</v>
      </c>
      <c r="BN30" s="682"/>
      <c r="BO30" s="682"/>
      <c r="BP30" s="682"/>
      <c r="BQ30" s="683"/>
      <c r="BR30" s="681">
        <v>97.8</v>
      </c>
      <c r="BS30" s="682"/>
      <c r="BT30" s="682"/>
      <c r="BU30" s="682"/>
      <c r="BV30" s="682"/>
      <c r="BW30" s="682"/>
      <c r="BX30" s="618">
        <v>88.9</v>
      </c>
      <c r="BY30" s="682"/>
      <c r="BZ30" s="682"/>
      <c r="CA30" s="682"/>
      <c r="CB30" s="683"/>
      <c r="CD30" s="686"/>
      <c r="CE30" s="687"/>
      <c r="CF30" s="637" t="s">
        <v>289</v>
      </c>
      <c r="CG30" s="638"/>
      <c r="CH30" s="638"/>
      <c r="CI30" s="638"/>
      <c r="CJ30" s="638"/>
      <c r="CK30" s="638"/>
      <c r="CL30" s="638"/>
      <c r="CM30" s="638"/>
      <c r="CN30" s="638"/>
      <c r="CO30" s="638"/>
      <c r="CP30" s="638"/>
      <c r="CQ30" s="639"/>
      <c r="CR30" s="623">
        <v>494409</v>
      </c>
      <c r="CS30" s="624"/>
      <c r="CT30" s="624"/>
      <c r="CU30" s="624"/>
      <c r="CV30" s="624"/>
      <c r="CW30" s="624"/>
      <c r="CX30" s="624"/>
      <c r="CY30" s="625"/>
      <c r="CZ30" s="657">
        <v>12.1</v>
      </c>
      <c r="DA30" s="658"/>
      <c r="DB30" s="658"/>
      <c r="DC30" s="659"/>
      <c r="DD30" s="632">
        <v>441002</v>
      </c>
      <c r="DE30" s="624"/>
      <c r="DF30" s="624"/>
      <c r="DG30" s="624"/>
      <c r="DH30" s="624"/>
      <c r="DI30" s="624"/>
      <c r="DJ30" s="624"/>
      <c r="DK30" s="625"/>
      <c r="DL30" s="632">
        <v>441002</v>
      </c>
      <c r="DM30" s="624"/>
      <c r="DN30" s="624"/>
      <c r="DO30" s="624"/>
      <c r="DP30" s="624"/>
      <c r="DQ30" s="624"/>
      <c r="DR30" s="624"/>
      <c r="DS30" s="624"/>
      <c r="DT30" s="624"/>
      <c r="DU30" s="624"/>
      <c r="DV30" s="625"/>
      <c r="DW30" s="628">
        <v>18</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85308</v>
      </c>
      <c r="S31" s="624"/>
      <c r="T31" s="624"/>
      <c r="U31" s="624"/>
      <c r="V31" s="624"/>
      <c r="W31" s="624"/>
      <c r="X31" s="624"/>
      <c r="Y31" s="625"/>
      <c r="Z31" s="626">
        <v>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98.5</v>
      </c>
      <c r="BH31" s="655"/>
      <c r="BI31" s="655"/>
      <c r="BJ31" s="655"/>
      <c r="BK31" s="655"/>
      <c r="BL31" s="655"/>
      <c r="BM31" s="629">
        <v>93.6</v>
      </c>
      <c r="BN31" s="679"/>
      <c r="BO31" s="679"/>
      <c r="BP31" s="679"/>
      <c r="BQ31" s="680"/>
      <c r="BR31" s="678">
        <v>98.1</v>
      </c>
      <c r="BS31" s="655"/>
      <c r="BT31" s="655"/>
      <c r="BU31" s="655"/>
      <c r="BV31" s="655"/>
      <c r="BW31" s="655"/>
      <c r="BX31" s="629">
        <v>92.7</v>
      </c>
      <c r="BY31" s="679"/>
      <c r="BZ31" s="679"/>
      <c r="CA31" s="679"/>
      <c r="CB31" s="680"/>
      <c r="CD31" s="686"/>
      <c r="CE31" s="687"/>
      <c r="CF31" s="637" t="s">
        <v>293</v>
      </c>
      <c r="CG31" s="638"/>
      <c r="CH31" s="638"/>
      <c r="CI31" s="638"/>
      <c r="CJ31" s="638"/>
      <c r="CK31" s="638"/>
      <c r="CL31" s="638"/>
      <c r="CM31" s="638"/>
      <c r="CN31" s="638"/>
      <c r="CO31" s="638"/>
      <c r="CP31" s="638"/>
      <c r="CQ31" s="639"/>
      <c r="CR31" s="623">
        <v>57378</v>
      </c>
      <c r="CS31" s="655"/>
      <c r="CT31" s="655"/>
      <c r="CU31" s="655"/>
      <c r="CV31" s="655"/>
      <c r="CW31" s="655"/>
      <c r="CX31" s="655"/>
      <c r="CY31" s="656"/>
      <c r="CZ31" s="657">
        <v>1.4</v>
      </c>
      <c r="DA31" s="658"/>
      <c r="DB31" s="658"/>
      <c r="DC31" s="659"/>
      <c r="DD31" s="632">
        <v>57378</v>
      </c>
      <c r="DE31" s="655"/>
      <c r="DF31" s="655"/>
      <c r="DG31" s="655"/>
      <c r="DH31" s="655"/>
      <c r="DI31" s="655"/>
      <c r="DJ31" s="655"/>
      <c r="DK31" s="656"/>
      <c r="DL31" s="632">
        <v>57378</v>
      </c>
      <c r="DM31" s="655"/>
      <c r="DN31" s="655"/>
      <c r="DO31" s="655"/>
      <c r="DP31" s="655"/>
      <c r="DQ31" s="655"/>
      <c r="DR31" s="655"/>
      <c r="DS31" s="655"/>
      <c r="DT31" s="655"/>
      <c r="DU31" s="655"/>
      <c r="DV31" s="656"/>
      <c r="DW31" s="628">
        <v>2.2999999999999998</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71253</v>
      </c>
      <c r="S32" s="624"/>
      <c r="T32" s="624"/>
      <c r="U32" s="624"/>
      <c r="V32" s="624"/>
      <c r="W32" s="624"/>
      <c r="X32" s="624"/>
      <c r="Y32" s="625"/>
      <c r="Z32" s="626">
        <v>1.7</v>
      </c>
      <c r="AA32" s="626"/>
      <c r="AB32" s="626"/>
      <c r="AC32" s="626"/>
      <c r="AD32" s="627">
        <v>1205</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97.2</v>
      </c>
      <c r="BH32" s="691"/>
      <c r="BI32" s="691"/>
      <c r="BJ32" s="691"/>
      <c r="BK32" s="691"/>
      <c r="BL32" s="691"/>
      <c r="BM32" s="692">
        <v>82.6</v>
      </c>
      <c r="BN32" s="691"/>
      <c r="BO32" s="691"/>
      <c r="BP32" s="691"/>
      <c r="BQ32" s="693"/>
      <c r="BR32" s="690">
        <v>97</v>
      </c>
      <c r="BS32" s="691"/>
      <c r="BT32" s="691"/>
      <c r="BU32" s="691"/>
      <c r="BV32" s="691"/>
      <c r="BW32" s="691"/>
      <c r="BX32" s="692">
        <v>83.1</v>
      </c>
      <c r="BY32" s="691"/>
      <c r="BZ32" s="691"/>
      <c r="CA32" s="691"/>
      <c r="CB32" s="693"/>
      <c r="CD32" s="688"/>
      <c r="CE32" s="689"/>
      <c r="CF32" s="637" t="s">
        <v>296</v>
      </c>
      <c r="CG32" s="638"/>
      <c r="CH32" s="638"/>
      <c r="CI32" s="638"/>
      <c r="CJ32" s="638"/>
      <c r="CK32" s="638"/>
      <c r="CL32" s="638"/>
      <c r="CM32" s="638"/>
      <c r="CN32" s="638"/>
      <c r="CO32" s="638"/>
      <c r="CP32" s="638"/>
      <c r="CQ32" s="639"/>
      <c r="CR32" s="623">
        <v>1064</v>
      </c>
      <c r="CS32" s="624"/>
      <c r="CT32" s="624"/>
      <c r="CU32" s="624"/>
      <c r="CV32" s="624"/>
      <c r="CW32" s="624"/>
      <c r="CX32" s="624"/>
      <c r="CY32" s="625"/>
      <c r="CZ32" s="657">
        <v>0</v>
      </c>
      <c r="DA32" s="658"/>
      <c r="DB32" s="658"/>
      <c r="DC32" s="659"/>
      <c r="DD32" s="632">
        <v>1064</v>
      </c>
      <c r="DE32" s="624"/>
      <c r="DF32" s="624"/>
      <c r="DG32" s="624"/>
      <c r="DH32" s="624"/>
      <c r="DI32" s="624"/>
      <c r="DJ32" s="624"/>
      <c r="DK32" s="625"/>
      <c r="DL32" s="632">
        <v>1064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825249</v>
      </c>
      <c r="S33" s="624"/>
      <c r="T33" s="624"/>
      <c r="U33" s="624"/>
      <c r="V33" s="624"/>
      <c r="W33" s="624"/>
      <c r="X33" s="624"/>
      <c r="Y33" s="625"/>
      <c r="Z33" s="626">
        <v>19.7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1779866</v>
      </c>
      <c r="CS33" s="655"/>
      <c r="CT33" s="655"/>
      <c r="CU33" s="655"/>
      <c r="CV33" s="655"/>
      <c r="CW33" s="655"/>
      <c r="CX33" s="655"/>
      <c r="CY33" s="656"/>
      <c r="CZ33" s="657">
        <v>43.4</v>
      </c>
      <c r="DA33" s="658"/>
      <c r="DB33" s="658"/>
      <c r="DC33" s="659"/>
      <c r="DD33" s="632">
        <v>1433207</v>
      </c>
      <c r="DE33" s="655"/>
      <c r="DF33" s="655"/>
      <c r="DG33" s="655"/>
      <c r="DH33" s="655"/>
      <c r="DI33" s="655"/>
      <c r="DJ33" s="655"/>
      <c r="DK33" s="656"/>
      <c r="DL33" s="632">
        <v>893042</v>
      </c>
      <c r="DM33" s="655"/>
      <c r="DN33" s="655"/>
      <c r="DO33" s="655"/>
      <c r="DP33" s="655"/>
      <c r="DQ33" s="655"/>
      <c r="DR33" s="655"/>
      <c r="DS33" s="655"/>
      <c r="DT33" s="655"/>
      <c r="DU33" s="655"/>
      <c r="DV33" s="656"/>
      <c r="DW33" s="628">
        <v>36.5</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562048</v>
      </c>
      <c r="CS34" s="624"/>
      <c r="CT34" s="624"/>
      <c r="CU34" s="624"/>
      <c r="CV34" s="624"/>
      <c r="CW34" s="624"/>
      <c r="CX34" s="624"/>
      <c r="CY34" s="625"/>
      <c r="CZ34" s="657">
        <v>13.7</v>
      </c>
      <c r="DA34" s="658"/>
      <c r="DB34" s="658"/>
      <c r="DC34" s="659"/>
      <c r="DD34" s="632">
        <v>467694</v>
      </c>
      <c r="DE34" s="624"/>
      <c r="DF34" s="624"/>
      <c r="DG34" s="624"/>
      <c r="DH34" s="624"/>
      <c r="DI34" s="624"/>
      <c r="DJ34" s="624"/>
      <c r="DK34" s="625"/>
      <c r="DL34" s="632">
        <v>275811</v>
      </c>
      <c r="DM34" s="624"/>
      <c r="DN34" s="624"/>
      <c r="DO34" s="624"/>
      <c r="DP34" s="624"/>
      <c r="DQ34" s="624"/>
      <c r="DR34" s="624"/>
      <c r="DS34" s="624"/>
      <c r="DT34" s="624"/>
      <c r="DU34" s="624"/>
      <c r="DV34" s="625"/>
      <c r="DW34" s="628">
        <v>11.3</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120549</v>
      </c>
      <c r="S35" s="624"/>
      <c r="T35" s="624"/>
      <c r="U35" s="624"/>
      <c r="V35" s="624"/>
      <c r="W35" s="624"/>
      <c r="X35" s="624"/>
      <c r="Y35" s="625"/>
      <c r="Z35" s="626">
        <v>2.9</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272213</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56870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48054</v>
      </c>
      <c r="CS35" s="655"/>
      <c r="CT35" s="655"/>
      <c r="CU35" s="655"/>
      <c r="CV35" s="655"/>
      <c r="CW35" s="655"/>
      <c r="CX35" s="655"/>
      <c r="CY35" s="656"/>
      <c r="CZ35" s="657">
        <v>1.2</v>
      </c>
      <c r="DA35" s="658"/>
      <c r="DB35" s="658"/>
      <c r="DC35" s="659"/>
      <c r="DD35" s="632">
        <v>28915</v>
      </c>
      <c r="DE35" s="655"/>
      <c r="DF35" s="655"/>
      <c r="DG35" s="655"/>
      <c r="DH35" s="655"/>
      <c r="DI35" s="655"/>
      <c r="DJ35" s="655"/>
      <c r="DK35" s="656"/>
      <c r="DL35" s="632">
        <v>25423</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4198900</v>
      </c>
      <c r="S36" s="696"/>
      <c r="T36" s="696"/>
      <c r="U36" s="696"/>
      <c r="V36" s="696"/>
      <c r="W36" s="696"/>
      <c r="X36" s="696"/>
      <c r="Y36" s="697"/>
      <c r="Z36" s="698">
        <v>100</v>
      </c>
      <c r="AA36" s="698"/>
      <c r="AB36" s="698"/>
      <c r="AC36" s="698"/>
      <c r="AD36" s="699">
        <v>2327949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12287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38094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808943</v>
      </c>
      <c r="CS36" s="624"/>
      <c r="CT36" s="624"/>
      <c r="CU36" s="624"/>
      <c r="CV36" s="624"/>
      <c r="CW36" s="624"/>
      <c r="CX36" s="624"/>
      <c r="CY36" s="625"/>
      <c r="CZ36" s="657">
        <v>19.7</v>
      </c>
      <c r="DA36" s="658"/>
      <c r="DB36" s="658"/>
      <c r="DC36" s="659"/>
      <c r="DD36" s="632">
        <v>667600</v>
      </c>
      <c r="DE36" s="624"/>
      <c r="DF36" s="624"/>
      <c r="DG36" s="624"/>
      <c r="DH36" s="624"/>
      <c r="DI36" s="624"/>
      <c r="DJ36" s="624"/>
      <c r="DK36" s="625"/>
      <c r="DL36" s="632">
        <v>403337</v>
      </c>
      <c r="DM36" s="624"/>
      <c r="DN36" s="624"/>
      <c r="DO36" s="624"/>
      <c r="DP36" s="624"/>
      <c r="DQ36" s="624"/>
      <c r="DR36" s="624"/>
      <c r="DS36" s="624"/>
      <c r="DT36" s="624"/>
      <c r="DU36" s="624"/>
      <c r="DV36" s="625"/>
      <c r="DW36" s="628">
        <v>16.5</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422</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892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590143</v>
      </c>
      <c r="CS37" s="655"/>
      <c r="CT37" s="655"/>
      <c r="CU37" s="655"/>
      <c r="CV37" s="655"/>
      <c r="CW37" s="655"/>
      <c r="CX37" s="655"/>
      <c r="CY37" s="656"/>
      <c r="CZ37" s="657">
        <v>14.4</v>
      </c>
      <c r="DA37" s="658"/>
      <c r="DB37" s="658"/>
      <c r="DC37" s="659"/>
      <c r="DD37" s="632">
        <v>552643</v>
      </c>
      <c r="DE37" s="655"/>
      <c r="DF37" s="655"/>
      <c r="DG37" s="655"/>
      <c r="DH37" s="655"/>
      <c r="DI37" s="655"/>
      <c r="DJ37" s="655"/>
      <c r="DK37" s="656"/>
      <c r="DL37" s="632">
        <v>401999</v>
      </c>
      <c r="DM37" s="655"/>
      <c r="DN37" s="655"/>
      <c r="DO37" s="655"/>
      <c r="DP37" s="655"/>
      <c r="DQ37" s="655"/>
      <c r="DR37" s="655"/>
      <c r="DS37" s="655"/>
      <c r="DT37" s="655"/>
      <c r="DU37" s="655"/>
      <c r="DV37" s="656"/>
      <c r="DW37" s="628">
        <v>16.399999999999999</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1479</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271791</v>
      </c>
      <c r="CS38" s="624"/>
      <c r="CT38" s="624"/>
      <c r="CU38" s="624"/>
      <c r="CV38" s="624"/>
      <c r="CW38" s="624"/>
      <c r="CX38" s="624"/>
      <c r="CY38" s="625"/>
      <c r="CZ38" s="657">
        <v>6.6</v>
      </c>
      <c r="DA38" s="658"/>
      <c r="DB38" s="658"/>
      <c r="DC38" s="659"/>
      <c r="DD38" s="632">
        <v>207518</v>
      </c>
      <c r="DE38" s="624"/>
      <c r="DF38" s="624"/>
      <c r="DG38" s="624"/>
      <c r="DH38" s="624"/>
      <c r="DI38" s="624"/>
      <c r="DJ38" s="624"/>
      <c r="DK38" s="625"/>
      <c r="DL38" s="632">
        <v>188471</v>
      </c>
      <c r="DM38" s="624"/>
      <c r="DN38" s="624"/>
      <c r="DO38" s="624"/>
      <c r="DP38" s="624"/>
      <c r="DQ38" s="624"/>
      <c r="DR38" s="624"/>
      <c r="DS38" s="624"/>
      <c r="DT38" s="624"/>
      <c r="DU38" s="624"/>
      <c r="DV38" s="625"/>
      <c r="DW38" s="628">
        <v>7.7</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62060</v>
      </c>
      <c r="CS39" s="655"/>
      <c r="CT39" s="655"/>
      <c r="CU39" s="655"/>
      <c r="CV39" s="655"/>
      <c r="CW39" s="655"/>
      <c r="CX39" s="655"/>
      <c r="CY39" s="656"/>
      <c r="CZ39" s="657">
        <v>1.5</v>
      </c>
      <c r="DA39" s="658"/>
      <c r="DB39" s="658"/>
      <c r="DC39" s="659"/>
      <c r="DD39" s="632">
        <v>56677</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73053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138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26970</v>
      </c>
      <c r="CS40" s="624"/>
      <c r="CT40" s="624"/>
      <c r="CU40" s="624"/>
      <c r="CV40" s="624"/>
      <c r="CW40" s="624"/>
      <c r="CX40" s="624"/>
      <c r="CY40" s="625"/>
      <c r="CZ40" s="657">
        <v>0.7</v>
      </c>
      <c r="DA40" s="658"/>
      <c r="DB40" s="658"/>
      <c r="DC40" s="659"/>
      <c r="DD40" s="632">
        <v>4803</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186451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393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883337</v>
      </c>
      <c r="CS42" s="624"/>
      <c r="CT42" s="624"/>
      <c r="CU42" s="624"/>
      <c r="CV42" s="624"/>
      <c r="CW42" s="624"/>
      <c r="CX42" s="624"/>
      <c r="CY42" s="625"/>
      <c r="CZ42" s="657">
        <v>21.5</v>
      </c>
      <c r="DA42" s="706"/>
      <c r="DB42" s="706"/>
      <c r="DC42" s="707"/>
      <c r="DD42" s="632">
        <v>94535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883337</v>
      </c>
      <c r="CS44" s="624"/>
      <c r="CT44" s="624"/>
      <c r="CU44" s="624"/>
      <c r="CV44" s="624"/>
      <c r="CW44" s="624"/>
      <c r="CX44" s="624"/>
      <c r="CY44" s="625"/>
      <c r="CZ44" s="657">
        <v>21.5</v>
      </c>
      <c r="DA44" s="706"/>
      <c r="DB44" s="706"/>
      <c r="DC44" s="707"/>
      <c r="DD44" s="632">
        <v>94535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30326</v>
      </c>
      <c r="CS45" s="655"/>
      <c r="CT45" s="655"/>
      <c r="CU45" s="655"/>
      <c r="CV45" s="655"/>
      <c r="CW45" s="655"/>
      <c r="CX45" s="655"/>
      <c r="CY45" s="656"/>
      <c r="CZ45" s="657">
        <v>0.7</v>
      </c>
      <c r="DA45" s="658"/>
      <c r="DB45" s="658"/>
      <c r="DC45" s="659"/>
      <c r="DD45" s="632">
        <v>6005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853011</v>
      </c>
      <c r="CS46" s="624"/>
      <c r="CT46" s="624"/>
      <c r="CU46" s="624"/>
      <c r="CV46" s="624"/>
      <c r="CW46" s="624"/>
      <c r="CX46" s="624"/>
      <c r="CY46" s="625"/>
      <c r="CZ46" s="657">
        <v>20.8</v>
      </c>
      <c r="DA46" s="706"/>
      <c r="DB46" s="706"/>
      <c r="DC46" s="707"/>
      <c r="DD46" s="632">
        <v>88530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4100930</v>
      </c>
      <c r="CS49" s="691"/>
      <c r="CT49" s="691"/>
      <c r="CU49" s="691"/>
      <c r="CV49" s="691"/>
      <c r="CW49" s="691"/>
      <c r="CX49" s="691"/>
      <c r="CY49" s="718"/>
      <c r="CZ49" s="719">
        <v>100</v>
      </c>
      <c r="DA49" s="720"/>
      <c r="DB49" s="720"/>
      <c r="DC49" s="721"/>
      <c r="DD49" s="722">
        <v>2674668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4199</v>
      </c>
      <c r="R7" s="753"/>
      <c r="S7" s="753"/>
      <c r="T7" s="753"/>
      <c r="U7" s="753"/>
      <c r="V7" s="753">
        <v>4101</v>
      </c>
      <c r="W7" s="753"/>
      <c r="X7" s="753"/>
      <c r="Y7" s="753"/>
      <c r="Z7" s="753"/>
      <c r="AA7" s="753">
        <v>98</v>
      </c>
      <c r="AB7" s="753"/>
      <c r="AC7" s="753"/>
      <c r="AD7" s="753"/>
      <c r="AE7" s="754"/>
      <c r="AF7" s="755">
        <v>98</v>
      </c>
      <c r="AG7" s="756"/>
      <c r="AH7" s="756"/>
      <c r="AI7" s="756"/>
      <c r="AJ7" s="757"/>
      <c r="AK7" s="792">
        <v>55</v>
      </c>
      <c r="AL7" s="793"/>
      <c r="AM7" s="793"/>
      <c r="AN7" s="793"/>
      <c r="AO7" s="793"/>
      <c r="AP7" s="793">
        <v>4774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4199</v>
      </c>
      <c r="R23" s="812"/>
      <c r="S23" s="812"/>
      <c r="T23" s="812"/>
      <c r="U23" s="812"/>
      <c r="V23" s="812">
        <v>4101</v>
      </c>
      <c r="W23" s="812"/>
      <c r="X23" s="812"/>
      <c r="Y23" s="812"/>
      <c r="Z23" s="812"/>
      <c r="AA23" s="812">
        <v>85</v>
      </c>
      <c r="AB23" s="812"/>
      <c r="AC23" s="812"/>
      <c r="AD23" s="812"/>
      <c r="AE23" s="813"/>
      <c r="AF23" s="814">
        <v>98</v>
      </c>
      <c r="AG23" s="812"/>
      <c r="AH23" s="812"/>
      <c r="AI23" s="812"/>
      <c r="AJ23" s="815"/>
      <c r="AK23" s="816"/>
      <c r="AL23" s="817"/>
      <c r="AM23" s="817"/>
      <c r="AN23" s="817"/>
      <c r="AO23" s="817"/>
      <c r="AP23" s="812">
        <v>4774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1001</v>
      </c>
      <c r="R28" s="841"/>
      <c r="S28" s="841"/>
      <c r="T28" s="841"/>
      <c r="U28" s="841"/>
      <c r="V28" s="841">
        <v>944</v>
      </c>
      <c r="W28" s="841"/>
      <c r="X28" s="841"/>
      <c r="Y28" s="841"/>
      <c r="Z28" s="841"/>
      <c r="AA28" s="841">
        <v>57</v>
      </c>
      <c r="AB28" s="841"/>
      <c r="AC28" s="841"/>
      <c r="AD28" s="841"/>
      <c r="AE28" s="842"/>
      <c r="AF28" s="843">
        <v>57</v>
      </c>
      <c r="AG28" s="841"/>
      <c r="AH28" s="841"/>
      <c r="AI28" s="841"/>
      <c r="AJ28" s="844"/>
      <c r="AK28" s="845">
        <v>66</v>
      </c>
      <c r="AL28" s="836"/>
      <c r="AM28" s="836"/>
      <c r="AN28" s="836"/>
      <c r="AO28" s="836"/>
      <c r="AP28" s="836" t="s">
        <v>534</v>
      </c>
      <c r="AQ28" s="836"/>
      <c r="AR28" s="836"/>
      <c r="AS28" s="836"/>
      <c r="AT28" s="836"/>
      <c r="AU28" s="836" t="s">
        <v>534</v>
      </c>
      <c r="AV28" s="836"/>
      <c r="AW28" s="836"/>
      <c r="AX28" s="836"/>
      <c r="AY28" s="836"/>
      <c r="AZ28" s="837" t="s">
        <v>534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631</v>
      </c>
      <c r="R29" s="777"/>
      <c r="S29" s="777"/>
      <c r="T29" s="777"/>
      <c r="U29" s="777"/>
      <c r="V29" s="777">
        <v>614</v>
      </c>
      <c r="W29" s="777"/>
      <c r="X29" s="777"/>
      <c r="Y29" s="777"/>
      <c r="Z29" s="777"/>
      <c r="AA29" s="777">
        <v>17</v>
      </c>
      <c r="AB29" s="777"/>
      <c r="AC29" s="777"/>
      <c r="AD29" s="777"/>
      <c r="AE29" s="778"/>
      <c r="AF29" s="779">
        <v>17</v>
      </c>
      <c r="AG29" s="780"/>
      <c r="AH29" s="780"/>
      <c r="AI29" s="780"/>
      <c r="AJ29" s="781"/>
      <c r="AK29" s="848">
        <v>119</v>
      </c>
      <c r="AL29" s="849"/>
      <c r="AM29" s="849"/>
      <c r="AN29" s="849"/>
      <c r="AO29" s="849"/>
      <c r="AP29" s="849" t="s">
        <v>534</v>
      </c>
      <c r="AQ29" s="849"/>
      <c r="AR29" s="849"/>
      <c r="AS29" s="849"/>
      <c r="AT29" s="849"/>
      <c r="AU29" s="849" t="s">
        <v>534</v>
      </c>
      <c r="AV29" s="849"/>
      <c r="AW29" s="849"/>
      <c r="AX29" s="849"/>
      <c r="AY29" s="849"/>
      <c r="AZ29" s="850" t="s">
        <v>534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62</v>
      </c>
      <c r="R30" s="777"/>
      <c r="S30" s="777"/>
      <c r="T30" s="777"/>
      <c r="U30" s="777"/>
      <c r="V30" s="777">
        <v>62</v>
      </c>
      <c r="W30" s="777"/>
      <c r="X30" s="777"/>
      <c r="Y30" s="777"/>
      <c r="Z30" s="777"/>
      <c r="AA30" s="777">
        <v>0</v>
      </c>
      <c r="AB30" s="777"/>
      <c r="AC30" s="777"/>
      <c r="AD30" s="777"/>
      <c r="AE30" s="778"/>
      <c r="AF30" s="779" t="s">
        <v>108</v>
      </c>
      <c r="AG30" s="780"/>
      <c r="AH30" s="780"/>
      <c r="AI30" s="780"/>
      <c r="AJ30" s="781"/>
      <c r="AK30" s="848">
        <v>31</v>
      </c>
      <c r="AL30" s="849"/>
      <c r="AM30" s="849"/>
      <c r="AN30" s="849"/>
      <c r="AO30" s="849"/>
      <c r="AP30" s="849" t="s">
        <v>534</v>
      </c>
      <c r="AQ30" s="849"/>
      <c r="AR30" s="849"/>
      <c r="AS30" s="849"/>
      <c r="AT30" s="849"/>
      <c r="AU30" s="849" t="s">
        <v>535</v>
      </c>
      <c r="AV30" s="849"/>
      <c r="AW30" s="849"/>
      <c r="AX30" s="849"/>
      <c r="AY30" s="849"/>
      <c r="AZ30" s="850" t="s">
        <v>534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115</v>
      </c>
      <c r="R31" s="777"/>
      <c r="S31" s="777"/>
      <c r="T31" s="777"/>
      <c r="U31" s="777"/>
      <c r="V31" s="777">
        <v>83</v>
      </c>
      <c r="W31" s="777"/>
      <c r="X31" s="777"/>
      <c r="Y31" s="777"/>
      <c r="Z31" s="777"/>
      <c r="AA31" s="777">
        <v>31</v>
      </c>
      <c r="AB31" s="777"/>
      <c r="AC31" s="777"/>
      <c r="AD31" s="777"/>
      <c r="AE31" s="778"/>
      <c r="AF31" s="779">
        <v>353</v>
      </c>
      <c r="AG31" s="780"/>
      <c r="AH31" s="780"/>
      <c r="AI31" s="780"/>
      <c r="AJ31" s="781"/>
      <c r="AK31" s="848">
        <v>1</v>
      </c>
      <c r="AL31" s="849"/>
      <c r="AM31" s="849"/>
      <c r="AN31" s="849"/>
      <c r="AO31" s="849"/>
      <c r="AP31" s="849">
        <v>89</v>
      </c>
      <c r="AQ31" s="849"/>
      <c r="AR31" s="849"/>
      <c r="AS31" s="849"/>
      <c r="AT31" s="849"/>
      <c r="AU31" s="849">
        <v>1</v>
      </c>
      <c r="AV31" s="849"/>
      <c r="AW31" s="849"/>
      <c r="AX31" s="849"/>
      <c r="AY31" s="849"/>
      <c r="AZ31" s="850" t="s">
        <v>534</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43</v>
      </c>
      <c r="R32" s="777"/>
      <c r="S32" s="777"/>
      <c r="T32" s="777"/>
      <c r="U32" s="777"/>
      <c r="V32" s="777">
        <v>43</v>
      </c>
      <c r="W32" s="777"/>
      <c r="X32" s="777"/>
      <c r="Y32" s="777"/>
      <c r="Z32" s="777"/>
      <c r="AA32" s="777">
        <v>0</v>
      </c>
      <c r="AB32" s="777"/>
      <c r="AC32" s="777"/>
      <c r="AD32" s="777"/>
      <c r="AE32" s="778"/>
      <c r="AF32" s="779" t="s">
        <v>108</v>
      </c>
      <c r="AG32" s="780"/>
      <c r="AH32" s="780"/>
      <c r="AI32" s="780"/>
      <c r="AJ32" s="781"/>
      <c r="AK32" s="848">
        <v>12</v>
      </c>
      <c r="AL32" s="849"/>
      <c r="AM32" s="849"/>
      <c r="AN32" s="849"/>
      <c r="AO32" s="849"/>
      <c r="AP32" s="849">
        <v>104</v>
      </c>
      <c r="AQ32" s="849"/>
      <c r="AR32" s="849"/>
      <c r="AS32" s="849"/>
      <c r="AT32" s="849"/>
      <c r="AU32" s="849" t="s">
        <v>534</v>
      </c>
      <c r="AV32" s="849"/>
      <c r="AW32" s="849"/>
      <c r="AX32" s="849"/>
      <c r="AY32" s="849"/>
      <c r="AZ32" s="850" t="s">
        <v>534</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427</v>
      </c>
      <c r="AG63" s="860"/>
      <c r="AH63" s="860"/>
      <c r="AI63" s="860"/>
      <c r="AJ63" s="861"/>
      <c r="AK63" s="862"/>
      <c r="AL63" s="857"/>
      <c r="AM63" s="857"/>
      <c r="AN63" s="857"/>
      <c r="AO63" s="857"/>
      <c r="AP63" s="860">
        <v>97</v>
      </c>
      <c r="AQ63" s="860"/>
      <c r="AR63" s="860"/>
      <c r="AS63" s="860"/>
      <c r="AT63" s="860"/>
      <c r="AU63" s="860">
        <v>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531</v>
      </c>
      <c r="C68" s="888"/>
      <c r="D68" s="888"/>
      <c r="E68" s="888"/>
      <c r="F68" s="888"/>
      <c r="G68" s="888"/>
      <c r="H68" s="888"/>
      <c r="I68" s="888"/>
      <c r="J68" s="888"/>
      <c r="K68" s="888"/>
      <c r="L68" s="888"/>
      <c r="M68" s="888"/>
      <c r="N68" s="888"/>
      <c r="O68" s="888"/>
      <c r="P68" s="889"/>
      <c r="Q68" s="890">
        <v>1834</v>
      </c>
      <c r="R68" s="884"/>
      <c r="S68" s="884"/>
      <c r="T68" s="884"/>
      <c r="U68" s="884"/>
      <c r="V68" s="884">
        <v>1823</v>
      </c>
      <c r="W68" s="884"/>
      <c r="X68" s="884"/>
      <c r="Y68" s="884"/>
      <c r="Z68" s="884"/>
      <c r="AA68" s="884">
        <v>11</v>
      </c>
      <c r="AB68" s="884"/>
      <c r="AC68" s="884"/>
      <c r="AD68" s="884"/>
      <c r="AE68" s="884"/>
      <c r="AF68" s="884">
        <v>11</v>
      </c>
      <c r="AG68" s="884"/>
      <c r="AH68" s="884"/>
      <c r="AI68" s="884"/>
      <c r="AJ68" s="884"/>
      <c r="AK68" s="884" t="s">
        <v>534</v>
      </c>
      <c r="AL68" s="884"/>
      <c r="AM68" s="884"/>
      <c r="AN68" s="884"/>
      <c r="AO68" s="884"/>
      <c r="AP68" s="884">
        <v>1193</v>
      </c>
      <c r="AQ68" s="884"/>
      <c r="AR68" s="884"/>
      <c r="AS68" s="884"/>
      <c r="AT68" s="884"/>
      <c r="AU68" s="884">
        <v>757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532</v>
      </c>
      <c r="C69" s="892"/>
      <c r="D69" s="892"/>
      <c r="E69" s="892"/>
      <c r="F69" s="892"/>
      <c r="G69" s="892"/>
      <c r="H69" s="892"/>
      <c r="I69" s="892"/>
      <c r="J69" s="892"/>
      <c r="K69" s="892"/>
      <c r="L69" s="892"/>
      <c r="M69" s="892"/>
      <c r="N69" s="892"/>
      <c r="O69" s="892"/>
      <c r="P69" s="893"/>
      <c r="Q69" s="894">
        <v>1555</v>
      </c>
      <c r="R69" s="849"/>
      <c r="S69" s="849"/>
      <c r="T69" s="849"/>
      <c r="U69" s="849"/>
      <c r="V69" s="849">
        <v>1494</v>
      </c>
      <c r="W69" s="849"/>
      <c r="X69" s="849"/>
      <c r="Y69" s="849"/>
      <c r="Z69" s="849"/>
      <c r="AA69" s="849">
        <v>60</v>
      </c>
      <c r="AB69" s="849"/>
      <c r="AC69" s="849"/>
      <c r="AD69" s="849"/>
      <c r="AE69" s="849"/>
      <c r="AF69" s="849">
        <v>60</v>
      </c>
      <c r="AG69" s="849"/>
      <c r="AH69" s="849"/>
      <c r="AI69" s="849"/>
      <c r="AJ69" s="849"/>
      <c r="AK69" s="849" t="s">
        <v>534</v>
      </c>
      <c r="AL69" s="849"/>
      <c r="AM69" s="849"/>
      <c r="AN69" s="849"/>
      <c r="AO69" s="849"/>
      <c r="AP69" s="849">
        <v>805</v>
      </c>
      <c r="AQ69" s="849"/>
      <c r="AR69" s="849"/>
      <c r="AS69" s="849"/>
      <c r="AT69" s="849"/>
      <c r="AU69" s="849">
        <v>41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533</v>
      </c>
      <c r="C70" s="892"/>
      <c r="D70" s="892"/>
      <c r="E70" s="892"/>
      <c r="F70" s="892"/>
      <c r="G70" s="892"/>
      <c r="H70" s="892"/>
      <c r="I70" s="892"/>
      <c r="J70" s="892"/>
      <c r="K70" s="892"/>
      <c r="L70" s="892"/>
      <c r="M70" s="892"/>
      <c r="N70" s="892"/>
      <c r="O70" s="892"/>
      <c r="P70" s="893"/>
      <c r="Q70" s="894">
        <v>46</v>
      </c>
      <c r="R70" s="849"/>
      <c r="S70" s="849"/>
      <c r="T70" s="849"/>
      <c r="U70" s="849"/>
      <c r="V70" s="849">
        <v>39</v>
      </c>
      <c r="W70" s="849"/>
      <c r="X70" s="849"/>
      <c r="Y70" s="849"/>
      <c r="Z70" s="849"/>
      <c r="AA70" s="849">
        <v>7</v>
      </c>
      <c r="AB70" s="849"/>
      <c r="AC70" s="849"/>
      <c r="AD70" s="849"/>
      <c r="AE70" s="849"/>
      <c r="AF70" s="849">
        <v>7</v>
      </c>
      <c r="AG70" s="849"/>
      <c r="AH70" s="849"/>
      <c r="AI70" s="849"/>
      <c r="AJ70" s="849"/>
      <c r="AK70" s="849" t="s">
        <v>534</v>
      </c>
      <c r="AL70" s="849"/>
      <c r="AM70" s="849"/>
      <c r="AN70" s="849"/>
      <c r="AO70" s="849"/>
      <c r="AP70" s="849" t="s">
        <v>534</v>
      </c>
      <c r="AQ70" s="849"/>
      <c r="AR70" s="849"/>
      <c r="AS70" s="849"/>
      <c r="AT70" s="849"/>
      <c r="AU70" s="849" t="s">
        <v>534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26</v>
      </c>
      <c r="AG88" s="860"/>
      <c r="AH88" s="860"/>
      <c r="AI88" s="860"/>
      <c r="AJ88" s="860"/>
      <c r="AK88" s="857"/>
      <c r="AL88" s="857"/>
      <c r="AM88" s="857"/>
      <c r="AN88" s="857"/>
      <c r="AO88" s="857"/>
      <c r="AP88" s="860">
        <v>1998</v>
      </c>
      <c r="AQ88" s="860"/>
      <c r="AR88" s="860"/>
      <c r="AS88" s="860"/>
      <c r="AT88" s="860"/>
      <c r="AU88" s="860">
        <v>798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283</v>
      </c>
      <c r="AG109" s="913"/>
      <c r="AH109" s="913"/>
      <c r="AI109" s="913"/>
      <c r="AJ109" s="914"/>
      <c r="AK109" s="912" t="s">
        <v>282</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283</v>
      </c>
      <c r="BW109" s="913"/>
      <c r="BX109" s="913"/>
      <c r="BY109" s="913"/>
      <c r="BZ109" s="914"/>
      <c r="CA109" s="912" t="s">
        <v>282</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283</v>
      </c>
      <c r="DM109" s="913"/>
      <c r="DN109" s="913"/>
      <c r="DO109" s="913"/>
      <c r="DP109" s="914"/>
      <c r="DQ109" s="912" t="s">
        <v>282</v>
      </c>
      <c r="DR109" s="913"/>
      <c r="DS109" s="913"/>
      <c r="DT109" s="913"/>
      <c r="DU109" s="914"/>
      <c r="DV109" s="912" t="s">
        <v>396</v>
      </c>
      <c r="DW109" s="913"/>
      <c r="DX109" s="913"/>
      <c r="DY109" s="913"/>
      <c r="DZ109" s="915"/>
    </row>
    <row r="110" spans="1:131" s="197" customFormat="1" ht="26.25" customHeight="1" x14ac:dyDescent="0.15">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565782</v>
      </c>
      <c r="AB110" s="920"/>
      <c r="AC110" s="920"/>
      <c r="AD110" s="920"/>
      <c r="AE110" s="921"/>
      <c r="AF110" s="922">
        <v>545837</v>
      </c>
      <c r="AG110" s="920"/>
      <c r="AH110" s="920"/>
      <c r="AI110" s="920"/>
      <c r="AJ110" s="921"/>
      <c r="AK110" s="922">
        <v>551787</v>
      </c>
      <c r="AL110" s="920"/>
      <c r="AM110" s="920"/>
      <c r="AN110" s="920"/>
      <c r="AO110" s="921"/>
      <c r="AP110" s="923">
        <v>27.3</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4141219</v>
      </c>
      <c r="BR110" s="957"/>
      <c r="BS110" s="957"/>
      <c r="BT110" s="957"/>
      <c r="BU110" s="957"/>
      <c r="BV110" s="957">
        <v>4442688</v>
      </c>
      <c r="BW110" s="957"/>
      <c r="BX110" s="957"/>
      <c r="BY110" s="957"/>
      <c r="BZ110" s="957"/>
      <c r="CA110" s="957">
        <v>4773528</v>
      </c>
      <c r="CB110" s="957"/>
      <c r="CC110" s="957"/>
      <c r="CD110" s="957"/>
      <c r="CE110" s="957"/>
      <c r="CF110" s="971">
        <v>236.3</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403</v>
      </c>
      <c r="AB111" s="964"/>
      <c r="AC111" s="964"/>
      <c r="AD111" s="964"/>
      <c r="AE111" s="965"/>
      <c r="AF111" s="966" t="s">
        <v>403</v>
      </c>
      <c r="AG111" s="964"/>
      <c r="AH111" s="964"/>
      <c r="AI111" s="964"/>
      <c r="AJ111" s="965"/>
      <c r="AK111" s="966" t="s">
        <v>403</v>
      </c>
      <c r="AL111" s="964"/>
      <c r="AM111" s="964"/>
      <c r="AN111" s="964"/>
      <c r="AO111" s="965"/>
      <c r="AP111" s="967" t="s">
        <v>403</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105385</v>
      </c>
      <c r="BR111" s="950"/>
      <c r="BS111" s="950"/>
      <c r="BT111" s="950"/>
      <c r="BU111" s="950"/>
      <c r="BV111" s="950">
        <v>64936</v>
      </c>
      <c r="BW111" s="950"/>
      <c r="BX111" s="950"/>
      <c r="BY111" s="950"/>
      <c r="BZ111" s="950"/>
      <c r="CA111" s="950">
        <v>60425</v>
      </c>
      <c r="CB111" s="950"/>
      <c r="CC111" s="950"/>
      <c r="CD111" s="950"/>
      <c r="CE111" s="950"/>
      <c r="CF111" s="944">
        <v>3</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1320</v>
      </c>
      <c r="BR112" s="950"/>
      <c r="BS112" s="950"/>
      <c r="BT112" s="950"/>
      <c r="BU112" s="950"/>
      <c r="BV112" s="950">
        <v>1404</v>
      </c>
      <c r="BW112" s="950"/>
      <c r="BX112" s="950"/>
      <c r="BY112" s="950"/>
      <c r="BZ112" s="950"/>
      <c r="CA112" s="950">
        <v>1400</v>
      </c>
      <c r="CB112" s="950"/>
      <c r="CC112" s="950"/>
      <c r="CD112" s="950"/>
      <c r="CE112" s="950"/>
      <c r="CF112" s="944">
        <v>0.1</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452</v>
      </c>
      <c r="AB113" s="964"/>
      <c r="AC113" s="964"/>
      <c r="AD113" s="964"/>
      <c r="AE113" s="965"/>
      <c r="AF113" s="966">
        <v>661</v>
      </c>
      <c r="AG113" s="964"/>
      <c r="AH113" s="964"/>
      <c r="AI113" s="964"/>
      <c r="AJ113" s="965"/>
      <c r="AK113" s="966">
        <v>1641</v>
      </c>
      <c r="AL113" s="964"/>
      <c r="AM113" s="964"/>
      <c r="AN113" s="964"/>
      <c r="AO113" s="965"/>
      <c r="AP113" s="967">
        <v>0.1</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942998</v>
      </c>
      <c r="BR113" s="950"/>
      <c r="BS113" s="950"/>
      <c r="BT113" s="950"/>
      <c r="BU113" s="950"/>
      <c r="BV113" s="950">
        <v>863854</v>
      </c>
      <c r="BW113" s="950"/>
      <c r="BX113" s="950"/>
      <c r="BY113" s="950"/>
      <c r="BZ113" s="950"/>
      <c r="CA113" s="950">
        <v>798230</v>
      </c>
      <c r="CB113" s="950"/>
      <c r="CC113" s="950"/>
      <c r="CD113" s="950"/>
      <c r="CE113" s="950"/>
      <c r="CF113" s="944">
        <v>39.5</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113589</v>
      </c>
      <c r="AB114" s="989"/>
      <c r="AC114" s="989"/>
      <c r="AD114" s="989"/>
      <c r="AE114" s="990"/>
      <c r="AF114" s="991">
        <v>77334</v>
      </c>
      <c r="AG114" s="989"/>
      <c r="AH114" s="989"/>
      <c r="AI114" s="989"/>
      <c r="AJ114" s="990"/>
      <c r="AK114" s="991">
        <v>70189</v>
      </c>
      <c r="AL114" s="989"/>
      <c r="AM114" s="989"/>
      <c r="AN114" s="989"/>
      <c r="AO114" s="990"/>
      <c r="AP114" s="992">
        <v>3.5</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971500</v>
      </c>
      <c r="BR114" s="950"/>
      <c r="BS114" s="950"/>
      <c r="BT114" s="950"/>
      <c r="BU114" s="950"/>
      <c r="BV114" s="950">
        <v>684818</v>
      </c>
      <c r="BW114" s="950"/>
      <c r="BX114" s="950"/>
      <c r="BY114" s="950"/>
      <c r="BZ114" s="950"/>
      <c r="CA114" s="950">
        <v>852212</v>
      </c>
      <c r="CB114" s="950"/>
      <c r="CC114" s="950"/>
      <c r="CD114" s="950"/>
      <c r="CE114" s="950"/>
      <c r="CF114" s="944">
        <v>42.2</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843</v>
      </c>
      <c r="AB115" s="964"/>
      <c r="AC115" s="964"/>
      <c r="AD115" s="964"/>
      <c r="AE115" s="965"/>
      <c r="AF115" s="966">
        <v>733</v>
      </c>
      <c r="AG115" s="964"/>
      <c r="AH115" s="964"/>
      <c r="AI115" s="964"/>
      <c r="AJ115" s="965"/>
      <c r="AK115" s="966">
        <v>548</v>
      </c>
      <c r="AL115" s="964"/>
      <c r="AM115" s="964"/>
      <c r="AN115" s="964"/>
      <c r="AO115" s="965"/>
      <c r="AP115" s="967">
        <v>0</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164</v>
      </c>
      <c r="AB116" s="989"/>
      <c r="AC116" s="989"/>
      <c r="AD116" s="989"/>
      <c r="AE116" s="990"/>
      <c r="AF116" s="991">
        <v>273</v>
      </c>
      <c r="AG116" s="989"/>
      <c r="AH116" s="989"/>
      <c r="AI116" s="989"/>
      <c r="AJ116" s="990"/>
      <c r="AK116" s="991">
        <v>437</v>
      </c>
      <c r="AL116" s="989"/>
      <c r="AM116" s="989"/>
      <c r="AN116" s="989"/>
      <c r="AO116" s="990"/>
      <c r="AP116" s="992">
        <v>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2906</v>
      </c>
      <c r="DH116" s="989"/>
      <c r="DI116" s="989"/>
      <c r="DJ116" s="989"/>
      <c r="DK116" s="990"/>
      <c r="DL116" s="991">
        <v>1535</v>
      </c>
      <c r="DM116" s="989"/>
      <c r="DN116" s="989"/>
      <c r="DO116" s="989"/>
      <c r="DP116" s="990"/>
      <c r="DQ116" s="991">
        <v>424</v>
      </c>
      <c r="DR116" s="989"/>
      <c r="DS116" s="989"/>
      <c r="DT116" s="989"/>
      <c r="DU116" s="990"/>
      <c r="DV116" s="992">
        <v>0</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680830</v>
      </c>
      <c r="AB117" s="996"/>
      <c r="AC117" s="996"/>
      <c r="AD117" s="996"/>
      <c r="AE117" s="997"/>
      <c r="AF117" s="995">
        <v>624838</v>
      </c>
      <c r="AG117" s="996"/>
      <c r="AH117" s="996"/>
      <c r="AI117" s="996"/>
      <c r="AJ117" s="997"/>
      <c r="AK117" s="995">
        <v>624602</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425</v>
      </c>
      <c r="BR117" s="1016"/>
      <c r="BS117" s="1016"/>
      <c r="BT117" s="1016"/>
      <c r="BU117" s="1016"/>
      <c r="BV117" s="1016" t="s">
        <v>425</v>
      </c>
      <c r="BW117" s="1016"/>
      <c r="BX117" s="1016"/>
      <c r="BY117" s="1016"/>
      <c r="BZ117" s="1016"/>
      <c r="CA117" s="1016" t="s">
        <v>425</v>
      </c>
      <c r="CB117" s="1016"/>
      <c r="CC117" s="1016"/>
      <c r="CD117" s="1016"/>
      <c r="CE117" s="1016"/>
      <c r="CF117" s="944" t="s">
        <v>425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425</v>
      </c>
      <c r="DH117" s="989"/>
      <c r="DI117" s="989"/>
      <c r="DJ117" s="989"/>
      <c r="DK117" s="990"/>
      <c r="DL117" s="991" t="s">
        <v>425</v>
      </c>
      <c r="DM117" s="989"/>
      <c r="DN117" s="989"/>
      <c r="DO117" s="989"/>
      <c r="DP117" s="990"/>
      <c r="DQ117" s="991" t="s">
        <v>425</v>
      </c>
      <c r="DR117" s="989"/>
      <c r="DS117" s="989"/>
      <c r="DT117" s="989"/>
      <c r="DU117" s="990"/>
      <c r="DV117" s="992" t="s">
        <v>425</v>
      </c>
      <c r="DW117" s="993"/>
      <c r="DX117" s="993"/>
      <c r="DY117" s="993"/>
      <c r="DZ117" s="994"/>
    </row>
    <row r="118" spans="1:130" s="197" customFormat="1" ht="26.25" customHeight="1" x14ac:dyDescent="0.15">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283</v>
      </c>
      <c r="AG118" s="913"/>
      <c r="AH118" s="913"/>
      <c r="AI118" s="913"/>
      <c r="AJ118" s="914"/>
      <c r="AK118" s="912" t="s">
        <v>282</v>
      </c>
      <c r="AL118" s="913"/>
      <c r="AM118" s="913"/>
      <c r="AN118" s="913"/>
      <c r="AO118" s="914"/>
      <c r="AP118" s="1020" t="s">
        <v>396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427</v>
      </c>
      <c r="BP118" s="1024"/>
      <c r="BQ118" s="1015">
        <v>6162422</v>
      </c>
      <c r="BR118" s="1016"/>
      <c r="BS118" s="1016"/>
      <c r="BT118" s="1016"/>
      <c r="BU118" s="1016"/>
      <c r="BV118" s="1016">
        <v>6057700</v>
      </c>
      <c r="BW118" s="1016"/>
      <c r="BX118" s="1016"/>
      <c r="BY118" s="1016"/>
      <c r="BZ118" s="1016"/>
      <c r="CA118" s="1016">
        <v>6485795</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2112359</v>
      </c>
      <c r="BR119" s="957"/>
      <c r="BS119" s="957"/>
      <c r="BT119" s="957"/>
      <c r="BU119" s="957"/>
      <c r="BV119" s="957">
        <v>2086761</v>
      </c>
      <c r="BW119" s="957"/>
      <c r="BX119" s="957"/>
      <c r="BY119" s="957"/>
      <c r="BZ119" s="957"/>
      <c r="CA119" s="957">
        <v>2108166</v>
      </c>
      <c r="CB119" s="957"/>
      <c r="CC119" s="957"/>
      <c r="CD119" s="957"/>
      <c r="CE119" s="957"/>
      <c r="CF119" s="971">
        <v>104.4</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102479</v>
      </c>
      <c r="DH119" s="1028"/>
      <c r="DI119" s="1028"/>
      <c r="DJ119" s="1028"/>
      <c r="DK119" s="1029"/>
      <c r="DL119" s="1030">
        <v>63401</v>
      </c>
      <c r="DM119" s="1028"/>
      <c r="DN119" s="1028"/>
      <c r="DO119" s="1028"/>
      <c r="DP119" s="1029"/>
      <c r="DQ119" s="1030">
        <v>60001</v>
      </c>
      <c r="DR119" s="1028"/>
      <c r="DS119" s="1028"/>
      <c r="DT119" s="1028"/>
      <c r="DU119" s="1029"/>
      <c r="DV119" s="1031">
        <v>3</v>
      </c>
      <c r="DW119" s="1032"/>
      <c r="DX119" s="1032"/>
      <c r="DY119" s="1032"/>
      <c r="DZ119" s="1033"/>
    </row>
    <row r="120" spans="1:130" s="197" customFormat="1" ht="26.25" customHeight="1" x14ac:dyDescent="0.15">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724687</v>
      </c>
      <c r="BR120" s="950"/>
      <c r="BS120" s="950"/>
      <c r="BT120" s="950"/>
      <c r="BU120" s="950"/>
      <c r="BV120" s="950">
        <v>632088</v>
      </c>
      <c r="BW120" s="950"/>
      <c r="BX120" s="950"/>
      <c r="BY120" s="950"/>
      <c r="BZ120" s="950"/>
      <c r="CA120" s="950">
        <v>547448</v>
      </c>
      <c r="CB120" s="950"/>
      <c r="CC120" s="950"/>
      <c r="CD120" s="950"/>
      <c r="CE120" s="950"/>
      <c r="CF120" s="944">
        <v>27.1</v>
      </c>
      <c r="CG120" s="945"/>
      <c r="CH120" s="945"/>
      <c r="CI120" s="945"/>
      <c r="CJ120" s="945"/>
      <c r="CK120" s="1043" t="s">
        <v>433</v>
      </c>
      <c r="CL120" s="1044"/>
      <c r="CM120" s="1044"/>
      <c r="CN120" s="1044"/>
      <c r="CO120" s="1045"/>
      <c r="CP120" s="1051" t="s">
        <v>377</v>
      </c>
      <c r="CQ120" s="1052"/>
      <c r="CR120" s="1052"/>
      <c r="CS120" s="1052"/>
      <c r="CT120" s="1052"/>
      <c r="CU120" s="1052"/>
      <c r="CV120" s="1052"/>
      <c r="CW120" s="1052"/>
      <c r="CX120" s="1052"/>
      <c r="CY120" s="1052"/>
      <c r="CZ120" s="1052"/>
      <c r="DA120" s="1052"/>
      <c r="DB120" s="1052"/>
      <c r="DC120" s="1052"/>
      <c r="DD120" s="1052"/>
      <c r="DE120" s="1052"/>
      <c r="DF120" s="1053"/>
      <c r="DG120" s="956">
        <v>1320</v>
      </c>
      <c r="DH120" s="957"/>
      <c r="DI120" s="957"/>
      <c r="DJ120" s="957"/>
      <c r="DK120" s="957"/>
      <c r="DL120" s="957">
        <v>1404</v>
      </c>
      <c r="DM120" s="957"/>
      <c r="DN120" s="957"/>
      <c r="DO120" s="957"/>
      <c r="DP120" s="957"/>
      <c r="DQ120" s="957">
        <v>1400</v>
      </c>
      <c r="DR120" s="957"/>
      <c r="DS120" s="957"/>
      <c r="DT120" s="957"/>
      <c r="DU120" s="957"/>
      <c r="DV120" s="958">
        <v>0.1</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3699498</v>
      </c>
      <c r="BR121" s="1016"/>
      <c r="BS121" s="1016"/>
      <c r="BT121" s="1016"/>
      <c r="BU121" s="1016"/>
      <c r="BV121" s="1016">
        <v>3698571</v>
      </c>
      <c r="BW121" s="1016"/>
      <c r="BX121" s="1016"/>
      <c r="BY121" s="1016"/>
      <c r="BZ121" s="1016"/>
      <c r="CA121" s="1016">
        <v>3944213</v>
      </c>
      <c r="CB121" s="1016"/>
      <c r="CC121" s="1016"/>
      <c r="CD121" s="1016"/>
      <c r="CE121" s="1016"/>
      <c r="CF121" s="1054">
        <v>195.2</v>
      </c>
      <c r="CG121" s="1055"/>
      <c r="CH121" s="1055"/>
      <c r="CI121" s="1055"/>
      <c r="CJ121" s="1055"/>
      <c r="CK121" s="1046"/>
      <c r="CL121" s="1047"/>
      <c r="CM121" s="1047"/>
      <c r="CN121" s="1047"/>
      <c r="CO121" s="1048"/>
      <c r="CP121" s="1037" t="s">
        <v>375</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436</v>
      </c>
      <c r="BP122" s="1024"/>
      <c r="BQ122" s="1064">
        <v>6536544</v>
      </c>
      <c r="BR122" s="1065"/>
      <c r="BS122" s="1065"/>
      <c r="BT122" s="1065"/>
      <c r="BU122" s="1065"/>
      <c r="BV122" s="1065">
        <v>6417420</v>
      </c>
      <c r="BW122" s="1065"/>
      <c r="BX122" s="1065"/>
      <c r="BY122" s="1065"/>
      <c r="BZ122" s="1065"/>
      <c r="CA122" s="1065">
        <v>6599827</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t="s">
        <v>438</v>
      </c>
      <c r="DH122" s="950"/>
      <c r="DI122" s="950"/>
      <c r="DJ122" s="950"/>
      <c r="DK122" s="950"/>
      <c r="DL122" s="950" t="s">
        <v>438</v>
      </c>
      <c r="DM122" s="950"/>
      <c r="DN122" s="950"/>
      <c r="DO122" s="950"/>
      <c r="DP122" s="950"/>
      <c r="DQ122" s="950" t="s">
        <v>438</v>
      </c>
      <c r="DR122" s="950"/>
      <c r="DS122" s="950"/>
      <c r="DT122" s="950"/>
      <c r="DU122" s="950"/>
      <c r="DV122" s="951" t="s">
        <v>438</v>
      </c>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438</v>
      </c>
      <c r="AB123" s="989"/>
      <c r="AC123" s="989"/>
      <c r="AD123" s="989"/>
      <c r="AE123" s="990"/>
      <c r="AF123" s="991" t="s">
        <v>438</v>
      </c>
      <c r="AG123" s="989"/>
      <c r="AH123" s="989"/>
      <c r="AI123" s="989"/>
      <c r="AJ123" s="990"/>
      <c r="AK123" s="991" t="s">
        <v>438</v>
      </c>
      <c r="AL123" s="989"/>
      <c r="AM123" s="989"/>
      <c r="AN123" s="989"/>
      <c r="AO123" s="990"/>
      <c r="AP123" s="992" t="s">
        <v>438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438</v>
      </c>
      <c r="BR123" s="1057"/>
      <c r="BS123" s="1057"/>
      <c r="BT123" s="1057"/>
      <c r="BU123" s="1057"/>
      <c r="BV123" s="1057" t="s">
        <v>438</v>
      </c>
      <c r="BW123" s="1057"/>
      <c r="BX123" s="1057"/>
      <c r="BY123" s="1057"/>
      <c r="BZ123" s="1057"/>
      <c r="CA123" s="1057" t="s">
        <v>438</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438</v>
      </c>
      <c r="DH123" s="989"/>
      <c r="DI123" s="989"/>
      <c r="DJ123" s="989"/>
      <c r="DK123" s="990"/>
      <c r="DL123" s="991" t="s">
        <v>438</v>
      </c>
      <c r="DM123" s="989"/>
      <c r="DN123" s="989"/>
      <c r="DO123" s="989"/>
      <c r="DP123" s="990"/>
      <c r="DQ123" s="991" t="s">
        <v>438</v>
      </c>
      <c r="DR123" s="989"/>
      <c r="DS123" s="989"/>
      <c r="DT123" s="989"/>
      <c r="DU123" s="990"/>
      <c r="DV123" s="992" t="s">
        <v>438</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438</v>
      </c>
      <c r="DH124" s="1028"/>
      <c r="DI124" s="1028"/>
      <c r="DJ124" s="1028"/>
      <c r="DK124" s="1029"/>
      <c r="DL124" s="1030" t="s">
        <v>438</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438</v>
      </c>
      <c r="AB126" s="989"/>
      <c r="AC126" s="989"/>
      <c r="AD126" s="989"/>
      <c r="AE126" s="990"/>
      <c r="AF126" s="991" t="s">
        <v>438</v>
      </c>
      <c r="AG126" s="989"/>
      <c r="AH126" s="989"/>
      <c r="AI126" s="989"/>
      <c r="AJ126" s="990"/>
      <c r="AK126" s="991" t="s">
        <v>438</v>
      </c>
      <c r="AL126" s="989"/>
      <c r="AM126" s="989"/>
      <c r="AN126" s="989"/>
      <c r="AO126" s="990"/>
      <c r="AP126" s="992" t="s">
        <v>438</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438</v>
      </c>
      <c r="DH126" s="950"/>
      <c r="DI126" s="950"/>
      <c r="DJ126" s="950"/>
      <c r="DK126" s="950"/>
      <c r="DL126" s="950" t="s">
        <v>438</v>
      </c>
      <c r="DM126" s="950"/>
      <c r="DN126" s="950"/>
      <c r="DO126" s="950"/>
      <c r="DP126" s="950"/>
      <c r="DQ126" s="950" t="s">
        <v>438</v>
      </c>
      <c r="DR126" s="950"/>
      <c r="DS126" s="950"/>
      <c r="DT126" s="950"/>
      <c r="DU126" s="950"/>
      <c r="DV126" s="951" t="s">
        <v>438</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843</v>
      </c>
      <c r="AB127" s="989"/>
      <c r="AC127" s="989"/>
      <c r="AD127" s="989"/>
      <c r="AE127" s="990"/>
      <c r="AF127" s="991">
        <v>733</v>
      </c>
      <c r="AG127" s="989"/>
      <c r="AH127" s="989"/>
      <c r="AI127" s="989"/>
      <c r="AJ127" s="990"/>
      <c r="AK127" s="991">
        <v>548</v>
      </c>
      <c r="AL127" s="989"/>
      <c r="AM127" s="989"/>
      <c r="AN127" s="989"/>
      <c r="AO127" s="990"/>
      <c r="AP127" s="992">
        <v>0</v>
      </c>
      <c r="AQ127" s="993"/>
      <c r="AR127" s="993"/>
      <c r="AS127" s="993"/>
      <c r="AT127" s="994"/>
      <c r="AU127" s="233"/>
      <c r="AV127" s="233"/>
      <c r="AW127" s="233"/>
      <c r="AX127" s="916" t="s">
        <v>450</v>
      </c>
      <c r="AY127" s="917"/>
      <c r="AZ127" s="917"/>
      <c r="BA127" s="917"/>
      <c r="BB127" s="917"/>
      <c r="BC127" s="917"/>
      <c r="BD127" s="917"/>
      <c r="BE127" s="918"/>
      <c r="BF127" s="1071" t="s">
        <v>438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53055</v>
      </c>
      <c r="AB128" s="1120"/>
      <c r="AC128" s="1120"/>
      <c r="AD128" s="1120"/>
      <c r="AE128" s="1121"/>
      <c r="AF128" s="1122">
        <v>53443</v>
      </c>
      <c r="AG128" s="1120"/>
      <c r="AH128" s="1120"/>
      <c r="AI128" s="1120"/>
      <c r="AJ128" s="1121"/>
      <c r="AK128" s="1122">
        <v>53407</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2380917</v>
      </c>
      <c r="AB129" s="989"/>
      <c r="AC129" s="989"/>
      <c r="AD129" s="989"/>
      <c r="AE129" s="990"/>
      <c r="AF129" s="991">
        <v>2296533</v>
      </c>
      <c r="AG129" s="989"/>
      <c r="AH129" s="989"/>
      <c r="AI129" s="989"/>
      <c r="AJ129" s="990"/>
      <c r="AK129" s="991">
        <v>2425682</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431695</v>
      </c>
      <c r="AB130" s="989"/>
      <c r="AC130" s="989"/>
      <c r="AD130" s="989"/>
      <c r="AE130" s="990"/>
      <c r="AF130" s="991">
        <v>404867</v>
      </c>
      <c r="AG130" s="989"/>
      <c r="AH130" s="989"/>
      <c r="AI130" s="989"/>
      <c r="AJ130" s="990"/>
      <c r="AK130" s="991">
        <v>405511</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t="s">
        <v>425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1949222</v>
      </c>
      <c r="AB131" s="1028"/>
      <c r="AC131" s="1028"/>
      <c r="AD131" s="1028"/>
      <c r="AE131" s="1029"/>
      <c r="AF131" s="1030">
        <v>1891666</v>
      </c>
      <c r="AG131" s="1028"/>
      <c r="AH131" s="1028"/>
      <c r="AI131" s="1028"/>
      <c r="AJ131" s="1029"/>
      <c r="AK131" s="1030">
        <v>2020171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10.059398059999999</v>
      </c>
      <c r="AB132" s="1134"/>
      <c r="AC132" s="1134"/>
      <c r="AD132" s="1134"/>
      <c r="AE132" s="1135"/>
      <c r="AF132" s="1136">
        <v>8.8032453929999992</v>
      </c>
      <c r="AG132" s="1134"/>
      <c r="AH132" s="1134"/>
      <c r="AI132" s="1134"/>
      <c r="AJ132" s="1135"/>
      <c r="AK132" s="1136">
        <v>8.2014839340000005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9.5</v>
      </c>
      <c r="AB133" s="1141"/>
      <c r="AC133" s="1141"/>
      <c r="AD133" s="1141"/>
      <c r="AE133" s="1142"/>
      <c r="AF133" s="1140">
        <v>9.1999999999999993</v>
      </c>
      <c r="AG133" s="1141"/>
      <c r="AH133" s="1141"/>
      <c r="AI133" s="1141"/>
      <c r="AJ133" s="1142"/>
      <c r="AK133" s="1140">
        <v>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topLeftCell="P8" zoomScale="85" zoomScaleNormal="85" zoomScaleSheetLayoutView="85" workbookViewId="0">
      <selection activeCell="AB28" sqref="AB28"/>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topLeftCell="F4"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zoomScale="85" zoomScaleNormal="85" zoomScaleSheetLayoutView="70" workbookViewId="0">
      <selection activeCell="G18" sqref="G18"/>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626456</v>
      </c>
      <c r="L9" s="264">
        <v>138413</v>
      </c>
      <c r="M9" s="265">
        <v>149112</v>
      </c>
      <c r="N9" s="266">
        <v>-7.2</v>
      </c>
    </row>
    <row r="10" spans="1:16" x14ac:dyDescent="0.15">
      <c r="A10" s="248"/>
      <c r="B10" s="244"/>
      <c r="C10" s="244"/>
      <c r="D10" s="244"/>
      <c r="E10" s="244"/>
      <c r="F10" s="244"/>
      <c r="G10" s="1149" t="s">
        <v>474</v>
      </c>
      <c r="H10" s="1150"/>
      <c r="I10" s="1150"/>
      <c r="J10" s="1151"/>
      <c r="K10" s="267">
        <v>70982</v>
      </c>
      <c r="L10" s="268">
        <v>15683</v>
      </c>
      <c r="M10" s="269">
        <v>16878</v>
      </c>
      <c r="N10" s="270">
        <v>-7.1</v>
      </c>
    </row>
    <row r="11" spans="1:16" ht="13.5" customHeight="1" x14ac:dyDescent="0.15">
      <c r="A11" s="248"/>
      <c r="B11" s="244"/>
      <c r="C11" s="244"/>
      <c r="D11" s="244"/>
      <c r="E11" s="244"/>
      <c r="F11" s="244"/>
      <c r="G11" s="1149" t="s">
        <v>475</v>
      </c>
      <c r="H11" s="1150"/>
      <c r="I11" s="1150"/>
      <c r="J11" s="1151"/>
      <c r="K11" s="267">
        <v>178417</v>
      </c>
      <c r="L11" s="268">
        <v>39420</v>
      </c>
      <c r="M11" s="269">
        <v>25471</v>
      </c>
      <c r="N11" s="270">
        <v>54.8</v>
      </c>
    </row>
    <row r="12" spans="1:16" ht="13.5" customHeight="1" x14ac:dyDescent="0.15">
      <c r="A12" s="248"/>
      <c r="B12" s="244"/>
      <c r="C12" s="244"/>
      <c r="D12" s="244"/>
      <c r="E12" s="244"/>
      <c r="F12" s="244"/>
      <c r="G12" s="1149" t="s">
        <v>476</v>
      </c>
      <c r="H12" s="1150"/>
      <c r="I12" s="1150"/>
      <c r="J12" s="1151"/>
      <c r="K12" s="267" t="s">
        <v>477</v>
      </c>
      <c r="L12" s="268" t="s">
        <v>477</v>
      </c>
      <c r="M12" s="269">
        <v>1933</v>
      </c>
      <c r="N12" s="270" t="s">
        <v>477</v>
      </c>
    </row>
    <row r="13" spans="1:16" ht="13.5" customHeight="1" x14ac:dyDescent="0.15">
      <c r="A13" s="248"/>
      <c r="B13" s="244"/>
      <c r="C13" s="244"/>
      <c r="D13" s="244"/>
      <c r="E13" s="244"/>
      <c r="F13" s="244"/>
      <c r="G13" s="1149" t="s">
        <v>478</v>
      </c>
      <c r="H13" s="1150"/>
      <c r="I13" s="1150"/>
      <c r="J13" s="1151"/>
      <c r="K13" s="267" t="s">
        <v>477</v>
      </c>
      <c r="L13" s="268" t="s">
        <v>477</v>
      </c>
      <c r="M13" s="269" t="s">
        <v>477</v>
      </c>
      <c r="N13" s="270" t="s">
        <v>477</v>
      </c>
    </row>
    <row r="14" spans="1:16" ht="13.5" customHeight="1" x14ac:dyDescent="0.15">
      <c r="A14" s="248"/>
      <c r="B14" s="244"/>
      <c r="C14" s="244"/>
      <c r="D14" s="244"/>
      <c r="E14" s="244"/>
      <c r="F14" s="244"/>
      <c r="G14" s="1149" t="s">
        <v>479</v>
      </c>
      <c r="H14" s="1150"/>
      <c r="I14" s="1150"/>
      <c r="J14" s="1151"/>
      <c r="K14" s="267">
        <v>20528</v>
      </c>
      <c r="L14" s="268">
        <v>4536</v>
      </c>
      <c r="M14" s="269">
        <v>7468</v>
      </c>
      <c r="N14" s="270">
        <v>-39.299999999999997</v>
      </c>
    </row>
    <row r="15" spans="1:16" ht="13.5" customHeight="1" x14ac:dyDescent="0.15">
      <c r="A15" s="248"/>
      <c r="B15" s="244"/>
      <c r="C15" s="244"/>
      <c r="D15" s="244"/>
      <c r="E15" s="244"/>
      <c r="F15" s="244"/>
      <c r="G15" s="1149" t="s">
        <v>480</v>
      </c>
      <c r="H15" s="1150"/>
      <c r="I15" s="1150"/>
      <c r="J15" s="1151"/>
      <c r="K15" s="267" t="s">
        <v>477</v>
      </c>
      <c r="L15" s="268" t="s">
        <v>477</v>
      </c>
      <c r="M15" s="269">
        <v>4077</v>
      </c>
      <c r="N15" s="270" t="s">
        <v>477</v>
      </c>
    </row>
    <row r="16" spans="1:16" x14ac:dyDescent="0.15">
      <c r="A16" s="248"/>
      <c r="B16" s="244"/>
      <c r="C16" s="244"/>
      <c r="D16" s="244"/>
      <c r="E16" s="244"/>
      <c r="F16" s="244"/>
      <c r="G16" s="1152" t="s">
        <v>481</v>
      </c>
      <c r="H16" s="1153"/>
      <c r="I16" s="1153"/>
      <c r="J16" s="1154"/>
      <c r="K16" s="268">
        <v>-63891</v>
      </c>
      <c r="L16" s="268">
        <v>-14116</v>
      </c>
      <c r="M16" s="269">
        <v>-15449</v>
      </c>
      <c r="N16" s="270">
        <v>-8.6</v>
      </c>
    </row>
    <row r="17" spans="1:16" x14ac:dyDescent="0.15">
      <c r="A17" s="248"/>
      <c r="B17" s="244"/>
      <c r="C17" s="244"/>
      <c r="D17" s="244"/>
      <c r="E17" s="244"/>
      <c r="F17" s="244"/>
      <c r="G17" s="1152" t="s">
        <v>166</v>
      </c>
      <c r="H17" s="1153"/>
      <c r="I17" s="1153"/>
      <c r="J17" s="1154"/>
      <c r="K17" s="268">
        <v>832492</v>
      </c>
      <c r="L17" s="268">
        <v>183935</v>
      </c>
      <c r="M17" s="269">
        <v>189490</v>
      </c>
      <c r="N17" s="270">
        <v>-2.9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16.350000000000001</v>
      </c>
      <c r="L21" s="281">
        <v>16.760000000000002</v>
      </c>
      <c r="M21" s="282">
        <v>-0.41</v>
      </c>
      <c r="N21" s="249"/>
      <c r="O21" s="283"/>
      <c r="P21" s="279"/>
    </row>
    <row r="22" spans="1:16" s="284" customFormat="1" x14ac:dyDescent="0.15">
      <c r="A22" s="279"/>
      <c r="B22" s="249"/>
      <c r="C22" s="249"/>
      <c r="D22" s="249"/>
      <c r="E22" s="249"/>
      <c r="F22" s="249"/>
      <c r="G22" s="1144" t="s">
        <v>487</v>
      </c>
      <c r="H22" s="1145"/>
      <c r="I22" s="1145"/>
      <c r="J22" s="1146"/>
      <c r="K22" s="285">
        <v>98.3</v>
      </c>
      <c r="L22" s="286">
        <v>94.9</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551787</v>
      </c>
      <c r="L32" s="294">
        <v>121915</v>
      </c>
      <c r="M32" s="295">
        <v>106256</v>
      </c>
      <c r="N32" s="296">
        <v>14.7</v>
      </c>
    </row>
    <row r="33" spans="1:16" ht="13.5" customHeight="1" x14ac:dyDescent="0.15">
      <c r="A33" s="248"/>
      <c r="B33" s="244"/>
      <c r="C33" s="244"/>
      <c r="D33" s="244"/>
      <c r="E33" s="244"/>
      <c r="F33" s="244"/>
      <c r="G33" s="1160" t="s">
        <v>492</v>
      </c>
      <c r="H33" s="1161"/>
      <c r="I33" s="1161"/>
      <c r="J33" s="1162"/>
      <c r="K33" s="294" t="s">
        <v>477</v>
      </c>
      <c r="L33" s="294" t="s">
        <v>477</v>
      </c>
      <c r="M33" s="295" t="s">
        <v>477</v>
      </c>
      <c r="N33" s="296" t="s">
        <v>477</v>
      </c>
    </row>
    <row r="34" spans="1:16" ht="27" customHeight="1" x14ac:dyDescent="0.15">
      <c r="A34" s="248"/>
      <c r="B34" s="244"/>
      <c r="C34" s="244"/>
      <c r="D34" s="244"/>
      <c r="E34" s="244"/>
      <c r="F34" s="244"/>
      <c r="G34" s="1160" t="s">
        <v>493</v>
      </c>
      <c r="H34" s="1161"/>
      <c r="I34" s="1161"/>
      <c r="J34" s="1162"/>
      <c r="K34" s="294" t="s">
        <v>477</v>
      </c>
      <c r="L34" s="294" t="s">
        <v>477</v>
      </c>
      <c r="M34" s="295" t="s">
        <v>477</v>
      </c>
      <c r="N34" s="296" t="s">
        <v>477</v>
      </c>
    </row>
    <row r="35" spans="1:16" ht="27" customHeight="1" x14ac:dyDescent="0.15">
      <c r="A35" s="248"/>
      <c r="B35" s="244"/>
      <c r="C35" s="244"/>
      <c r="D35" s="244"/>
      <c r="E35" s="244"/>
      <c r="F35" s="244"/>
      <c r="G35" s="1160" t="s">
        <v>494</v>
      </c>
      <c r="H35" s="1161"/>
      <c r="I35" s="1161"/>
      <c r="J35" s="1162"/>
      <c r="K35" s="294">
        <v>1641</v>
      </c>
      <c r="L35" s="294">
        <v>363</v>
      </c>
      <c r="M35" s="295">
        <v>30126</v>
      </c>
      <c r="N35" s="296">
        <v>-98.8</v>
      </c>
    </row>
    <row r="36" spans="1:16" ht="27" customHeight="1" x14ac:dyDescent="0.15">
      <c r="A36" s="248"/>
      <c r="B36" s="244"/>
      <c r="C36" s="244"/>
      <c r="D36" s="244"/>
      <c r="E36" s="244"/>
      <c r="F36" s="244"/>
      <c r="G36" s="1160" t="s">
        <v>495</v>
      </c>
      <c r="H36" s="1161"/>
      <c r="I36" s="1161"/>
      <c r="J36" s="1162"/>
      <c r="K36" s="294">
        <v>70189</v>
      </c>
      <c r="L36" s="294">
        <v>15508</v>
      </c>
      <c r="M36" s="295">
        <v>4934</v>
      </c>
      <c r="N36" s="296">
        <v>214.3</v>
      </c>
    </row>
    <row r="37" spans="1:16" ht="13.5" customHeight="1" x14ac:dyDescent="0.15">
      <c r="A37" s="248"/>
      <c r="B37" s="244"/>
      <c r="C37" s="244"/>
      <c r="D37" s="244"/>
      <c r="E37" s="244"/>
      <c r="F37" s="244"/>
      <c r="G37" s="1160" t="s">
        <v>496</v>
      </c>
      <c r="H37" s="1161"/>
      <c r="I37" s="1161"/>
      <c r="J37" s="1162"/>
      <c r="K37" s="294">
        <v>548</v>
      </c>
      <c r="L37" s="294">
        <v>121</v>
      </c>
      <c r="M37" s="295">
        <v>1289</v>
      </c>
      <c r="N37" s="296">
        <v>-90.6</v>
      </c>
    </row>
    <row r="38" spans="1:16" ht="27" customHeight="1" x14ac:dyDescent="0.15">
      <c r="A38" s="248"/>
      <c r="B38" s="244"/>
      <c r="C38" s="244"/>
      <c r="D38" s="244"/>
      <c r="E38" s="244"/>
      <c r="F38" s="244"/>
      <c r="G38" s="1163" t="s">
        <v>497</v>
      </c>
      <c r="H38" s="1164"/>
      <c r="I38" s="1164"/>
      <c r="J38" s="1165"/>
      <c r="K38" s="297">
        <v>437</v>
      </c>
      <c r="L38" s="297">
        <v>97</v>
      </c>
      <c r="M38" s="298">
        <v>42</v>
      </c>
      <c r="N38" s="299">
        <v>131</v>
      </c>
      <c r="O38" s="293"/>
    </row>
    <row r="39" spans="1:16" x14ac:dyDescent="0.15">
      <c r="A39" s="248"/>
      <c r="B39" s="244"/>
      <c r="C39" s="244"/>
      <c r="D39" s="244"/>
      <c r="E39" s="244"/>
      <c r="F39" s="244"/>
      <c r="G39" s="1163" t="s">
        <v>498</v>
      </c>
      <c r="H39" s="1164"/>
      <c r="I39" s="1164"/>
      <c r="J39" s="1165"/>
      <c r="K39" s="300">
        <v>-53407</v>
      </c>
      <c r="L39" s="300">
        <v>-11800</v>
      </c>
      <c r="M39" s="301">
        <v>-6102</v>
      </c>
      <c r="N39" s="302">
        <v>93.4</v>
      </c>
      <c r="O39" s="293"/>
    </row>
    <row r="40" spans="1:16" ht="27" customHeight="1" x14ac:dyDescent="0.15">
      <c r="A40" s="248"/>
      <c r="B40" s="244"/>
      <c r="C40" s="244"/>
      <c r="D40" s="244"/>
      <c r="E40" s="244"/>
      <c r="F40" s="244"/>
      <c r="G40" s="1160" t="s">
        <v>499</v>
      </c>
      <c r="H40" s="1161"/>
      <c r="I40" s="1161"/>
      <c r="J40" s="1162"/>
      <c r="K40" s="300">
        <v>-405511</v>
      </c>
      <c r="L40" s="300">
        <v>-89596</v>
      </c>
      <c r="M40" s="301">
        <v>-103856</v>
      </c>
      <c r="N40" s="302">
        <v>-13.7</v>
      </c>
      <c r="O40" s="293"/>
    </row>
    <row r="41" spans="1:16" x14ac:dyDescent="0.15">
      <c r="A41" s="248"/>
      <c r="B41" s="244"/>
      <c r="C41" s="244"/>
      <c r="D41" s="244"/>
      <c r="E41" s="244"/>
      <c r="F41" s="244"/>
      <c r="G41" s="1166" t="s">
        <v>277</v>
      </c>
      <c r="H41" s="1167"/>
      <c r="I41" s="1167"/>
      <c r="J41" s="1168"/>
      <c r="K41" s="294">
        <v>165684</v>
      </c>
      <c r="L41" s="300">
        <v>36607</v>
      </c>
      <c r="M41" s="301">
        <v>32689</v>
      </c>
      <c r="N41" s="302">
        <v>12</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590422</v>
      </c>
      <c r="J51" s="320">
        <v>118917</v>
      </c>
      <c r="K51" s="321">
        <v>91.7</v>
      </c>
      <c r="L51" s="322">
        <v>96333</v>
      </c>
      <c r="M51" s="323">
        <v>-27.9</v>
      </c>
      <c r="N51" s="324">
        <v>119.6</v>
      </c>
    </row>
    <row r="52" spans="1:14" x14ac:dyDescent="0.15">
      <c r="A52" s="248"/>
      <c r="B52" s="244"/>
      <c r="C52" s="244"/>
      <c r="D52" s="244"/>
      <c r="E52" s="244"/>
      <c r="F52" s="244"/>
      <c r="G52" s="325"/>
      <c r="H52" s="326" t="s">
        <v>510</v>
      </c>
      <c r="I52" s="327">
        <v>445494</v>
      </c>
      <c r="J52" s="328">
        <v>89727</v>
      </c>
      <c r="K52" s="329">
        <v>196.2</v>
      </c>
      <c r="L52" s="330">
        <v>57060</v>
      </c>
      <c r="M52" s="331">
        <v>-1.5</v>
      </c>
      <c r="N52" s="332">
        <v>197.7</v>
      </c>
    </row>
    <row r="53" spans="1:14" x14ac:dyDescent="0.15">
      <c r="A53" s="248"/>
      <c r="B53" s="244"/>
      <c r="C53" s="244"/>
      <c r="D53" s="244"/>
      <c r="E53" s="244"/>
      <c r="F53" s="244"/>
      <c r="G53" s="310" t="s">
        <v>511</v>
      </c>
      <c r="H53" s="311"/>
      <c r="I53" s="319">
        <v>273105</v>
      </c>
      <c r="J53" s="320">
        <v>56380</v>
      </c>
      <c r="K53" s="321">
        <v>-52.6</v>
      </c>
      <c r="L53" s="322">
        <v>117673</v>
      </c>
      <c r="M53" s="323">
        <v>22.2</v>
      </c>
      <c r="N53" s="324">
        <v>-74.8</v>
      </c>
    </row>
    <row r="54" spans="1:14" x14ac:dyDescent="0.15">
      <c r="A54" s="248"/>
      <c r="B54" s="244"/>
      <c r="C54" s="244"/>
      <c r="D54" s="244"/>
      <c r="E54" s="244"/>
      <c r="F54" s="244"/>
      <c r="G54" s="325"/>
      <c r="H54" s="326" t="s">
        <v>510</v>
      </c>
      <c r="I54" s="327">
        <v>137565</v>
      </c>
      <c r="J54" s="328">
        <v>28399</v>
      </c>
      <c r="K54" s="329">
        <v>-68.3</v>
      </c>
      <c r="L54" s="330">
        <v>62359</v>
      </c>
      <c r="M54" s="331">
        <v>9.3000000000000007</v>
      </c>
      <c r="N54" s="332">
        <v>-77.599999999999994</v>
      </c>
    </row>
    <row r="55" spans="1:14" x14ac:dyDescent="0.15">
      <c r="A55" s="248"/>
      <c r="B55" s="244"/>
      <c r="C55" s="244"/>
      <c r="D55" s="244"/>
      <c r="E55" s="244"/>
      <c r="F55" s="244"/>
      <c r="G55" s="310" t="s">
        <v>512</v>
      </c>
      <c r="H55" s="311"/>
      <c r="I55" s="319">
        <v>470248</v>
      </c>
      <c r="J55" s="320">
        <v>98030</v>
      </c>
      <c r="K55" s="321">
        <v>73.900000000000006</v>
      </c>
      <c r="L55" s="322">
        <v>118223</v>
      </c>
      <c r="M55" s="323">
        <v>0.5</v>
      </c>
      <c r="N55" s="324">
        <v>73.400000000000006</v>
      </c>
    </row>
    <row r="56" spans="1:14" x14ac:dyDescent="0.15">
      <c r="A56" s="248"/>
      <c r="B56" s="244"/>
      <c r="C56" s="244"/>
      <c r="D56" s="244"/>
      <c r="E56" s="244"/>
      <c r="F56" s="244"/>
      <c r="G56" s="325"/>
      <c r="H56" s="326" t="s">
        <v>510</v>
      </c>
      <c r="I56" s="327">
        <v>186093</v>
      </c>
      <c r="J56" s="328">
        <v>38794</v>
      </c>
      <c r="K56" s="329">
        <v>36.6</v>
      </c>
      <c r="L56" s="330">
        <v>57106</v>
      </c>
      <c r="M56" s="331">
        <v>-8.4</v>
      </c>
      <c r="N56" s="332">
        <v>45</v>
      </c>
    </row>
    <row r="57" spans="1:14" x14ac:dyDescent="0.15">
      <c r="A57" s="248"/>
      <c r="B57" s="244"/>
      <c r="C57" s="244"/>
      <c r="D57" s="244"/>
      <c r="E57" s="244"/>
      <c r="F57" s="244"/>
      <c r="G57" s="310" t="s">
        <v>513</v>
      </c>
      <c r="H57" s="311"/>
      <c r="I57" s="319">
        <v>816058</v>
      </c>
      <c r="J57" s="320">
        <v>174782</v>
      </c>
      <c r="K57" s="321">
        <v>78.3</v>
      </c>
      <c r="L57" s="322">
        <v>128485</v>
      </c>
      <c r="M57" s="323">
        <v>8.6999999999999993</v>
      </c>
      <c r="N57" s="324">
        <v>69.599999999999994</v>
      </c>
    </row>
    <row r="58" spans="1:14" x14ac:dyDescent="0.15">
      <c r="A58" s="248"/>
      <c r="B58" s="244"/>
      <c r="C58" s="244"/>
      <c r="D58" s="244"/>
      <c r="E58" s="244"/>
      <c r="F58" s="244"/>
      <c r="G58" s="325"/>
      <c r="H58" s="326" t="s">
        <v>510</v>
      </c>
      <c r="I58" s="327">
        <v>688254</v>
      </c>
      <c r="J58" s="328">
        <v>147409</v>
      </c>
      <c r="K58" s="329">
        <v>280</v>
      </c>
      <c r="L58" s="330">
        <v>62765</v>
      </c>
      <c r="M58" s="331">
        <v>9.9</v>
      </c>
      <c r="N58" s="332">
        <v>270.10000000000002</v>
      </c>
    </row>
    <row r="59" spans="1:14" x14ac:dyDescent="0.15">
      <c r="A59" s="248"/>
      <c r="B59" s="244"/>
      <c r="C59" s="244"/>
      <c r="D59" s="244"/>
      <c r="E59" s="244"/>
      <c r="F59" s="244"/>
      <c r="G59" s="310" t="s">
        <v>514</v>
      </c>
      <c r="H59" s="311"/>
      <c r="I59" s="319">
        <v>883337</v>
      </c>
      <c r="J59" s="320">
        <v>195169</v>
      </c>
      <c r="K59" s="321">
        <v>11.7</v>
      </c>
      <c r="L59" s="322">
        <v>245039</v>
      </c>
      <c r="M59" s="323">
        <v>90.7</v>
      </c>
      <c r="N59" s="324">
        <v>-79</v>
      </c>
    </row>
    <row r="60" spans="1:14" x14ac:dyDescent="0.15">
      <c r="A60" s="248"/>
      <c r="B60" s="244"/>
      <c r="C60" s="244"/>
      <c r="D60" s="244"/>
      <c r="E60" s="244"/>
      <c r="F60" s="244"/>
      <c r="G60" s="325"/>
      <c r="H60" s="326" t="s">
        <v>510</v>
      </c>
      <c r="I60" s="333">
        <v>853011</v>
      </c>
      <c r="J60" s="328">
        <v>188469</v>
      </c>
      <c r="K60" s="329">
        <v>27.9</v>
      </c>
      <c r="L60" s="330">
        <v>108922</v>
      </c>
      <c r="M60" s="331">
        <v>73.5</v>
      </c>
      <c r="N60" s="332">
        <v>-45.6</v>
      </c>
    </row>
    <row r="61" spans="1:14" x14ac:dyDescent="0.15">
      <c r="A61" s="248"/>
      <c r="B61" s="244"/>
      <c r="C61" s="244"/>
      <c r="D61" s="244"/>
      <c r="E61" s="244"/>
      <c r="F61" s="244"/>
      <c r="G61" s="310" t="s">
        <v>515</v>
      </c>
      <c r="H61" s="334"/>
      <c r="I61" s="335">
        <v>606634</v>
      </c>
      <c r="J61" s="336">
        <v>128656</v>
      </c>
      <c r="K61" s="337">
        <v>40.6</v>
      </c>
      <c r="L61" s="338">
        <v>141151</v>
      </c>
      <c r="M61" s="339">
        <v>18.8</v>
      </c>
      <c r="N61" s="324">
        <v>21.8</v>
      </c>
    </row>
    <row r="62" spans="1:14" x14ac:dyDescent="0.15">
      <c r="A62" s="248"/>
      <c r="B62" s="244"/>
      <c r="C62" s="244"/>
      <c r="D62" s="244"/>
      <c r="E62" s="244"/>
      <c r="F62" s="244"/>
      <c r="G62" s="325"/>
      <c r="H62" s="326" t="s">
        <v>510</v>
      </c>
      <c r="I62" s="327">
        <v>462083</v>
      </c>
      <c r="J62" s="328">
        <v>98560</v>
      </c>
      <c r="K62" s="329">
        <v>94.5</v>
      </c>
      <c r="L62" s="330">
        <v>69642</v>
      </c>
      <c r="M62" s="331">
        <v>16.600000000000001</v>
      </c>
      <c r="N62" s="332">
        <v>77.900000000000006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75" zoomScaleNormal="75" zoomScaleSheetLayoutView="55" workbookViewId="0">
      <selection activeCell="I64" sqref="I6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68.19</v>
      </c>
      <c r="G47" s="12">
        <v>75.94</v>
      </c>
      <c r="H47" s="12">
        <v>70.12</v>
      </c>
      <c r="I47" s="12">
        <v>74.459999999999994</v>
      </c>
      <c r="J47" s="13">
        <v>72.92</v>
      </c>
    </row>
    <row r="48" spans="2:10" ht="57.75" customHeight="1" x14ac:dyDescent="0.15">
      <c r="B48" s="14"/>
      <c r="C48" s="1171" t="s">
        <v>4</v>
      </c>
      <c r="D48" s="1171"/>
      <c r="E48" s="1172"/>
      <c r="F48" s="15">
        <v>2.42</v>
      </c>
      <c r="G48" s="16">
        <v>2.56</v>
      </c>
      <c r="H48" s="16">
        <v>2.34</v>
      </c>
      <c r="I48" s="16">
        <v>3.46</v>
      </c>
      <c r="J48" s="17">
        <v>4.04</v>
      </c>
    </row>
    <row r="49" spans="2:10" ht="57.75" customHeight="1" thickBot="1" x14ac:dyDescent="0.2">
      <c r="B49" s="18"/>
      <c r="C49" s="1173" t="s">
        <v>5</v>
      </c>
      <c r="D49" s="1173"/>
      <c r="E49" s="1174"/>
      <c r="F49" s="19">
        <v>9.61</v>
      </c>
      <c r="G49" s="20">
        <v>6.89</v>
      </c>
      <c r="H49" s="20" t="s">
        <v>522</v>
      </c>
      <c r="I49" s="20">
        <v>2.8</v>
      </c>
      <c r="J49" s="21">
        <v>3.19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吉沢 裕治</cp:lastModifiedBy>
  <cp:lastPrinted>2017-04-27T00:47:39Z</cp:lastPrinted>
  <dcterms:created xsi:type="dcterms:W3CDTF">2017-02-15T14:21:22Z</dcterms:created>
  <dcterms:modified xsi:type="dcterms:W3CDTF">2017-04-27T00:50:34Z</dcterms:modified>
  <cp:category/>
</cp:coreProperties>
</file>