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3\共有\財務グループ\財務係(H24.03.31)\Ｄドライブ\財政状況資料集の作成\H26年度決算\平成26年度財政状況資料集の作成及び提出\アップロードファイル\"/>
    </mc:Choice>
  </mc:AlternateContent>
  <workbookProtection workbookPassword="979D" lockStructure="1"/>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<sst xmlns="http://schemas.openxmlformats.org/spreadsheetml/2006/main" count="983" uniqueCount="527">
  <si>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</si>
  <si>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</si>
  <si>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</si>
  <si>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</si>
  <si>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</si>
  <si>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</si>
  <si>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</si>
  <si>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</si>
  <si>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</si>
  <si>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</si>
  <si>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</si>
  <si>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</si>
  <si>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</si>
  <si>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</si>
  <si>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</si>
  <si>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</si>
  <si>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</si>
  <si>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</si>
  <si>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</si>
  <si>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</si>
  <si>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</si>
  <si>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</si>
  <si>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</si>
  <si>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</si>
  <si>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</si>
  <si>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</si>
  <si>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</si>
  <si>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</si>
  <si>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</si>
  <si>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</si>
  <si>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</si>
  <si>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</si>
  <si>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</si>
  <si>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</si>
  <si>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</si>
  <si>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</si>
  <si>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</si>
  <si>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</si>
  <si>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</si>
  <si>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</si>
  <si>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</si>
  <si>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</si>
  <si>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</si>
  <si>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</si>
  <si>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</si>
  <si>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</si>
  <si>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</si>
  <si>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</si>
  <si>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</si>
  <si>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</si>
  <si>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</si>
  <si>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</si>
  <si>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</si>
  <si>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</si>
  <si>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</si>
  <si>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</si>
  <si>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</si>
  <si>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</si>
  <si>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</si>
  <si>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</si>
  <si>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</si>
  <si>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</si>
  <si>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</si>
  <si>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</si>
  <si>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</si>
  <si>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</si>
  <si>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</si>
  <si>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</si>
  <si>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</si>
  <si>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</si>
  <si>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</si>
  <si>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</si>
  <si>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</si>
  <si>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</si>
  <si>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</si>
  <si>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</si>
  <si>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</si>
  <si>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</si>
  <si>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</si>
  <si>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</si>
  <si>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</si>
  <si>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</si>
  <si>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</si>
  <si>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</si>
  <si>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</si>
  <si>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</si>
  <si>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</si>
  <si>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</si>
  <si>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</si>
  <si>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</si>
  <si>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</si>
  <si>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</si>
  <si>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</si>
  <si>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</si>
  <si>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</si>
  <si>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</si>
  <si>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</si>
  <si>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</si>
  <si>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</si>
  <si>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</si>
  <si>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</si>
  <si>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</si>
  <si>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</si>
  <si>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</si>
  <si>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</si>
  <si>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</si>
  <si>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</si>
  <si>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</si>
  <si>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</si>
  <si>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</si>
  <si>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</si>
  <si>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</si>
  <si>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</si>
  <si>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</si>
  <si>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</si>
  <si>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</si>
  <si>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</si>
  <si>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</si>
  <si>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</si>
  <si>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</si>
  <si>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</si>
  <si>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</si>
  <si>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</si>
  <si>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</si>
  <si>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</si>
  <si>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</si>
  <si>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</si>
  <si>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</si>
  <si>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</si>
  <si>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</si>
  <si>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</si>
  <si>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</si>
  <si>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</si>
  <si>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</si>
  <si>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</si>
  <si>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</si>
  <si>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</si>
  <si>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</si>
  <si>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</si>
  <si>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</si>
  <si>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</si>
  <si>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</si>
  <si>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</si>
  <si>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</si>
  <si>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</si>
  <si>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</si>
  <si>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</si>
  <si>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</si>
  <si>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</si>
  <si>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</si>
  <si>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</si>
  <si>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</si>
  <si>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</si>
  <si>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</si>
  <si>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</si>
  <si>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</si>
  <si>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</si>
  <si>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</si>
  <si>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</si>
  <si>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</si>
  <si>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</si>
  <si>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</si>
  <si>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</si>
  <si>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</si>
  <si>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</si>
  <si>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</si>
  <si>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</si>
  <si>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</si>
  <si>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</si>
  <si>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</si>
  <si>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</si>
  <si>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</si>
  <si>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</si>
  <si>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</si>
  <si>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</si>
  <si>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</si>
  <si>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</si>
  <si>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</si>
  <si>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</si>
  <si>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</si>
  <si>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</si>
  <si>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</si>
  <si>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</si>
  <si>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</si>
  <si>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</si>
  <si>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</si>
  <si>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</si>
  <si>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</si>
  <si>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</si>
  <si>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</si>
  <si>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</si>
  <si>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</si>
  <si>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</si>
  <si>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北海道福島町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</si>
  <si>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</si>
  <si>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</si>
  <si>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</si>
  <si>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</si>
  <si>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</si>
  <si>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</si>
  <si>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</si>
  <si>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</si>
  <si>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</si>
  <si>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</si>
  <si>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</si>
  <si>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</si>
  <si>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</si>
  <si>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</si>
  <si>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</si>
  <si>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</si>
  <si>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</si>
  <si>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</si>
  <si>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</si>
  <si>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</si>
  <si>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</si>
  <si>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</si>
  <si>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</si>
  <si>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</si>
  <si>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</si>
  <si>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</si>
  <si>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</si>
  <si>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</si>
  <si>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</si>
  <si>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</si>
  <si>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</si>
  <si>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</si>
  <si>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</si>
  <si>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</si>
  <si>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</si>
  <si>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</si>
  <si>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</si>
  <si>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</si>
  <si>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</si>
  <si>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</si>
  <si>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</si>
  <si>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</si>
  <si>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</si>
  <si>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</si>
  <si>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</si>
  <si>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</si>
  <si>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</si>
  <si>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</si>
  <si>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</si>
  <si>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</si>
  <si>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</si>
  <si>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</si>
  <si>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</si>
  <si>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</si>
  <si>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</si>
  <si>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</si>
  <si>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</si>
  <si>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</si>
  <si>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</si>
  <si>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</si>
  <si>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</si>
  <si>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</si>
  <si>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</si>
  <si>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</si>
  <si>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</si>
  <si>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</si>
  <si>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</si>
  <si>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</si>
  <si>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</si>
  <si>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</si>
  <si>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</si>
  <si>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</si>
  <si>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</si>
  <si>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</si>
  <si>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</si>
  <si>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</si>
  <si>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</si>
  <si>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</si>
  <si>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</si>
  <si>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</si>
  <si>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</si>
  <si>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</si>
  <si>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</si>
  <si>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</si>
  <si>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</si>
  <si>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</si>
  <si>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</si>
  <si>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</si>
  <si>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</si>
  <si>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</si>
  <si>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</si>
  <si>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</si>
  <si>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</si>
  <si>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</si>
  <si>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</si>
  <si>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</si>
  <si>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</si>
  <si>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</si>
  <si>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</si>
  <si>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</si>
  <si>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</si>
  <si>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</si>
  <si>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</si>
  <si>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</si>
  <si>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</si>
  <si>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</si>
  <si>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</si>
  <si>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</si>
  <si>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</si>
  <si>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</si>
  <si>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</si>
  <si>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</si>
  <si>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</si>
  <si>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</si>
  <si>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</si>
  <si>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</si>
  <si>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</si>
  <si>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</si>
  <si>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</si>
  <si>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</si>
  <si>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</si>
  <si>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</si>
  <si>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</si>
  <si>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</si>
  <si>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</si>
  <si>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</si>
  <si>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</si>
  <si>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</si>
  <si>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</si>
  <si>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</si>
  <si>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</si>
  <si>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</si>
  <si>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</si>
  <si>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</si>
  <si>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</si>
  <si>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</si>
  <si>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</si>
  <si>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</si>
  <si>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</si>
  <si>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</si>
  <si>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</si>
  <si>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</si>
  <si>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</si>
  <si>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</si>
  <si>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</si>
  <si>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</si>
  <si>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北海道福島町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</si>
  <si>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</si>
  <si>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</si>
  <si>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</si>
  <si>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</si>
  <si>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</si>
  <si>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</si>
  <si>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</si>
  <si>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</si>
  <si>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</si>
  <si>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</si>
  <si>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</si>
  <si>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</si>
  <si>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</si>
  <si>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</si>
  <si>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</si>
  <si>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</si>
  <si>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</si>
  <si>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</si>
  <si>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</si>
  <si>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</si>
  <si>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</si>
  <si>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</si>
  <si>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</si>
  <si>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</si>
  <si>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</si>
  <si>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</si>
  <si>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</si>
  <si>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</si>
  <si>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</si>
  <si>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</si>
  <si>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</si>
  <si>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</si>
  <si>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</si>
  <si>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</si>
  <si>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</si>
  <si>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</si>
  <si>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</si>
  <si>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</si>
  <si>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</si>
  <si>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</si>
  <si>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</si>
  <si>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</si>
  <si>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</si>
  <si>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</si>
  <si>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</si>
  <si>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</si>
  <si>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</si>
  <si>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</si>
  <si>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</si>
  <si>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</si>
  <si>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</si>
  <si>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</si>
  <si>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</si>
  <si>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</si>
  <si>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</si>
  <si>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</si>
  <si>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</si>
  <si>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</si>
  <si>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</si>
  <si>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</si>
  <si>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</si>
  <si>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</si>
  <si>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</si>
  <si>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</si>
  <si>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</si>
  <si>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</si>
  <si>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</si>
  <si>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</si>
  <si>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</si>
  <si>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</si>
  <si>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</si>
  <si>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</si>
  <si>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</si>
  <si>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</si>
  <si>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</si>
  <si>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</si>
  <si>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</si>
  <si>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</si>
  <si>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</si>
  <si>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</si>
  <si>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</si>
  <si>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</si>
  <si>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</si>
  <si>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</si>
  <si>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</si>
  <si>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</si>
  <si>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</si>
  <si>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</si>
  <si>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</si>
  <si>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</si>
  <si>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</si>
  <si>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</si>
  <si>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</si>
  <si>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</si>
  <si>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</si>
  <si>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</si>
  <si>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</si>
  <si>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</si>
  <si>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</si>
  <si>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</si>
  <si>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</si>
  <si>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</si>
  <si>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</si>
  <si>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</si>
  <si>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</si>
  <si>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</si>
  <si>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</si>
  <si>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</si>
  <si>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</si>
  <si>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</si>
  <si>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</si>
  <si>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</si>
  <si>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</si>
  <si>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</si>
  <si>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</si>
  <si>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</si>
  <si>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</si>
  <si>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</si>
  <si>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</si>
  <si>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</si>
  <si>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</si>
  <si>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</si>
  <si>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</si>
  <si>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</si>
  <si>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</si>
  <si>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</si>
  <si>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</si>
  <si>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</si>
  <si>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</si>
  <si>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</si>
  <si>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</si>
  <si>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</si>
  <si>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</si>
  <si>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</si>
  <si>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</si>
  <si>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</si>
  <si>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</si>
  <si>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</si>
  <si>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</si>
  <si>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</si>
  <si>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</si>
  <si>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</si>
  <si>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</si>
  <si>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</si>
  <si>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</si>
  <si>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</si>
  <si>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</si>
  <si>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</si>
  <si>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</si>
  <si>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</si>
  <si>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</si>
  <si>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</si>
  <si>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</si>
  <si>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</si>
  <si>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</si>
  <si>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</si>
  <si>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</si>
  <si>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</si>
  <si>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</si>
  <si>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</si>
  <si>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</si>
  <si>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</si>
  <si>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</si>
  <si>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</si>
  <si>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</si>
  <si>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</si>
  <si>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</si>
  <si>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</si>
  <si>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</si>
  <si>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</si>
  <si>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</si>
  <si>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</si>
  <si>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6.26</t>
  </si>
  <si>
    <t>福島町水道事業会計</t>
  </si>
  <si>
    <t>国民健康保険特別会計</t>
  </si>
  <si>
    <t>一般会計</t>
  </si>
  <si>
    <t>介護保険特別会計</t>
  </si>
  <si>
    <t>後期高齢者医療特別会計</t>
  </si>
  <si>
    <t>福島町浄化槽整備特別会計</t>
  </si>
  <si>
    <t>その他会計（赤字）</t>
  </si>
  <si>
    <t>その他会計（黒字）</t>
  </si>
  <si>
    <t>渡島西部広域事務組合</t>
    <rPh sb="0" eb="2">
      <t>オシマ</t>
    </rPh>
    <rPh sb="2" eb="4">
      <t>セイブ</t>
    </rPh>
    <rPh sb="4" eb="6">
      <t>コウイキ</t>
    </rPh>
    <rPh sb="6" eb="8">
      <t>ジム</t>
    </rPh>
    <rPh sb="8" eb="10">
      <t>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</si>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</sst>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62034</c:v>
                </c:pt>
                <c:pt idx="1">
                  <c:v>118917</c:v>
                </c:pt>
                <c:pt idx="2">
                  <c:v>56380</c:v>
                </c:pt>
                <c:pt idx="3">
                  <c:v>98030</c:v>
                </c:pt>
                <c:pt idx="4">
                  <c:v>174782</c:v>
                </c:pt>
              </c:numCache>
            </c:numRef>
          </c:val>
          <c:smooth val="0"/>
        </c:ser>
        <c:dLbls>
          <c:showLegendKey val="0"/>
          <c:showVal val="0"/>
          <c:showCatName val="0"/>
          <c:showSerName val="0"/>
          <c:showPercent val="0"/>
          <c:showBubbleSize val="0"/>
        </c:dLbls>
        <c:marker val="1"/>
        <c:smooth val="0"/>
        <c:axId val="147307136"/>
        <c:axId val="147306744"/>
      </c:lineChart>
      <c:catAx>
        <c:axId val="14730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06744"/>
        <c:crosses val="autoZero"/>
        <c:auto val="1"/>
        <c:lblAlgn val="ctr"/>
        <c:lblOffset val="100"/>
        <c:tickLblSkip val="1"/>
        <c:tickMarkSkip val="1"/>
        <c:noMultiLvlLbl val="0"/>
      </c:catAx>
      <c:valAx>
        <c:axId val="1473067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0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3.18</c:v>
                </c:pt>
                <c:pt idx="1">
                  <c:v>2.42</c:v>
                </c:pt>
                <c:pt idx="2">
                  <c:v>2.56</c:v>
                </c:pt>
                <c:pt idx="3">
                  <c:v>2.34</c:v>
                </c:pt>
                <c:pt idx="4">
                  <c:v>3.46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55.61</c:v>
                </c:pt>
                <c:pt idx="1">
                  <c:v>68.19</c:v>
                </c:pt>
                <c:pt idx="2">
                  <c:v>75.94</c:v>
                </c:pt>
                <c:pt idx="3">
                  <c:v>70.12</c:v>
                </c:pt>
                <c:pt idx="4">
                  <c:v>74.459999999999994</c:v>
                </c:pt>
              </c:numCache>
            </c:numRef>
          </c:val>
        </c:ser>
        <c:dLbls>
          <c:showLegendKey val="0"/>
          <c:showVal val="0"/>
          <c:showCatName val="0"/>
          <c:showSerName val="0"/>
          <c:showPercent val="0"/>
          <c:showBubbleSize val="0"/>
        </c:dLbls>
        <c:gapWidth val="250"/>
        <c:overlap val="100"/>
        <c:axId val="147305568"/>
        <c:axId val="14730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11.64</c:v>
                </c:pt>
                <c:pt idx="1">
                  <c:v>9.61</c:v>
                </c:pt>
                <c:pt idx="2">
                  <c:v>6.89</c:v>
                </c:pt>
                <c:pt idx="3">
                  <c:v>-6.26</c:v>
                </c:pt>
                <c:pt idx="4">
                  <c:v>2.8</c:v>
                </c:pt>
              </c:numCache>
            </c:numRef>
          </c:val>
          <c:smooth val="0"/>
        </c:ser>
        <c:dLbls>
          <c:showLegendKey val="0"/>
          <c:showVal val="0"/>
          <c:showCatName val="0"/>
          <c:showSerName val="0"/>
          <c:showPercent val="0"/>
          <c:showBubbleSize val="0"/>
        </c:dLbls>
        <c:marker val="1"/>
        <c:smooth val="0"/>
        <c:axId val="147305568"/>
        <c:axId val="147304784"/>
      </c:lineChart>
      <c:catAx>
        <c:axId val="1473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304784"/>
        <c:crosses val="autoZero"/>
        <c:auto val="1"/>
        <c:lblAlgn val="ctr"/>
        <c:lblOffset val="100"/>
        <c:tickLblSkip val="1"/>
        <c:tickMarkSkip val="1"/>
        <c:noMultiLvlLbl val="0"/>
      </c:catAx>
      <c:valAx>
        <c:axId val="14730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0.37</c:v>
                </c:pt>
                <c:pt idx="4">
                  <c:v>#N/A</c:v>
                </c:pt>
                <c:pt idx="5">
                  <c:v>0.67</c:v>
                </c:pt>
                <c:pt idx="6">
                  <c:v>#N/A</c:v>
                </c:pt>
                <c:pt idx="7">
                  <c:v>1.57</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3.18</c:v>
                </c:pt>
                <c:pt idx="2">
                  <c:v>#N/A</c:v>
                </c:pt>
                <c:pt idx="3">
                  <c:v>2.42</c:v>
                </c:pt>
                <c:pt idx="4">
                  <c:v>#N/A</c:v>
                </c:pt>
                <c:pt idx="5">
                  <c:v>2.5499999999999998</c:v>
                </c:pt>
                <c:pt idx="6">
                  <c:v>#N/A</c:v>
                </c:pt>
                <c:pt idx="7">
                  <c:v>2.34</c:v>
                </c:pt>
                <c:pt idx="8">
                  <c:v>#N/A</c:v>
                </c:pt>
                <c:pt idx="9">
                  <c:v>3.45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3.51</c:v>
                </c:pt>
                <c:pt idx="2">
                  <c:v>#N/A</c:v>
                </c:pt>
                <c:pt idx="3">
                  <c:v>3.96</c:v>
                </c:pt>
                <c:pt idx="4">
                  <c:v>#N/A</c:v>
                </c:pt>
                <c:pt idx="5">
                  <c:v>5.32</c:v>
                </c:pt>
                <c:pt idx="6">
                  <c:v>#N/A</c:v>
                </c:pt>
                <c:pt idx="7">
                  <c:v>2.39</c:v>
                </c:pt>
                <c:pt idx="8">
                  <c:v>#N/A</c:v>
                </c:pt>
                <c:pt idx="9">
                  <c:v>4.46</c:v>
                </c:pt>
              </c:numCache>
            </c:numRef>
          </c:val>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7.33</c:v>
                </c:pt>
                <c:pt idx="2">
                  <c:v>#N/A</c:v>
                </c:pt>
                <c:pt idx="3">
                  <c:v>8.89</c:v>
                </c:pt>
                <c:pt idx="4">
                  <c:v>#N/A</c:v>
                </c:pt>
                <c:pt idx="5">
                  <c:v>10.55</c:v>
                </c:pt>
                <c:pt idx="6">
                  <c:v>#N/A</c:v>
                </c:pt>
                <c:pt idx="7">
                  <c:v>11.6</c:v>
                </c:pt>
                <c:pt idx="8">
                  <c:v>#N/A</c:v>
                </c:pt>
                <c:pt idx="9">
                  <c:v>13.6</c:v>
                </c:pt>
              </c:numCache>
            </c:numRef>
          </c:val>
        </c:ser>
        <c:dLbls>
          <c:showLegendKey val="0"/>
          <c:showVal val="0"/>
          <c:showCatName val="0"/>
          <c:showSerName val="0"/>
          <c:showPercent val="0"/>
          <c:showBubbleSize val="0"/>
        </c:dLbls>
        <c:gapWidth val="150"/>
        <c:overlap val="100"/>
        <c:axId val="147303608"/>
        <c:axId val="147121200"/>
      </c:barChart>
      <c:catAx>
        <c:axId val="14730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21200"/>
        <c:crosses val="autoZero"/>
        <c:auto val="1"/>
        <c:lblAlgn val="ctr"/>
        <c:lblOffset val="100"/>
        <c:tickLblSkip val="1"/>
        <c:tickMarkSkip val="1"/>
        <c:noMultiLvlLbl val="0"/>
      </c:catAx>
      <c:valAx>
        <c:axId val="14712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0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514</c:v>
                </c:pt>
                <c:pt idx="5">
                  <c:v>507</c:v>
                </c:pt>
                <c:pt idx="8">
                  <c:v>499</c:v>
                </c:pt>
                <c:pt idx="11">
                  <c:v>485</c:v>
                </c:pt>
                <c:pt idx="14">
                  <c:v>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123</c:v>
                </c:pt>
                <c:pt idx="6">
                  <c:v>122</c:v>
                </c:pt>
                <c:pt idx="9">
                  <c:v>114</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609</c:v>
                </c:pt>
                <c:pt idx="3">
                  <c:v>573</c:v>
                </c:pt>
                <c:pt idx="6">
                  <c:v>550</c:v>
                </c:pt>
                <c:pt idx="9">
                  <c:v>566</c:v>
                </c:pt>
                <c:pt idx="12">
                  <c:v>546</c:v>
                </c:pt>
              </c:numCache>
            </c:numRef>
          </c:val>
        </c:ser>
        <c:dLbls>
          <c:showLegendKey val="0"/>
          <c:showVal val="0"/>
          <c:showCatName val="0"/>
          <c:showSerName val="0"/>
          <c:showPercent val="0"/>
          <c:showBubbleSize val="0"/>
        </c:dLbls>
        <c:gapWidth val="100"/>
        <c:overlap val="100"/>
        <c:axId val="147123160"/>
        <c:axId val="14712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221</c:v>
                </c:pt>
                <c:pt idx="2">
                  <c:v>#N/A</c:v>
                </c:pt>
                <c:pt idx="3">
                  <c:v>#N/A</c:v>
                </c:pt>
                <c:pt idx="4">
                  <c:v>190</c:v>
                </c:pt>
                <c:pt idx="5">
                  <c:v>#N/A</c:v>
                </c:pt>
                <c:pt idx="6">
                  <c:v>#N/A</c:v>
                </c:pt>
                <c:pt idx="7">
                  <c:v>174</c:v>
                </c:pt>
                <c:pt idx="8">
                  <c:v>#N/A</c:v>
                </c:pt>
                <c:pt idx="9">
                  <c:v>#N/A</c:v>
                </c:pt>
                <c:pt idx="10">
                  <c:v>196</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47123160"/>
        <c:axId val="147122768"/>
      </c:lineChart>
      <c:catAx>
        <c:axId val="14712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22768"/>
        <c:crosses val="autoZero"/>
        <c:auto val="1"/>
        <c:lblAlgn val="ctr"/>
        <c:lblOffset val="100"/>
        <c:tickLblSkip val="1"/>
        <c:tickMarkSkip val="1"/>
        <c:noMultiLvlLbl val="0"/>
      </c:catAx>
      <c:valAx>
        <c:axId val="14712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2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3353</c:v>
                </c:pt>
                <c:pt idx="5">
                  <c:v>3413</c:v>
                </c:pt>
                <c:pt idx="8">
                  <c:v>3361</c:v>
                </c:pt>
                <c:pt idx="11">
                  <c:v>3699</c:v>
                </c:pt>
                <c:pt idx="14">
                  <c:v>3699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871</c:v>
                </c:pt>
                <c:pt idx="5">
                  <c:v>834</c:v>
                </c:pt>
                <c:pt idx="8">
                  <c:v>851</c:v>
                </c:pt>
                <c:pt idx="11">
                  <c:v>725</c:v>
                </c:pt>
                <c:pt idx="14">
                  <c:v>632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1516</c:v>
                </c:pt>
                <c:pt idx="5">
                  <c:v>1753</c:v>
                </c:pt>
                <c:pt idx="8">
                  <c:v>1967</c:v>
                </c:pt>
                <c:pt idx="11">
                  <c:v>2112</c:v>
                </c:pt>
                <c:pt idx="14">
                  <c:v>2087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1067</c:v>
                </c:pt>
                <c:pt idx="3">
                  <c:v>1035</c:v>
                </c:pt>
                <c:pt idx="6">
                  <c:v>1020</c:v>
                </c:pt>
                <c:pt idx="9">
                  <c:v>972</c:v>
                </c:pt>
                <c:pt idx="12">
                  <c:v>685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630</c:v>
                </c:pt>
                <c:pt idx="3">
                  <c:v>577</c:v>
                </c:pt>
                <c:pt idx="6">
                  <c:v>621</c:v>
                </c:pt>
                <c:pt idx="9">
                  <c:v>943</c:v>
                </c:pt>
                <c:pt idx="12">
                  <c:v>864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c:v>
                </c:pt>
                <c:pt idx="3">
                  <c:v>1</c:v>
                </c:pt>
                <c:pt idx="6">
                  <c:v>1</c:v>
                </c:pt>
                <c:pt idx="9">
                  <c:v>1</c:v>
                </c:pt>
                <c:pt idx="12">
                  <c:v>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c:v>
                </c:pt>
                <c:pt idx="3">
                  <c:v>39</c:v>
                </c:pt>
                <c:pt idx="6">
                  <c:v>114</c:v>
                </c:pt>
                <c:pt idx="9">
                  <c:v>105</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4515</c:v>
                </c:pt>
                <c:pt idx="3">
                  <c:v>4552</c:v>
                </c:pt>
                <c:pt idx="6">
                  <c:v>4363</c:v>
                </c:pt>
                <c:pt idx="9">
                  <c:v>4141</c:v>
                </c:pt>
                <c:pt idx="12">
                  <c:v>4443</c:v>
                </c:pt>
              </c:numCache>
            </c:numRef>
          </c:val>
        </c:ser>
        <c:dLbls>
          <c:showLegendKey val="0"/>
          <c:showVal val="0"/>
          <c:showCatName val="0"/>
          <c:showSerName val="0"/>
          <c:showPercent val="0"/>
          <c:showBubbleSize val="0"/>
        </c:dLbls>
        <c:gapWidth val="100"/>
        <c:overlap val="100"/>
        <c:axId val="259016048"/>
        <c:axId val="259016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500</c:v>
                </c:pt>
                <c:pt idx="2">
                  <c:v>#N/A</c:v>
                </c:pt>
                <c:pt idx="3">
                  <c:v>#N/A</c:v>
                </c:pt>
                <c:pt idx="4">
                  <c:v>205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9016048"/>
        <c:axId val="259016440"/>
      </c:lineChart>
      <c:catAx>
        <c:axId val="25901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016440"/>
        <c:crosses val="autoZero"/>
        <c:auto val="1"/>
        <c:lblAlgn val="ctr"/>
        <c:lblOffset val="100"/>
        <c:tickLblSkip val="1"/>
        <c:tickMarkSkip val="1"/>
        <c:noMultiLvlLbl val="0"/>
      </c:catAx>
      <c:valAx>
        <c:axId val="259016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01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4,669
4,634
187.28
4,039,592
3,954,284
79,359
2,296,533
4,442,688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町内の疲弊した経済状況や人口減少により、貴重な自主財源である町税等の減収が依然として乏しく、類似団体平均を０．１</a:t>
          </a:r>
          <a:r>
            <a:rPr lang="ja-JP" altLang="en-US" sz="1050" b="0" i="0" baseline="0">
              <a:solidFill>
                <a:schemeClr val="dk1"/>
              </a:solidFill>
              <a:effectLst/>
              <a:latin typeface="+mn-lt"/>
              <a:ea typeface="+mn-ea"/>
              <a:cs typeface="+mn-cs"/>
            </a:rPr>
            <a:t>４</a:t>
          </a:r>
          <a:r>
            <a:rPr lang="ja-JP" altLang="ja-JP" sz="1050" b="0" i="0" baseline="0">
              <a:solidFill>
                <a:schemeClr val="dk1"/>
              </a:solidFill>
              <a:effectLst/>
              <a:latin typeface="+mn-lt"/>
              <a:ea typeface="+mn-ea"/>
              <a:cs typeface="+mn-cs"/>
            </a:rPr>
            <a:t>ポイント、全国平均を０．３１ポイント下回っている状況にあります。</a:t>
          </a:r>
          <a:endParaRPr lang="ja-JP" altLang="ja-JP" sz="1200">
            <a:effectLst/>
          </a:endParaRPr>
        </a:p>
        <a:p>
          <a:pPr rtl="0"/>
          <a:r>
            <a:rPr lang="ja-JP" altLang="ja-JP" sz="1050" b="0" i="0" baseline="0">
              <a:solidFill>
                <a:schemeClr val="dk1"/>
              </a:solidFill>
              <a:effectLst/>
              <a:latin typeface="+mn-lt"/>
              <a:ea typeface="+mn-ea"/>
              <a:cs typeface="+mn-cs"/>
            </a:rPr>
            <a:t>　こうした状況の中、平成１８年度「福島町自立プラン」（計画期間：</a:t>
          </a:r>
          <a:r>
            <a:rPr lang="en-US" altLang="ja-JP" sz="1050" b="0" i="0" baseline="0">
              <a:solidFill>
                <a:schemeClr val="dk1"/>
              </a:solidFill>
              <a:effectLst/>
              <a:latin typeface="+mn-lt"/>
              <a:ea typeface="+mn-ea"/>
              <a:cs typeface="+mn-cs"/>
            </a:rPr>
            <a:t>H18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H21</a:t>
          </a:r>
          <a:r>
            <a:rPr lang="ja-JP" altLang="ja-JP" sz="1050" b="0" i="0" baseline="0">
              <a:solidFill>
                <a:schemeClr val="dk1"/>
              </a:solidFill>
              <a:effectLst/>
              <a:latin typeface="+mn-lt"/>
              <a:ea typeface="+mn-ea"/>
              <a:cs typeface="+mn-cs"/>
            </a:rPr>
            <a:t>）、平成２２年度「福島町まちづくり行財政推進プラン」（計画期間：</a:t>
          </a:r>
          <a:r>
            <a:rPr lang="en-US" altLang="ja-JP" sz="1050" b="0" i="0" baseline="0">
              <a:solidFill>
                <a:schemeClr val="dk1"/>
              </a:solidFill>
              <a:effectLst/>
              <a:latin typeface="+mn-lt"/>
              <a:ea typeface="+mn-ea"/>
              <a:cs typeface="+mn-cs"/>
            </a:rPr>
            <a:t>H22</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H26</a:t>
          </a:r>
          <a:r>
            <a:rPr lang="ja-JP" altLang="ja-JP" sz="1050" b="0" i="0" baseline="0">
              <a:solidFill>
                <a:schemeClr val="dk1"/>
              </a:solidFill>
              <a:effectLst/>
              <a:latin typeface="+mn-lt"/>
              <a:ea typeface="+mn-ea"/>
              <a:cs typeface="+mn-cs"/>
            </a:rPr>
            <a:t>）を策定し、</a:t>
          </a:r>
          <a:r>
            <a:rPr lang="ja-JP" altLang="en-US" sz="1050" b="0" i="0" baseline="0">
              <a:solidFill>
                <a:schemeClr val="dk1"/>
              </a:solidFill>
              <a:effectLst/>
              <a:latin typeface="+mn-lt"/>
              <a:ea typeface="+mn-ea"/>
              <a:cs typeface="+mn-cs"/>
            </a:rPr>
            <a:t>さらに平成</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年度からは「第２次福島町まちづくり行財政プラン」（計画期間：</a:t>
          </a:r>
          <a:r>
            <a:rPr lang="en-US" altLang="ja-JP" sz="1050" b="0" i="0" baseline="0">
              <a:solidFill>
                <a:schemeClr val="dk1"/>
              </a:solidFill>
              <a:effectLst/>
              <a:latin typeface="+mn-lt"/>
              <a:ea typeface="+mn-ea"/>
              <a:cs typeface="+mn-cs"/>
            </a:rPr>
            <a:t>H28</a:t>
          </a:r>
          <a:r>
            <a:rPr lang="ja-JP" altLang="en-US"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H31</a:t>
          </a:r>
          <a:r>
            <a:rPr lang="ja-JP" altLang="en-US" sz="1050" b="0" i="0" baseline="0">
              <a:solidFill>
                <a:schemeClr val="dk1"/>
              </a:solidFill>
              <a:effectLst/>
              <a:latin typeface="+mn-lt"/>
              <a:ea typeface="+mn-ea"/>
              <a:cs typeface="+mn-cs"/>
            </a:rPr>
            <a:t>）を策定し、</a:t>
          </a:r>
          <a:endParaRPr lang="en-US" altLang="ja-JP" sz="1050" b="0" i="0" baseline="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また、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8" name="直線コネクタ 67"/>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72468</xdr:rowOff>
    </xdr:from>
    <xdr:ext cx="762000" cy="259045"/>
    <xdr:sp macro="" textlink="">
      <xdr:nvSpPr>
        <xdr:cNvPr id="69" name="財政力平均値テキスト"/>
        <xdr:cNvSpPr txBox="1"/>
      </xdr:nvSpPr>
      <xdr:spPr>
        <a:xfrm>
          <a:off x="5041900" y="7273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1" name="直線コネクタ 70"/>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96157</xdr:rowOff>
    </xdr:to>
    <xdr:cxnSp macro="">
      <xdr:nvCxnSpPr>
        <xdr:cNvPr id="74" name="直線コネクタ 73"/>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7" name="直線コネクタ 76"/>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133246</xdr:rowOff>
    </xdr:from>
    <xdr:ext cx="762000" cy="259045"/>
    <xdr:sp macro="" textlink="">
      <xdr:nvSpPr>
        <xdr:cNvPr id="81" name="テキスト ボックス 80"/>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5" name="円/楕円 94"/>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6" name="テキスト ボックス 95"/>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人件費、公債費が経常経費に占める割合が依然として大きく、さらには高度成長期に整備された公共施設等の維持補修費が嵩んでいる状況にあります。このため、類似団体平均から</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a:t>
          </a:r>
          <a:r>
            <a:rPr lang="ja-JP" altLang="ja-JP" sz="1100" b="0" i="0" baseline="0">
              <a:solidFill>
                <a:schemeClr val="dk1"/>
              </a:solidFill>
              <a:effectLst/>
              <a:latin typeface="+mn-lt"/>
              <a:ea typeface="+mn-ea"/>
              <a:cs typeface="+mn-cs"/>
            </a:rPr>
            <a:t>下回っていますが、経常経費の削減方針に基づいた予算編成により昨年度とほぼ同様な水準を維持しております。</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ja-JP" sz="1100">
              <a:solidFill>
                <a:schemeClr val="dk1"/>
              </a:solidFill>
              <a:effectLst/>
              <a:latin typeface="+mn-lt"/>
              <a:ea typeface="+mn-ea"/>
              <a:cs typeface="+mn-cs"/>
            </a:rPr>
            <a:t>従来にも増して行財政の健全な運営を行い、財政規律の堅持に努め、</a:t>
          </a:r>
          <a:r>
            <a:rPr lang="ja-JP" altLang="ja-JP" sz="1100" b="0" i="0" baseline="0">
              <a:solidFill>
                <a:schemeClr val="dk1"/>
              </a:solidFill>
              <a:effectLst/>
              <a:latin typeface="+mn-lt"/>
              <a:ea typeface="+mn-ea"/>
              <a:cs typeface="+mn-cs"/>
            </a:rPr>
            <a:t>経常経費の削減を図ることにより経常収支比率の低下を目標としてまいります。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96731</xdr:rowOff>
    </xdr:from>
    <xdr:to>
      <xdr:col>7</xdr:col>
      <xdr:colOff>152400</xdr:colOff>
      <xdr:row>62</xdr:row>
      <xdr:rowOff>136948</xdr:rowOff>
    </xdr:to>
    <xdr:cxnSp macro="">
      <xdr:nvCxnSpPr>
        <xdr:cNvPr id="131" name="直線コネクタ 130"/>
        <xdr:cNvCxnSpPr/>
      </xdr:nvCxnSpPr>
      <xdr:spPr>
        <a:xfrm>
          <a:off x="4114800" y="1072663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62</xdr:row>
      <xdr:rowOff>104775</xdr:rowOff>
    </xdr:to>
    <xdr:cxnSp macro="">
      <xdr:nvCxnSpPr>
        <xdr:cNvPr id="134" name="直線コネクタ 133"/>
        <xdr:cNvCxnSpPr/>
      </xdr:nvCxnSpPr>
      <xdr:spPr>
        <a:xfrm flipV="1">
          <a:off x="3225800" y="107266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62</xdr:row>
      <xdr:rowOff>144992</xdr:rowOff>
    </xdr:to>
    <xdr:cxnSp macro="">
      <xdr:nvCxnSpPr>
        <xdr:cNvPr id="137" name="直線コネクタ 136"/>
        <xdr:cNvCxnSpPr/>
      </xdr:nvCxnSpPr>
      <xdr:spPr>
        <a:xfrm flipV="1">
          <a:off x="2336800" y="1073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62</xdr:row>
      <xdr:rowOff>144992</xdr:rowOff>
    </xdr:to>
    <xdr:cxnSp macro="">
      <xdr:nvCxnSpPr>
        <xdr:cNvPr id="140" name="直線コネクタ 139"/>
        <xdr:cNvCxnSpPr/>
      </xdr:nvCxnSpPr>
      <xdr:spPr>
        <a:xfrm>
          <a:off x="1447800" y="1067837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86148</xdr:rowOff>
    </xdr:from>
    <xdr:to>
      <xdr:col>7</xdr:col>
      <xdr:colOff>203200</xdr:colOff>
      <xdr:row>63</xdr:row>
      <xdr:rowOff>16298</xdr:rowOff>
    </xdr:to>
    <xdr:sp macro="" textlink="">
      <xdr:nvSpPr>
        <xdr:cNvPr id="150" name="円/楕円 149"/>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58225</xdr:rowOff>
    </xdr:from>
    <xdr:ext cx="762000" cy="259045"/>
    <xdr:sp macro="" textlink="">
      <xdr:nvSpPr>
        <xdr:cNvPr id="151" name="財政構造の弾力性該当値テキスト"/>
        <xdr:cNvSpPr txBox="1"/>
      </xdr:nvSpPr>
      <xdr:spPr>
        <a:xfrm>
          <a:off x="5041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45931</xdr:rowOff>
    </xdr:from>
    <xdr:to>
      <xdr:col>6</xdr:col>
      <xdr:colOff>50800</xdr:colOff>
      <xdr:row>62</xdr:row>
      <xdr:rowOff>147531</xdr:rowOff>
    </xdr:to>
    <xdr:sp macro="" textlink="">
      <xdr:nvSpPr>
        <xdr:cNvPr id="152" name="円/楕円 151"/>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132308</xdr:rowOff>
    </xdr:from>
    <xdr:ext cx="736600" cy="259045"/>
    <xdr:sp macro="" textlink="">
      <xdr:nvSpPr>
        <xdr:cNvPr id="153" name="テキスト ボックス 152"/>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53975</xdr:rowOff>
    </xdr:from>
    <xdr:to>
      <xdr:col>4</xdr:col>
      <xdr:colOff>533400</xdr:colOff>
      <xdr:row>62</xdr:row>
      <xdr:rowOff>155575</xdr:rowOff>
    </xdr:to>
    <xdr:sp macro="" textlink="">
      <xdr:nvSpPr>
        <xdr:cNvPr id="154" name="円/楕円 153"/>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140352</xdr:rowOff>
    </xdr:from>
    <xdr:ext cx="762000" cy="259045"/>
    <xdr:sp macro="" textlink="">
      <xdr:nvSpPr>
        <xdr:cNvPr id="155" name="テキスト ボックス 154"/>
        <xdr:cNvSpPr txBox="1"/>
      </xdr:nvSpPr>
      <xdr:spPr>
        <a:xfrm>
          <a:off x="2844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94192</xdr:rowOff>
    </xdr:from>
    <xdr:to>
      <xdr:col>3</xdr:col>
      <xdr:colOff>330200</xdr:colOff>
      <xdr:row>63</xdr:row>
      <xdr:rowOff>24342</xdr:rowOff>
    </xdr:to>
    <xdr:sp macro="" textlink="">
      <xdr:nvSpPr>
        <xdr:cNvPr id="156" name="円/楕円 155"/>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57" name="テキスト ボックス 156"/>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58" name="円/楕円 157"/>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84048</xdr:rowOff>
    </xdr:from>
    <xdr:ext cx="762000" cy="259045"/>
    <xdr:sp macro="" textlink="">
      <xdr:nvSpPr>
        <xdr:cNvPr id="159" name="テキスト ボックス 158"/>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[239,757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effectLst/>
              <a:latin typeface="+mn-lt"/>
              <a:ea typeface="+mn-ea"/>
              <a:cs typeface="+mn-cs"/>
            </a:rPr>
            <a:t>人件費については、平成１７年度「福島町財政確立プラン」、平成１８年度「福島町自立プラン」（計画期間：</a:t>
          </a:r>
          <a:r>
            <a:rPr lang="en-US" altLang="ja-JP" sz="1050">
              <a:solidFill>
                <a:schemeClr val="dk1"/>
              </a:solidFill>
              <a:effectLst/>
              <a:latin typeface="+mn-lt"/>
              <a:ea typeface="+mn-ea"/>
              <a:cs typeface="+mn-cs"/>
            </a:rPr>
            <a:t>H18</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H21</a:t>
          </a:r>
          <a:r>
            <a:rPr lang="ja-JP" altLang="ja-JP" sz="1050">
              <a:solidFill>
                <a:schemeClr val="dk1"/>
              </a:solidFill>
              <a:effectLst/>
              <a:latin typeface="+mn-lt"/>
              <a:ea typeface="+mn-ea"/>
              <a:cs typeface="+mn-cs"/>
            </a:rPr>
            <a:t>）において独自削減を実施しました。また、職員数も団塊世代の退職等により平成２５年度まで減少して</a:t>
          </a:r>
          <a:r>
            <a:rPr lang="ja-JP" altLang="en-US" sz="1050">
              <a:solidFill>
                <a:schemeClr val="dk1"/>
              </a:solidFill>
              <a:effectLst/>
              <a:latin typeface="+mn-lt"/>
              <a:ea typeface="+mn-ea"/>
              <a:cs typeface="+mn-cs"/>
            </a:rPr>
            <a:t>きたが、平成２６年度は新規職員の採用増や人口減少により若干増加してい</a:t>
          </a:r>
          <a:r>
            <a:rPr lang="ja-JP" altLang="ja-JP" sz="1050">
              <a:solidFill>
                <a:schemeClr val="dk1"/>
              </a:solidFill>
              <a:effectLst/>
              <a:latin typeface="+mn-lt"/>
              <a:ea typeface="+mn-ea"/>
              <a:cs typeface="+mn-cs"/>
            </a:rPr>
            <a:t>ます。</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一方、物件費については、年々増加傾向にありその要因は委託料の増加が主なものとなっており、委託料のうちここ数年の除排雪費が高額となっていることが影響しております。</a:t>
          </a:r>
          <a:endParaRPr lang="ja-JP" altLang="ja-JP" sz="1200">
            <a:effectLst/>
          </a:endParaRPr>
        </a:p>
        <a:p>
          <a:r>
            <a:rPr lang="ja-JP" altLang="ja-JP" sz="1050" b="0" i="0" baseline="0">
              <a:solidFill>
                <a:schemeClr val="dk1"/>
              </a:solidFill>
              <a:effectLst/>
              <a:latin typeface="+mn-lt"/>
              <a:ea typeface="+mn-ea"/>
              <a:cs typeface="+mn-cs"/>
            </a:rPr>
            <a:t>　こうしたことから、歯止めのかからない人口減に相まって、人口１人当たりの額は、依然として類似団体を上回っている状況にあるため、物件費等の徹底した削減を図り、類似団体平均水準となるよう経費の抑制に努める必要があります。</a:t>
          </a:r>
          <a:endParaRPr lang="ja-JP" altLang="ja-JP" sz="1200">
            <a:effectLst/>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116619</xdr:rowOff>
    </xdr:from>
    <xdr:to>
      <xdr:col>7</xdr:col>
      <xdr:colOff>152400</xdr:colOff>
      <xdr:row>83</xdr:row>
      <xdr:rowOff>132373</xdr:rowOff>
    </xdr:to>
    <xdr:cxnSp macro="">
      <xdr:nvCxnSpPr>
        <xdr:cNvPr id="194" name="直線コネクタ 193"/>
        <xdr:cNvCxnSpPr/>
      </xdr:nvCxnSpPr>
      <xdr:spPr>
        <a:xfrm>
          <a:off x="4114800" y="14346969"/>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116619</xdr:rowOff>
    </xdr:from>
    <xdr:to>
      <xdr:col>6</xdr:col>
      <xdr:colOff>0</xdr:colOff>
      <xdr:row>83</xdr:row>
      <xdr:rowOff>136085</xdr:rowOff>
    </xdr:to>
    <xdr:cxnSp macro="">
      <xdr:nvCxnSpPr>
        <xdr:cNvPr id="197" name="直線コネクタ 196"/>
        <xdr:cNvCxnSpPr/>
      </xdr:nvCxnSpPr>
      <xdr:spPr>
        <a:xfrm flipV="1">
          <a:off x="3225800" y="14346969"/>
          <a:ext cx="889000" cy="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135043</xdr:rowOff>
    </xdr:from>
    <xdr:to>
      <xdr:col>4</xdr:col>
      <xdr:colOff>482600</xdr:colOff>
      <xdr:row>83</xdr:row>
      <xdr:rowOff>136085</xdr:rowOff>
    </xdr:to>
    <xdr:cxnSp macro="">
      <xdr:nvCxnSpPr>
        <xdr:cNvPr id="200" name="直線コネクタ 199"/>
        <xdr:cNvCxnSpPr/>
      </xdr:nvCxnSpPr>
      <xdr:spPr>
        <a:xfrm>
          <a:off x="2336800" y="14365393"/>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66140</xdr:rowOff>
    </xdr:from>
    <xdr:to>
      <xdr:col>3</xdr:col>
      <xdr:colOff>279400</xdr:colOff>
      <xdr:row>83</xdr:row>
      <xdr:rowOff>135043</xdr:rowOff>
    </xdr:to>
    <xdr:cxnSp macro="">
      <xdr:nvCxnSpPr>
        <xdr:cNvPr id="203" name="直線コネクタ 202"/>
        <xdr:cNvCxnSpPr/>
      </xdr:nvCxnSpPr>
      <xdr:spPr>
        <a:xfrm>
          <a:off x="1447800" y="14296490"/>
          <a:ext cx="889000" cy="6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81573</xdr:rowOff>
    </xdr:from>
    <xdr:to>
      <xdr:col>7</xdr:col>
      <xdr:colOff>203200</xdr:colOff>
      <xdr:row>84</xdr:row>
      <xdr:rowOff>11723</xdr:rowOff>
    </xdr:to>
    <xdr:sp macro="" textlink="">
      <xdr:nvSpPr>
        <xdr:cNvPr id="213" name="円/楕円 212"/>
        <xdr:cNvSpPr/>
      </xdr:nvSpPr>
      <xdr:spPr>
        <a:xfrm>
          <a:off x="4902200" y="143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53650</xdr:rowOff>
    </xdr:from>
    <xdr:ext cx="762000" cy="259045"/>
    <xdr:sp macro="" textlink="">
      <xdr:nvSpPr>
        <xdr:cNvPr id="214" name="人件費・物件費等の状況該当値テキスト"/>
        <xdr:cNvSpPr txBox="1"/>
      </xdr:nvSpPr>
      <xdr:spPr>
        <a:xfrm>
          <a:off x="5041900" y="1428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239,757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65819</xdr:rowOff>
    </xdr:from>
    <xdr:to>
      <xdr:col>6</xdr:col>
      <xdr:colOff>50800</xdr:colOff>
      <xdr:row>83</xdr:row>
      <xdr:rowOff>167419</xdr:rowOff>
    </xdr:to>
    <xdr:sp macro="" textlink="">
      <xdr:nvSpPr>
        <xdr:cNvPr id="215" name="円/楕円 214"/>
        <xdr:cNvSpPr/>
      </xdr:nvSpPr>
      <xdr:spPr>
        <a:xfrm>
          <a:off x="4064000" y="142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152196</xdr:rowOff>
    </xdr:from>
    <xdr:ext cx="736600" cy="259045"/>
    <xdr:sp macro="" textlink="">
      <xdr:nvSpPr>
        <xdr:cNvPr id="216" name="テキスト ボックス 215"/>
        <xdr:cNvSpPr txBox="1"/>
      </xdr:nvSpPr>
      <xdr:spPr>
        <a:xfrm>
          <a:off x="3733800" y="1438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235,840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85285</xdr:rowOff>
    </xdr:from>
    <xdr:to>
      <xdr:col>4</xdr:col>
      <xdr:colOff>533400</xdr:colOff>
      <xdr:row>84</xdr:row>
      <xdr:rowOff>15435</xdr:rowOff>
    </xdr:to>
    <xdr:sp macro="" textlink="">
      <xdr:nvSpPr>
        <xdr:cNvPr id="217" name="円/楕円 216"/>
        <xdr:cNvSpPr/>
      </xdr:nvSpPr>
      <xdr:spPr>
        <a:xfrm>
          <a:off x="3175000" y="143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212</xdr:rowOff>
    </xdr:from>
    <xdr:ext cx="762000" cy="259045"/>
    <xdr:sp macro="" textlink="">
      <xdr:nvSpPr>
        <xdr:cNvPr id="218" name="テキスト ボックス 217"/>
        <xdr:cNvSpPr txBox="1"/>
      </xdr:nvSpPr>
      <xdr:spPr>
        <a:xfrm>
          <a:off x="2844800" y="1440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84243</xdr:rowOff>
    </xdr:from>
    <xdr:to>
      <xdr:col>3</xdr:col>
      <xdr:colOff>330200</xdr:colOff>
      <xdr:row>84</xdr:row>
      <xdr:rowOff>14393</xdr:rowOff>
    </xdr:to>
    <xdr:sp macro="" textlink="">
      <xdr:nvSpPr>
        <xdr:cNvPr id="219" name="円/楕円 218"/>
        <xdr:cNvSpPr/>
      </xdr:nvSpPr>
      <xdr:spPr>
        <a:xfrm>
          <a:off x="2286000" y="143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170620</xdr:rowOff>
    </xdr:from>
    <xdr:ext cx="762000" cy="259045"/>
    <xdr:sp macro="" textlink="">
      <xdr:nvSpPr>
        <xdr:cNvPr id="220" name="テキスト ボックス 219"/>
        <xdr:cNvSpPr txBox="1"/>
      </xdr:nvSpPr>
      <xdr:spPr>
        <a:xfrm>
          <a:off x="1955800" y="144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15340</xdr:rowOff>
    </xdr:from>
    <xdr:to>
      <xdr:col>2</xdr:col>
      <xdr:colOff>127000</xdr:colOff>
      <xdr:row>83</xdr:row>
      <xdr:rowOff>116940</xdr:rowOff>
    </xdr:to>
    <xdr:sp macro="" textlink="">
      <xdr:nvSpPr>
        <xdr:cNvPr id="221" name="円/楕円 220"/>
        <xdr:cNvSpPr/>
      </xdr:nvSpPr>
      <xdr:spPr>
        <a:xfrm>
          <a:off x="1397000" y="142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101717</xdr:rowOff>
    </xdr:from>
    <xdr:ext cx="762000" cy="259045"/>
    <xdr:sp macro="" textlink="">
      <xdr:nvSpPr>
        <xdr:cNvPr id="222" name="テキスト ボックス 221"/>
        <xdr:cNvSpPr txBox="1"/>
      </xdr:nvSpPr>
      <xdr:spPr>
        <a:xfrm>
          <a:off x="1066800" y="143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「福島町自立プラン」に基づく職員の給与カットの終了に伴い平成２１年度から上昇に転じており、類似団体平均を上回っている状況にありますが、平成２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１００以下の指数となっております。</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今後の給与水準については、給与・期末手当とも現状維持を基本としておりますが、</a:t>
          </a:r>
          <a:r>
            <a:rPr lang="ja-JP" altLang="ja-JP" sz="1100">
              <a:solidFill>
                <a:schemeClr val="dk1"/>
              </a:solidFill>
              <a:effectLst/>
              <a:latin typeface="+mn-lt"/>
              <a:ea typeface="+mn-ea"/>
              <a:cs typeface="+mn-cs"/>
            </a:rPr>
            <a:t>第４次福島町職員定員管理適正化計画に基づき適正な定員管理に努め、適正な給与水準の確保に努めてまいります。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87</xdr:row>
      <xdr:rowOff>10584</xdr:rowOff>
    </xdr:to>
    <xdr:cxnSp macro="">
      <xdr:nvCxnSpPr>
        <xdr:cNvPr id="256" name="直線コネクタ 255"/>
        <xdr:cNvCxnSpPr/>
      </xdr:nvCxnSpPr>
      <xdr:spPr>
        <a:xfrm>
          <a:off x="16179800" y="148784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89</xdr:row>
      <xdr:rowOff>166370</xdr:rowOff>
    </xdr:to>
    <xdr:cxnSp macro="">
      <xdr:nvCxnSpPr>
        <xdr:cNvPr id="259" name="直線コネクタ 258"/>
        <xdr:cNvCxnSpPr/>
      </xdr:nvCxnSpPr>
      <xdr:spPr>
        <a:xfrm flipV="1">
          <a:off x="15290800" y="14878473"/>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166370</xdr:rowOff>
    </xdr:to>
    <xdr:cxnSp macro="">
      <xdr:nvCxnSpPr>
        <xdr:cNvPr id="262" name="直線コネクタ 261"/>
        <xdr:cNvCxnSpPr/>
      </xdr:nvCxnSpPr>
      <xdr:spPr>
        <a:xfrm>
          <a:off x="14401800" y="15280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21589</xdr:rowOff>
    </xdr:to>
    <xdr:cxnSp macro="">
      <xdr:nvCxnSpPr>
        <xdr:cNvPr id="265" name="直線コネクタ 264"/>
        <xdr:cNvCxnSpPr/>
      </xdr:nvCxnSpPr>
      <xdr:spPr>
        <a:xfrm>
          <a:off x="13512800" y="14685434"/>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5" name="円/楕円 274"/>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6"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7" name="円/楕円 276"/>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8" name="テキスト ボックス 277"/>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79" name="円/楕円 278"/>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30497</xdr:rowOff>
    </xdr:from>
    <xdr:ext cx="762000" cy="259045"/>
    <xdr:sp macro="" textlink="">
      <xdr:nvSpPr>
        <xdr:cNvPr id="280" name="テキスト ボックス 279"/>
        <xdr:cNvSpPr txBox="1"/>
      </xdr:nvSpPr>
      <xdr:spPr>
        <a:xfrm>
          <a:off x="14909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1" name="円/楕円 280"/>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2" name="テキスト ボックス 281"/>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3" name="円/楕円 282"/>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4" name="テキスト ボックス 283"/>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る職員数を抑制してきましたが、それ以上に人口減が急速に進んでおり、依然として類似団体平均を上回っている状況にあります。</a:t>
          </a:r>
          <a:r>
            <a:rPr lang="ja-JP" altLang="ja-JP" sz="1100">
              <a:solidFill>
                <a:schemeClr val="dk1"/>
              </a:solidFill>
              <a:effectLst/>
              <a:latin typeface="+mn-lt"/>
              <a:ea typeface="+mn-ea"/>
              <a:cs typeface="+mn-cs"/>
            </a:rPr>
            <a:t>職員数については、平成２２年度からの４年間で１８人が退職し、平成２６年度以降も、毎年３人から４人が退職する予定となっています。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は、再任用職員や関係機関等に対する職員の他団体への派遣による増減も見込まれていますので、第４次福島町職員定員管理適正化計画に基づき柔軟に対応することとしておりますが、類似団体水準を注視する必要があ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82656</xdr:rowOff>
    </xdr:from>
    <xdr:to>
      <xdr:col>24</xdr:col>
      <xdr:colOff>558800</xdr:colOff>
      <xdr:row>63</xdr:row>
      <xdr:rowOff>14763</xdr:rowOff>
    </xdr:to>
    <xdr:cxnSp macro="">
      <xdr:nvCxnSpPr>
        <xdr:cNvPr id="323" name="直線コネクタ 322"/>
        <xdr:cNvCxnSpPr/>
      </xdr:nvCxnSpPr>
      <xdr:spPr>
        <a:xfrm>
          <a:off x="16179800" y="10712556"/>
          <a:ext cx="838200" cy="10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82656</xdr:rowOff>
    </xdr:from>
    <xdr:to>
      <xdr:col>23</xdr:col>
      <xdr:colOff>406400</xdr:colOff>
      <xdr:row>62</xdr:row>
      <xdr:rowOff>88688</xdr:rowOff>
    </xdr:to>
    <xdr:cxnSp macro="">
      <xdr:nvCxnSpPr>
        <xdr:cNvPr id="326" name="直線コネクタ 325"/>
        <xdr:cNvCxnSpPr/>
      </xdr:nvCxnSpPr>
      <xdr:spPr>
        <a:xfrm flipV="1">
          <a:off x="15290800" y="107125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34396</xdr:rowOff>
    </xdr:from>
    <xdr:to>
      <xdr:col>22</xdr:col>
      <xdr:colOff>203200</xdr:colOff>
      <xdr:row>62</xdr:row>
      <xdr:rowOff>88688</xdr:rowOff>
    </xdr:to>
    <xdr:cxnSp macro="">
      <xdr:nvCxnSpPr>
        <xdr:cNvPr id="329" name="直線コネクタ 328"/>
        <xdr:cNvCxnSpPr/>
      </xdr:nvCxnSpPr>
      <xdr:spPr>
        <a:xfrm>
          <a:off x="14401800" y="1066429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34396</xdr:rowOff>
    </xdr:from>
    <xdr:to>
      <xdr:col>21</xdr:col>
      <xdr:colOff>0</xdr:colOff>
      <xdr:row>62</xdr:row>
      <xdr:rowOff>90699</xdr:rowOff>
    </xdr:to>
    <xdr:cxnSp macro="">
      <xdr:nvCxnSpPr>
        <xdr:cNvPr id="332" name="直線コネクタ 331"/>
        <xdr:cNvCxnSpPr/>
      </xdr:nvCxnSpPr>
      <xdr:spPr>
        <a:xfrm flipV="1">
          <a:off x="13512800" y="1066429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135413</xdr:rowOff>
    </xdr:from>
    <xdr:to>
      <xdr:col>24</xdr:col>
      <xdr:colOff>609600</xdr:colOff>
      <xdr:row>63</xdr:row>
      <xdr:rowOff>65563</xdr:rowOff>
    </xdr:to>
    <xdr:sp macro="" textlink="">
      <xdr:nvSpPr>
        <xdr:cNvPr id="342" name="円/楕円 341"/>
        <xdr:cNvSpPr/>
      </xdr:nvSpPr>
      <xdr:spPr>
        <a:xfrm>
          <a:off x="16967200" y="107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107490</xdr:rowOff>
    </xdr:from>
    <xdr:ext cx="762000" cy="259045"/>
    <xdr:sp macro="" textlink="">
      <xdr:nvSpPr>
        <xdr:cNvPr id="343" name="定員管理の状況該当値テキスト"/>
        <xdr:cNvSpPr txBox="1"/>
      </xdr:nvSpPr>
      <xdr:spPr>
        <a:xfrm>
          <a:off x="17106900" y="107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31856</xdr:rowOff>
    </xdr:from>
    <xdr:to>
      <xdr:col>23</xdr:col>
      <xdr:colOff>457200</xdr:colOff>
      <xdr:row>62</xdr:row>
      <xdr:rowOff>133456</xdr:rowOff>
    </xdr:to>
    <xdr:sp macro="" textlink="">
      <xdr:nvSpPr>
        <xdr:cNvPr id="344" name="円/楕円 343"/>
        <xdr:cNvSpPr/>
      </xdr:nvSpPr>
      <xdr:spPr>
        <a:xfrm>
          <a:off x="16129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118233</xdr:rowOff>
    </xdr:from>
    <xdr:ext cx="736600" cy="259045"/>
    <xdr:sp macro="" textlink="">
      <xdr:nvSpPr>
        <xdr:cNvPr id="345" name="テキスト ボックス 344"/>
        <xdr:cNvSpPr txBox="1"/>
      </xdr:nvSpPr>
      <xdr:spPr>
        <a:xfrm>
          <a:off x="15798800" y="1074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37888</xdr:rowOff>
    </xdr:from>
    <xdr:to>
      <xdr:col>22</xdr:col>
      <xdr:colOff>254000</xdr:colOff>
      <xdr:row>62</xdr:row>
      <xdr:rowOff>139488</xdr:rowOff>
    </xdr:to>
    <xdr:sp macro="" textlink="">
      <xdr:nvSpPr>
        <xdr:cNvPr id="346" name="円/楕円 345"/>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124265</xdr:rowOff>
    </xdr:from>
    <xdr:ext cx="762000" cy="259045"/>
    <xdr:sp macro="" textlink="">
      <xdr:nvSpPr>
        <xdr:cNvPr id="347" name="テキスト ボックス 346"/>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155046</xdr:rowOff>
    </xdr:from>
    <xdr:to>
      <xdr:col>21</xdr:col>
      <xdr:colOff>50800</xdr:colOff>
      <xdr:row>62</xdr:row>
      <xdr:rowOff>85196</xdr:rowOff>
    </xdr:to>
    <xdr:sp macro="" textlink="">
      <xdr:nvSpPr>
        <xdr:cNvPr id="348" name="円/楕円 347"/>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69973</xdr:rowOff>
    </xdr:from>
    <xdr:ext cx="762000" cy="259045"/>
    <xdr:sp macro="" textlink="">
      <xdr:nvSpPr>
        <xdr:cNvPr id="349" name="テキスト ボックス 348"/>
        <xdr:cNvSpPr txBox="1"/>
      </xdr:nvSpPr>
      <xdr:spPr>
        <a:xfrm>
          <a:off x="14020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39899</xdr:rowOff>
    </xdr:from>
    <xdr:to>
      <xdr:col>19</xdr:col>
      <xdr:colOff>533400</xdr:colOff>
      <xdr:row>62</xdr:row>
      <xdr:rowOff>141499</xdr:rowOff>
    </xdr:to>
    <xdr:sp macro="" textlink="">
      <xdr:nvSpPr>
        <xdr:cNvPr id="350" name="円/楕円 349"/>
        <xdr:cNvSpPr/>
      </xdr:nvSpPr>
      <xdr:spPr>
        <a:xfrm>
          <a:off x="13462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126276</xdr:rowOff>
    </xdr:from>
    <xdr:ext cx="762000" cy="259045"/>
    <xdr:sp macro="" textlink="">
      <xdr:nvSpPr>
        <xdr:cNvPr id="351" name="テキスト ボックス 350"/>
        <xdr:cNvSpPr txBox="1"/>
      </xdr:nvSpPr>
      <xdr:spPr>
        <a:xfrm>
          <a:off x="13131800" y="107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町債の残高は、平成１６年度末の６２億７千万円をピークに</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６年</a:t>
          </a:r>
          <a:r>
            <a:rPr lang="ja-JP" altLang="ja-JP" sz="1100">
              <a:solidFill>
                <a:schemeClr val="dk1"/>
              </a:solidFill>
              <a:effectLst/>
              <a:latin typeface="+mn-lt"/>
              <a:ea typeface="+mn-ea"/>
              <a:cs typeface="+mn-cs"/>
            </a:rPr>
            <a:t>度末で</a:t>
          </a:r>
          <a:r>
            <a:rPr lang="ja-JP" altLang="en-US" sz="1100">
              <a:solidFill>
                <a:schemeClr val="dk1"/>
              </a:solidFill>
              <a:effectLst/>
              <a:latin typeface="+mn-lt"/>
              <a:ea typeface="+mn-ea"/>
              <a:cs typeface="+mn-cs"/>
            </a:rPr>
            <a:t>４４</a:t>
          </a:r>
          <a:r>
            <a:rPr lang="ja-JP" altLang="ja-JP" sz="1100">
              <a:solidFill>
                <a:schemeClr val="dk1"/>
              </a:solidFill>
              <a:effectLst/>
              <a:latin typeface="+mn-lt"/>
              <a:ea typeface="+mn-ea"/>
              <a:cs typeface="+mn-cs"/>
            </a:rPr>
            <a:t>億４千</a:t>
          </a:r>
          <a:r>
            <a:rPr lang="ja-JP" altLang="en-US" sz="1100">
              <a:solidFill>
                <a:schemeClr val="dk1"/>
              </a:solidFill>
              <a:effectLst/>
              <a:latin typeface="+mn-lt"/>
              <a:ea typeface="+mn-ea"/>
              <a:cs typeface="+mn-cs"/>
            </a:rPr>
            <a:t>３百</a:t>
          </a:r>
          <a:r>
            <a:rPr lang="ja-JP" altLang="ja-JP" sz="1100">
              <a:solidFill>
                <a:schemeClr val="dk1"/>
              </a:solidFill>
              <a:effectLst/>
              <a:latin typeface="+mn-lt"/>
              <a:ea typeface="+mn-ea"/>
              <a:cs typeface="+mn-cs"/>
            </a:rPr>
            <a:t>万円まで減少し、実質公債費比率は、類似団体平均を０．</a:t>
          </a:r>
          <a:r>
            <a:rPr lang="ja-JP" altLang="en-US" sz="1100">
              <a:solidFill>
                <a:schemeClr val="dk1"/>
              </a:solidFill>
              <a:effectLst/>
              <a:latin typeface="+mn-lt"/>
              <a:ea typeface="+mn-ea"/>
              <a:cs typeface="+mn-cs"/>
            </a:rPr>
            <a:t>３ポイント</a:t>
          </a:r>
          <a:r>
            <a:rPr lang="ja-JP" altLang="ja-JP" sz="1100">
              <a:solidFill>
                <a:schemeClr val="dk1"/>
              </a:solidFill>
              <a:effectLst/>
              <a:latin typeface="+mn-lt"/>
              <a:ea typeface="+mn-ea"/>
              <a:cs typeface="+mn-cs"/>
            </a:rPr>
            <a:t>上回っております。</a:t>
          </a:r>
          <a:endParaRPr lang="ja-JP" altLang="ja-JP" sz="1400">
            <a:effectLst/>
          </a:endParaRPr>
        </a:p>
        <a:p>
          <a:r>
            <a:rPr lang="ja-JP" altLang="ja-JP" sz="1100">
              <a:solidFill>
                <a:schemeClr val="dk1"/>
              </a:solidFill>
              <a:effectLst/>
              <a:latin typeface="+mn-lt"/>
              <a:ea typeface="+mn-ea"/>
              <a:cs typeface="+mn-cs"/>
            </a:rPr>
            <a:t>　町債の近年の借入は、地方交付税の代替財源である臨時財政対策債が半分を占め、一般債についても、過疎対策事業債などの地方交付税の補てん措置がある町債を中心に借入れするとともに、単独事業の精査を図り、償還財源の確保に努めながら借入総額の抑制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148590</xdr:rowOff>
    </xdr:to>
    <xdr:cxnSp macro="">
      <xdr:nvCxnSpPr>
        <xdr:cNvPr id="383" name="直線コネクタ 382"/>
        <xdr:cNvCxnSpPr/>
      </xdr:nvCxnSpPr>
      <xdr:spPr>
        <a:xfrm flipV="1">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41</xdr:row>
      <xdr:rowOff>167894</xdr:rowOff>
    </xdr:to>
    <xdr:cxnSp macro="">
      <xdr:nvCxnSpPr>
        <xdr:cNvPr id="386" name="直線コネクタ 385"/>
        <xdr:cNvCxnSpPr/>
      </xdr:nvCxnSpPr>
      <xdr:spPr>
        <a:xfrm flipV="1">
          <a:off x="15290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112268</xdr:rowOff>
    </xdr:to>
    <xdr:cxnSp macro="">
      <xdr:nvCxnSpPr>
        <xdr:cNvPr id="389" name="直線コネクタ 388"/>
        <xdr:cNvCxnSpPr/>
      </xdr:nvCxnSpPr>
      <xdr:spPr>
        <a:xfrm flipV="1">
          <a:off x="14401800" y="719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92" name="直線コネクタ 391"/>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402" name="円/楕円 401"/>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85361</xdr:rowOff>
    </xdr:from>
    <xdr:ext cx="762000" cy="259045"/>
    <xdr:sp macro="" textlink="">
      <xdr:nvSpPr>
        <xdr:cNvPr id="403"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4" name="円/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5" name="テキスト ボックス 404"/>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7" name="テキスト ボックス 406"/>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8" name="円/楕円 407"/>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409" name="テキスト ボックス 40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10" name="円/楕円 409"/>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136923</xdr:rowOff>
    </xdr:from>
    <xdr:ext cx="762000" cy="259045"/>
    <xdr:sp macro="" textlink="">
      <xdr:nvSpPr>
        <xdr:cNvPr id="411" name="テキスト ボックス 410"/>
        <xdr:cNvSpPr txBox="1"/>
      </xdr:nvSpPr>
      <xdr:spPr>
        <a:xfrm>
          <a:off x="13131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mn-lt"/>
              <a:ea typeface="+mn-ea"/>
              <a:cs typeface="+mn-cs"/>
            </a:rPr>
            <a:t>過去に実施した町独自の公債費適正化計画による新規起債の抑制や公的補償金免除による繰上償還の実施による地方債残高の減少、また、充当可能基金</a:t>
          </a:r>
          <a:r>
            <a:rPr lang="ja-JP" altLang="en-US" sz="1000" b="0" i="0" baseline="0">
              <a:solidFill>
                <a:schemeClr val="dk1"/>
              </a:solidFill>
              <a:effectLst/>
              <a:latin typeface="+mn-lt"/>
              <a:ea typeface="+mn-ea"/>
              <a:cs typeface="+mn-cs"/>
            </a:rPr>
            <a:t>の増加により将来負担比率は減少傾向にあります</a:t>
          </a:r>
          <a:r>
            <a:rPr lang="ja-JP" altLang="ja-JP" sz="1000" b="0" i="0" baseline="0">
              <a:solidFill>
                <a:schemeClr val="dk1"/>
              </a:solidFill>
              <a:effectLst/>
              <a:latin typeface="+mn-lt"/>
              <a:ea typeface="+mn-ea"/>
              <a:cs typeface="+mn-cs"/>
            </a:rPr>
            <a:t>。</a:t>
          </a:r>
          <a:endParaRPr lang="ja-JP" altLang="ja-JP" sz="1100">
            <a:effectLst/>
          </a:endParaRPr>
        </a:p>
        <a:p>
          <a:pPr rtl="0" fontAlgn="base"/>
          <a:r>
            <a:rPr lang="ja-JP" altLang="ja-JP" sz="1000" b="0" i="0" baseline="0">
              <a:solidFill>
                <a:schemeClr val="dk1"/>
              </a:solidFill>
              <a:effectLst/>
              <a:latin typeface="+mn-lt"/>
              <a:ea typeface="+mn-ea"/>
              <a:cs typeface="+mn-cs"/>
            </a:rPr>
            <a:t>　普通交付税及び標準財政規模のについては減少している状況にありますが、地方債の発行にあたっては過疎対策事業債などの地方交付税の補てん措置のある町債を中心に借入することにより、基準財政需要額収入額が増えていることが比率を下げている要因と考えられます。</a:t>
          </a:r>
          <a:endParaRPr lang="ja-JP" altLang="ja-JP" sz="1100">
            <a:effectLst/>
          </a:endParaRPr>
        </a:p>
        <a:p>
          <a:pPr rtl="0" fontAlgn="base"/>
          <a:r>
            <a:rPr lang="ja-JP" altLang="ja-JP" sz="1000" b="0" i="0" baseline="0">
              <a:solidFill>
                <a:schemeClr val="dk1"/>
              </a:solidFill>
              <a:effectLst/>
              <a:latin typeface="+mn-lt"/>
              <a:ea typeface="+mn-ea"/>
              <a:cs typeface="+mn-cs"/>
            </a:rPr>
            <a:t>　ただし、今後は、大型事業に伴う財政調整基金の取り崩しや起債の借り入れが予定されていることから、比率が上昇に転じることが考えられますが、真に必要な投資的事業を進めるとともに、義務的経費の削減も同時に実施しながら、引き続き財政の健全化を図り将来負担の軽減に努めます。</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31266</xdr:rowOff>
    </xdr:from>
    <xdr:to>
      <xdr:col>21</xdr:col>
      <xdr:colOff>0</xdr:colOff>
      <xdr:row>15</xdr:row>
      <xdr:rowOff>18385</xdr:rowOff>
    </xdr:to>
    <xdr:cxnSp macro="">
      <xdr:nvCxnSpPr>
        <xdr:cNvPr id="447" name="直線コネクタ 446"/>
        <xdr:cNvCxnSpPr/>
      </xdr:nvCxnSpPr>
      <xdr:spPr>
        <a:xfrm flipV="1">
          <a:off x="13512800" y="2431566"/>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8"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0" name="フローチャート : 判断 449"/>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1" name="テキスト ボックス 450"/>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2" name="フローチャート : 判断 451"/>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3" name="テキスト ボックス 452"/>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4" name="フローチャート : 判断 453"/>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88433</xdr:rowOff>
    </xdr:from>
    <xdr:ext cx="762000" cy="259045"/>
    <xdr:sp macro="" textlink="">
      <xdr:nvSpPr>
        <xdr:cNvPr id="455" name="テキスト ボックス 454"/>
        <xdr:cNvSpPr txBox="1"/>
      </xdr:nvSpPr>
      <xdr:spPr>
        <a:xfrm>
          <a:off x="14020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6" name="フローチャート : 判断 455"/>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57" name="テキスト ボックス 456"/>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151916</xdr:rowOff>
    </xdr:from>
    <xdr:to>
      <xdr:col>21</xdr:col>
      <xdr:colOff>50800</xdr:colOff>
      <xdr:row>14</xdr:row>
      <xdr:rowOff>82066</xdr:rowOff>
    </xdr:to>
    <xdr:sp macro="" textlink="">
      <xdr:nvSpPr>
        <xdr:cNvPr id="463" name="円/楕円 462"/>
        <xdr:cNvSpPr/>
      </xdr:nvSpPr>
      <xdr:spPr>
        <a:xfrm>
          <a:off x="143510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92243</xdr:rowOff>
    </xdr:from>
    <xdr:ext cx="762000" cy="259045"/>
    <xdr:sp macro="" textlink="">
      <xdr:nvSpPr>
        <xdr:cNvPr id="464" name="テキスト ボックス 463"/>
        <xdr:cNvSpPr txBox="1"/>
      </xdr:nvSpPr>
      <xdr:spPr>
        <a:xfrm>
          <a:off x="14020800" y="21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139035</xdr:rowOff>
    </xdr:from>
    <xdr:to>
      <xdr:col>19</xdr:col>
      <xdr:colOff>533400</xdr:colOff>
      <xdr:row>15</xdr:row>
      <xdr:rowOff>69185</xdr:rowOff>
    </xdr:to>
    <xdr:sp macro="" textlink="">
      <xdr:nvSpPr>
        <xdr:cNvPr id="465" name="円/楕円 464"/>
        <xdr:cNvSpPr/>
      </xdr:nvSpPr>
      <xdr:spPr>
        <a:xfrm>
          <a:off x="13462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79362</xdr:rowOff>
    </xdr:from>
    <xdr:ext cx="762000" cy="259045"/>
    <xdr:sp macro="" textlink="">
      <xdr:nvSpPr>
        <xdr:cNvPr id="466" name="テキスト ボックス 465"/>
        <xdr:cNvSpPr txBox="1"/>
      </xdr:nvSpPr>
      <xdr:spPr>
        <a:xfrm>
          <a:off x="13131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4,669
4,634
187.28
4,039,592
3,954,284
79,359
2,296,533
4,442,688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昭和５０年前後の青函トンネル工事による人口急増期における行政需要の増加に対応するため、職員を大量に採用（５年間で２５名）した職員の退職が進んでいるため、指数は低下傾向にありますが人口減も著しいことから昨年度と同水準で推移しています。</a:t>
          </a:r>
          <a:endParaRPr lang="ja-JP" altLang="ja-JP" sz="1400">
            <a:effectLst/>
          </a:endParaRPr>
        </a:p>
        <a:p>
          <a:r>
            <a:rPr kumimoji="1" lang="ja-JP" altLang="ja-JP" sz="1100" b="0" i="0" baseline="0">
              <a:solidFill>
                <a:schemeClr val="dk1"/>
              </a:solidFill>
              <a:effectLst/>
              <a:latin typeface="+mn-lt"/>
              <a:ea typeface="+mn-ea"/>
              <a:cs typeface="+mn-cs"/>
            </a:rPr>
            <a:t>　適正な定員管理が人件費の抑制につながることから、</a:t>
          </a:r>
          <a:r>
            <a:rPr lang="ja-JP" altLang="ja-JP" sz="1100">
              <a:solidFill>
                <a:schemeClr val="dk1"/>
              </a:solidFill>
              <a:effectLst/>
              <a:latin typeface="+mn-lt"/>
              <a:ea typeface="+mn-ea"/>
              <a:cs typeface="+mn-cs"/>
            </a:rPr>
            <a:t>第４次福島町職員定員管理適正化計画に基づき、引き続き適正な定員管理に努めます。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37193</xdr:rowOff>
    </xdr:to>
    <xdr:cxnSp macro="">
      <xdr:nvCxnSpPr>
        <xdr:cNvPr id="66" name="直線コネクタ 65"/>
        <xdr:cNvCxnSpPr/>
      </xdr:nvCxnSpPr>
      <xdr:spPr>
        <a:xfrm flipV="1">
          <a:off x="3987800" y="6348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58964</xdr:rowOff>
    </xdr:to>
    <xdr:cxnSp macro="">
      <xdr:nvCxnSpPr>
        <xdr:cNvPr id="69" name="直線コネクタ 68"/>
        <xdr:cNvCxnSpPr/>
      </xdr:nvCxnSpPr>
      <xdr:spPr>
        <a:xfrm flipV="1">
          <a:off x="3098800" y="638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38</xdr:row>
      <xdr:rowOff>137885</xdr:rowOff>
    </xdr:to>
    <xdr:cxnSp macro="">
      <xdr:nvCxnSpPr>
        <xdr:cNvPr id="72" name="直線コネクタ 71"/>
        <xdr:cNvCxnSpPr/>
      </xdr:nvCxnSpPr>
      <xdr:spPr>
        <a:xfrm flipV="1">
          <a:off x="2209800" y="6402614"/>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38</xdr:row>
      <xdr:rowOff>137885</xdr:rowOff>
    </xdr:to>
    <xdr:cxnSp macro="">
      <xdr:nvCxnSpPr>
        <xdr:cNvPr id="75" name="直線コネクタ 74"/>
        <xdr:cNvCxnSpPr/>
      </xdr:nvCxnSpPr>
      <xdr:spPr>
        <a:xfrm>
          <a:off x="1320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6"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7" name="円/楕円 86"/>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88" name="テキスト ボックス 87"/>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8164</xdr:rowOff>
    </xdr:from>
    <xdr:to>
      <xdr:col>4</xdr:col>
      <xdr:colOff>396875</xdr:colOff>
      <xdr:row>37</xdr:row>
      <xdr:rowOff>109764</xdr:rowOff>
    </xdr:to>
    <xdr:sp macro="" textlink="">
      <xdr:nvSpPr>
        <xdr:cNvPr id="89" name="円/楕円 88"/>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90" name="テキスト ボックス 89"/>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1" name="円/楕円 90"/>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2" name="テキスト ボックス 91"/>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3" name="円/楕円 92"/>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4" name="テキスト ボックス 93"/>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平成２</a:t>
          </a:r>
          <a:r>
            <a:rPr lang="ja-JP" altLang="en-US" sz="1050">
              <a:solidFill>
                <a:schemeClr val="dk1"/>
              </a:solidFill>
              <a:effectLst/>
              <a:latin typeface="+mn-lt"/>
              <a:ea typeface="+mn-ea"/>
              <a:cs typeface="+mn-cs"/>
            </a:rPr>
            <a:t>６</a:t>
          </a:r>
          <a:r>
            <a:rPr lang="ja-JP" altLang="ja-JP" sz="1050">
              <a:solidFill>
                <a:schemeClr val="dk1"/>
              </a:solidFill>
              <a:effectLst/>
              <a:latin typeface="+mn-lt"/>
              <a:ea typeface="+mn-ea"/>
              <a:cs typeface="+mn-cs"/>
            </a:rPr>
            <a:t>年度の決算においては、歳出総額の１３．</a:t>
          </a:r>
          <a:r>
            <a:rPr lang="ja-JP" altLang="en-US" sz="1050">
              <a:solidFill>
                <a:schemeClr val="dk1"/>
              </a:solidFill>
              <a:effectLst/>
              <a:latin typeface="+mn-lt"/>
              <a:ea typeface="+mn-ea"/>
              <a:cs typeface="+mn-cs"/>
            </a:rPr>
            <a:t>３</a:t>
          </a:r>
          <a:r>
            <a:rPr lang="ja-JP" altLang="ja-JP" sz="1050">
              <a:solidFill>
                <a:schemeClr val="dk1"/>
              </a:solidFill>
              <a:effectLst/>
              <a:latin typeface="+mn-lt"/>
              <a:ea typeface="+mn-ea"/>
              <a:cs typeface="+mn-cs"/>
            </a:rPr>
            <a:t>％を占める５億２，３</a:t>
          </a:r>
          <a:r>
            <a:rPr lang="ja-JP" altLang="en-US" sz="1050">
              <a:solidFill>
                <a:schemeClr val="dk1"/>
              </a:solidFill>
              <a:effectLst/>
              <a:latin typeface="+mn-lt"/>
              <a:ea typeface="+mn-ea"/>
              <a:cs typeface="+mn-cs"/>
            </a:rPr>
            <a:t>６０</a:t>
          </a:r>
          <a:r>
            <a:rPr lang="ja-JP" altLang="ja-JP" sz="1050">
              <a:solidFill>
                <a:schemeClr val="dk1"/>
              </a:solidFill>
              <a:effectLst/>
              <a:latin typeface="+mn-lt"/>
              <a:ea typeface="+mn-ea"/>
              <a:cs typeface="+mn-cs"/>
            </a:rPr>
            <a:t>万円で、前年度に比べ</a:t>
          </a:r>
          <a:r>
            <a:rPr lang="ja-JP" altLang="en-US" sz="1050">
              <a:solidFill>
                <a:schemeClr val="dk1"/>
              </a:solidFill>
              <a:effectLst/>
              <a:latin typeface="+mn-lt"/>
              <a:ea typeface="+mn-ea"/>
              <a:cs typeface="+mn-cs"/>
            </a:rPr>
            <a:t>６０４</a:t>
          </a:r>
          <a:r>
            <a:rPr lang="ja-JP" altLang="ja-JP" sz="1050">
              <a:solidFill>
                <a:schemeClr val="dk1"/>
              </a:solidFill>
              <a:effectLst/>
              <a:latin typeface="+mn-lt"/>
              <a:ea typeface="+mn-ea"/>
              <a:cs typeface="+mn-cs"/>
            </a:rPr>
            <a:t>万</a:t>
          </a:r>
          <a:r>
            <a:rPr lang="ja-JP" altLang="en-US" sz="1050">
              <a:solidFill>
                <a:schemeClr val="dk1"/>
              </a:solidFill>
              <a:effectLst/>
              <a:latin typeface="+mn-lt"/>
              <a:ea typeface="+mn-ea"/>
              <a:cs typeface="+mn-cs"/>
            </a:rPr>
            <a:t>４</a:t>
          </a:r>
          <a:r>
            <a:rPr lang="ja-JP" altLang="ja-JP" sz="1050">
              <a:solidFill>
                <a:schemeClr val="dk1"/>
              </a:solidFill>
              <a:effectLst/>
              <a:latin typeface="+mn-lt"/>
              <a:ea typeface="+mn-ea"/>
              <a:cs typeface="+mn-cs"/>
            </a:rPr>
            <a:t>千円の</a:t>
          </a:r>
          <a:r>
            <a:rPr lang="ja-JP" altLang="en-US" sz="1050">
              <a:solidFill>
                <a:schemeClr val="dk1"/>
              </a:solidFill>
              <a:effectLst/>
              <a:latin typeface="+mn-lt"/>
              <a:ea typeface="+mn-ea"/>
              <a:cs typeface="+mn-cs"/>
            </a:rPr>
            <a:t>増</a:t>
          </a:r>
          <a:r>
            <a:rPr lang="ja-JP" altLang="ja-JP" sz="1050">
              <a:solidFill>
                <a:schemeClr val="dk1"/>
              </a:solidFill>
              <a:effectLst/>
              <a:latin typeface="+mn-lt"/>
              <a:ea typeface="+mn-ea"/>
              <a:cs typeface="+mn-cs"/>
            </a:rPr>
            <a:t>となっています。</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　物件費については、年々増加傾向にあり、平成２１年度と平成２</a:t>
          </a:r>
          <a:r>
            <a:rPr lang="ja-JP" altLang="en-US" sz="1050">
              <a:solidFill>
                <a:schemeClr val="dk1"/>
              </a:solidFill>
              <a:effectLst/>
              <a:latin typeface="+mn-lt"/>
              <a:ea typeface="+mn-ea"/>
              <a:cs typeface="+mn-cs"/>
            </a:rPr>
            <a:t>６</a:t>
          </a:r>
          <a:r>
            <a:rPr lang="ja-JP" altLang="ja-JP" sz="1050">
              <a:solidFill>
                <a:schemeClr val="dk1"/>
              </a:solidFill>
              <a:effectLst/>
              <a:latin typeface="+mn-lt"/>
              <a:ea typeface="+mn-ea"/>
              <a:cs typeface="+mn-cs"/>
            </a:rPr>
            <a:t>年</a:t>
          </a:r>
          <a:r>
            <a:rPr lang="ja-JP" altLang="en-US" sz="1050">
              <a:solidFill>
                <a:schemeClr val="dk1"/>
              </a:solidFill>
              <a:effectLst/>
              <a:latin typeface="+mn-lt"/>
              <a:ea typeface="+mn-ea"/>
              <a:cs typeface="+mn-cs"/>
            </a:rPr>
            <a:t>度</a:t>
          </a:r>
          <a:r>
            <a:rPr lang="ja-JP" altLang="ja-JP" sz="1050">
              <a:solidFill>
                <a:schemeClr val="dk1"/>
              </a:solidFill>
              <a:effectLst/>
              <a:latin typeface="+mn-lt"/>
              <a:ea typeface="+mn-ea"/>
              <a:cs typeface="+mn-cs"/>
            </a:rPr>
            <a:t>との比較では、１億</a:t>
          </a:r>
          <a:r>
            <a:rPr lang="ja-JP" altLang="en-US" sz="1050">
              <a:solidFill>
                <a:schemeClr val="dk1"/>
              </a:solidFill>
              <a:effectLst/>
              <a:latin typeface="+mn-lt"/>
              <a:ea typeface="+mn-ea"/>
              <a:cs typeface="+mn-cs"/>
            </a:rPr>
            <a:t>１</a:t>
          </a:r>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５</a:t>
          </a:r>
          <a:r>
            <a:rPr lang="ja-JP" altLang="ja-JP" sz="1050">
              <a:solidFill>
                <a:schemeClr val="dk1"/>
              </a:solidFill>
              <a:effectLst/>
              <a:latin typeface="+mn-lt"/>
              <a:ea typeface="+mn-ea"/>
              <a:cs typeface="+mn-cs"/>
            </a:rPr>
            <a:t>００万円の増となっていますが、要因は委託料の増加が主なものです。委託料のうち除排雪費が平成２１年度と平成２</a:t>
          </a:r>
          <a:r>
            <a:rPr lang="ja-JP" altLang="en-US" sz="1050">
              <a:solidFill>
                <a:schemeClr val="dk1"/>
              </a:solidFill>
              <a:effectLst/>
              <a:latin typeface="+mn-lt"/>
              <a:ea typeface="+mn-ea"/>
              <a:cs typeface="+mn-cs"/>
            </a:rPr>
            <a:t>６</a:t>
          </a:r>
          <a:r>
            <a:rPr lang="ja-JP" altLang="ja-JP" sz="1050">
              <a:solidFill>
                <a:schemeClr val="dk1"/>
              </a:solidFill>
              <a:effectLst/>
              <a:latin typeface="+mn-lt"/>
              <a:ea typeface="+mn-ea"/>
              <a:cs typeface="+mn-cs"/>
            </a:rPr>
            <a:t>年度の比較では、３，０００万円の増となっています。</a:t>
          </a:r>
          <a:endParaRPr lang="ja-JP" altLang="ja-JP" sz="1200">
            <a:effectLst/>
          </a:endParaRPr>
        </a:p>
        <a:p>
          <a:pPr rtl="0" eaLnBrk="1" fontAlgn="auto" latinLnBrk="0" hangingPunct="1"/>
          <a:r>
            <a:rPr kumimoji="1" lang="ja-JP" altLang="ja-JP" sz="1050">
              <a:solidFill>
                <a:schemeClr val="dk1"/>
              </a:solidFill>
              <a:effectLst/>
              <a:latin typeface="+mn-lt"/>
              <a:ea typeface="+mn-ea"/>
              <a:cs typeface="+mn-cs"/>
            </a:rPr>
            <a:t>　現状は、類似団体平均を下回っている状況にありますが、</a:t>
          </a:r>
          <a:r>
            <a:rPr lang="ja-JP" altLang="ja-JP" sz="1050" b="0" i="0" baseline="0">
              <a:solidFill>
                <a:schemeClr val="dk1"/>
              </a:solidFill>
              <a:effectLst/>
              <a:latin typeface="+mn-lt"/>
              <a:ea typeface="+mn-ea"/>
              <a:cs typeface="+mn-cs"/>
            </a:rPr>
            <a:t>今後も事務事業等の合理化を推進するとともに一層の経費削減を図り歳出の抑制に努めてまいります。</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19050</xdr:rowOff>
    </xdr:to>
    <xdr:cxnSp macro="">
      <xdr:nvCxnSpPr>
        <xdr:cNvPr id="127" name="直線コネクタ 126"/>
        <xdr:cNvCxnSpPr/>
      </xdr:nvCxnSpPr>
      <xdr:spPr>
        <a:xfrm>
          <a:off x="15671800" y="2501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152400</xdr:rowOff>
    </xdr:to>
    <xdr:cxnSp macro="">
      <xdr:nvCxnSpPr>
        <xdr:cNvPr id="130" name="直線コネクタ 129"/>
        <xdr:cNvCxnSpPr/>
      </xdr:nvCxnSpPr>
      <xdr:spPr>
        <a:xfrm flipV="1">
          <a:off x="14782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152400</xdr:rowOff>
    </xdr:to>
    <xdr:cxnSp macro="">
      <xdr:nvCxnSpPr>
        <xdr:cNvPr id="133" name="直線コネクタ 132"/>
        <xdr:cNvCxnSpPr/>
      </xdr:nvCxnSpPr>
      <xdr:spPr>
        <a:xfrm>
          <a:off x="13893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57150</xdr:rowOff>
    </xdr:from>
    <xdr:to>
      <xdr:col>20</xdr:col>
      <xdr:colOff>158750</xdr:colOff>
      <xdr:row>14</xdr:row>
      <xdr:rowOff>50800</xdr:rowOff>
    </xdr:to>
    <xdr:cxnSp macro="">
      <xdr:nvCxnSpPr>
        <xdr:cNvPr id="136" name="直線コネクタ 135"/>
        <xdr:cNvCxnSpPr/>
      </xdr:nvCxnSpPr>
      <xdr:spPr>
        <a:xfrm>
          <a:off x="13004800" y="2286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6" name="円/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6350</xdr:rowOff>
    </xdr:from>
    <xdr:to>
      <xdr:col>19</xdr:col>
      <xdr:colOff>6350</xdr:colOff>
      <xdr:row>13</xdr:row>
      <xdr:rowOff>107950</xdr:rowOff>
    </xdr:to>
    <xdr:sp macro="" textlink="">
      <xdr:nvSpPr>
        <xdr:cNvPr id="154" name="円/楕円 153"/>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118127</xdr:rowOff>
    </xdr:from>
    <xdr:ext cx="762000" cy="259045"/>
    <xdr:sp macro="" textlink="">
      <xdr:nvSpPr>
        <xdr:cNvPr id="155" name="テキスト ボックス 154"/>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過去５年間を比較すると若干ではありますが上昇傾向にあり、</a:t>
          </a:r>
          <a:r>
            <a:rPr lang="ja-JP" altLang="ja-JP" sz="1100">
              <a:solidFill>
                <a:schemeClr val="dk1"/>
              </a:solidFill>
              <a:effectLst/>
              <a:latin typeface="+mn-lt"/>
              <a:ea typeface="+mn-ea"/>
              <a:cs typeface="+mn-cs"/>
            </a:rPr>
            <a:t>増額となった要因は国の制度に基づく障害者介護給付費の伸びによるものであります。</a:t>
          </a:r>
          <a:endParaRPr lang="ja-JP" altLang="ja-JP" sz="1400">
            <a:effectLst/>
          </a:endParaRPr>
        </a:p>
        <a:p>
          <a:r>
            <a:rPr lang="ja-JP" altLang="ja-JP" sz="1100">
              <a:solidFill>
                <a:schemeClr val="dk1"/>
              </a:solidFill>
              <a:effectLst/>
              <a:latin typeface="+mn-lt"/>
              <a:ea typeface="+mn-ea"/>
              <a:cs typeface="+mn-cs"/>
            </a:rPr>
            <a:t>　平成２４年度から子育て世代の定住促進を目的に、町独自の施策として実施している子ども医療費扶助費は、１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６７９</a:t>
          </a:r>
          <a:r>
            <a:rPr lang="ja-JP" altLang="ja-JP" sz="1100">
              <a:solidFill>
                <a:schemeClr val="dk1"/>
              </a:solidFill>
              <a:effectLst/>
              <a:latin typeface="+mn-lt"/>
              <a:ea typeface="+mn-ea"/>
              <a:cs typeface="+mn-cs"/>
            </a:rPr>
            <a:t>千円となっています。</a:t>
          </a:r>
          <a:endParaRPr lang="ja-JP" altLang="ja-JP" sz="1400">
            <a:effectLst/>
          </a:endParaRPr>
        </a:p>
        <a:p>
          <a:r>
            <a:rPr lang="ja-JP" altLang="ja-JP" sz="1100">
              <a:solidFill>
                <a:schemeClr val="dk1"/>
              </a:solidFill>
              <a:effectLst/>
              <a:latin typeface="+mn-lt"/>
              <a:ea typeface="+mn-ea"/>
              <a:cs typeface="+mn-cs"/>
            </a:rPr>
            <a:t>　人口減に対応した定住対策を推進するとともに、今後も引き続き事業の優先度や重要度を考慮しつつ事業実施を図ってまいります。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104140</xdr:rowOff>
    </xdr:to>
    <xdr:cxnSp macro="">
      <xdr:nvCxnSpPr>
        <xdr:cNvPr id="186" name="直線コネクタ 185"/>
        <xdr:cNvCxnSpPr/>
      </xdr:nvCxnSpPr>
      <xdr:spPr>
        <a:xfrm>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104140</xdr:rowOff>
    </xdr:to>
    <xdr:cxnSp macro="">
      <xdr:nvCxnSpPr>
        <xdr:cNvPr id="189" name="直線コネクタ 188"/>
        <xdr:cNvCxnSpPr/>
      </xdr:nvCxnSpPr>
      <xdr:spPr>
        <a:xfrm flipV="1">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104140</xdr:rowOff>
    </xdr:to>
    <xdr:cxnSp macro="">
      <xdr:nvCxnSpPr>
        <xdr:cNvPr id="192" name="直線コネクタ 191"/>
        <xdr:cNvCxnSpPr/>
      </xdr:nvCxnSpPr>
      <xdr:spPr>
        <a:xfrm>
          <a:off x="2209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58420</xdr:rowOff>
    </xdr:to>
    <xdr:cxnSp macro="">
      <xdr:nvCxnSpPr>
        <xdr:cNvPr id="195" name="直線コネクタ 194"/>
        <xdr:cNvCxnSpPr/>
      </xdr:nvCxnSpPr>
      <xdr:spPr>
        <a:xfrm flipV="1">
          <a:off x="1320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205" name="円/楕円 204"/>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69867</xdr:rowOff>
    </xdr:from>
    <xdr:ext cx="762000" cy="259045"/>
    <xdr:sp macro="" textlink="">
      <xdr:nvSpPr>
        <xdr:cNvPr id="206"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7" name="円/楕円 20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8" name="テキスト ボックス 20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その他に係る経常収支比率は、類似団体平均を下回っている状況にあります。</a:t>
          </a:r>
          <a:endParaRPr lang="ja-JP" altLang="ja-JP" sz="1400">
            <a:effectLst/>
          </a:endParaRPr>
        </a:p>
        <a:p>
          <a:r>
            <a:rPr kumimoji="1" lang="ja-JP" altLang="ja-JP" sz="1100">
              <a:solidFill>
                <a:schemeClr val="dk1"/>
              </a:solidFill>
              <a:effectLst/>
              <a:latin typeface="+mn-lt"/>
              <a:ea typeface="+mn-ea"/>
              <a:cs typeface="+mn-cs"/>
            </a:rPr>
            <a:t>　他会計への繰出金が主なものであり、今後も健全な財政運営に努め比率の改善を図っていくこととします。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100330</xdr:rowOff>
    </xdr:to>
    <xdr:cxnSp macro="">
      <xdr:nvCxnSpPr>
        <xdr:cNvPr id="247" name="直線コネクタ 246"/>
        <xdr:cNvCxnSpPr/>
      </xdr:nvCxnSpPr>
      <xdr:spPr>
        <a:xfrm>
          <a:off x="15671800" y="9431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69850</xdr:rowOff>
    </xdr:to>
    <xdr:cxnSp macro="">
      <xdr:nvCxnSpPr>
        <xdr:cNvPr id="250" name="直線コネクタ 249"/>
        <xdr:cNvCxnSpPr/>
      </xdr:nvCxnSpPr>
      <xdr:spPr>
        <a:xfrm flipV="1">
          <a:off x="14782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69850</xdr:rowOff>
    </xdr:to>
    <xdr:cxnSp macro="">
      <xdr:nvCxnSpPr>
        <xdr:cNvPr id="253" name="直線コネクタ 252"/>
        <xdr:cNvCxnSpPr/>
      </xdr:nvCxnSpPr>
      <xdr:spPr>
        <a:xfrm>
          <a:off x="13893800" y="9446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96520</xdr:rowOff>
    </xdr:from>
    <xdr:to>
      <xdr:col>20</xdr:col>
      <xdr:colOff>158750</xdr:colOff>
      <xdr:row>55</xdr:row>
      <xdr:rowOff>16510</xdr:rowOff>
    </xdr:to>
    <xdr:cxnSp macro="">
      <xdr:nvCxnSpPr>
        <xdr:cNvPr id="256" name="直線コネクタ 255"/>
        <xdr:cNvCxnSpPr/>
      </xdr:nvCxnSpPr>
      <xdr:spPr>
        <a:xfrm>
          <a:off x="13004800" y="9354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6" name="円/楕円 265"/>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7"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8" name="円/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2" name="円/楕円 271"/>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3" name="テキスト ボックス 272"/>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74" name="円/楕円 273"/>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75" name="テキスト ボックス 274"/>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年度決算において、補助費等の決算額は</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９２２</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千円となり、歳出総額の１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％で決算構成比に占める割合が一番高い項目となっています。</a:t>
          </a:r>
          <a:endParaRPr lang="ja-JP" altLang="ja-JP" sz="1400">
            <a:effectLst/>
          </a:endParaRPr>
        </a:p>
        <a:p>
          <a:r>
            <a:rPr lang="ja-JP" altLang="ja-JP" sz="1100">
              <a:solidFill>
                <a:schemeClr val="dk1"/>
              </a:solidFill>
              <a:effectLst/>
              <a:latin typeface="+mn-lt"/>
              <a:ea typeface="+mn-ea"/>
              <a:cs typeface="+mn-cs"/>
            </a:rPr>
            <a:t>　補助費等には、渡島西部広域事務組合などの一部事務組合の負担金が含まれており、渡島西部広域事務組合が継続事業で実施した汚泥再生処理施設建設事業の負担金により決算構成比に占める割合が高くなっています。</a:t>
          </a:r>
          <a:endParaRPr lang="ja-JP" altLang="ja-JP" sz="1400">
            <a:effectLst/>
          </a:endParaRPr>
        </a:p>
        <a:p>
          <a:r>
            <a:rPr kumimoji="1" lang="ja-JP" altLang="ja-JP" sz="1100">
              <a:solidFill>
                <a:schemeClr val="dk1"/>
              </a:solidFill>
              <a:effectLst/>
              <a:latin typeface="+mn-lt"/>
              <a:ea typeface="+mn-ea"/>
              <a:cs typeface="+mn-cs"/>
            </a:rPr>
            <a:t>　今後も、関係団体と連携し、過度の負担のならないよう適正化に努めてまいります。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161290</xdr:rowOff>
    </xdr:to>
    <xdr:cxnSp macro="">
      <xdr:nvCxnSpPr>
        <xdr:cNvPr id="307" name="直線コネクタ 306"/>
        <xdr:cNvCxnSpPr/>
      </xdr:nvCxnSpPr>
      <xdr:spPr>
        <a:xfrm flipV="1">
          <a:off x="15671800" y="6322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161290</xdr:rowOff>
    </xdr:from>
    <xdr:to>
      <xdr:col>22</xdr:col>
      <xdr:colOff>565150</xdr:colOff>
      <xdr:row>36</xdr:row>
      <xdr:rowOff>168910</xdr:rowOff>
    </xdr:to>
    <xdr:cxnSp macro="">
      <xdr:nvCxnSpPr>
        <xdr:cNvPr id="310" name="直線コネクタ 309"/>
        <xdr:cNvCxnSpPr/>
      </xdr:nvCxnSpPr>
      <xdr:spPr>
        <a:xfrm flipV="1">
          <a:off x="14782800" y="6333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36</xdr:row>
      <xdr:rowOff>168910</xdr:rowOff>
    </xdr:to>
    <xdr:cxnSp macro="">
      <xdr:nvCxnSpPr>
        <xdr:cNvPr id="313" name="直線コネクタ 312"/>
        <xdr:cNvCxnSpPr/>
      </xdr:nvCxnSpPr>
      <xdr:spPr>
        <a:xfrm>
          <a:off x="13893800" y="632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36</xdr:row>
      <xdr:rowOff>157480</xdr:rowOff>
    </xdr:to>
    <xdr:cxnSp macro="">
      <xdr:nvCxnSpPr>
        <xdr:cNvPr id="316" name="直線コネクタ 315"/>
        <xdr:cNvCxnSpPr/>
      </xdr:nvCxnSpPr>
      <xdr:spPr>
        <a:xfrm>
          <a:off x="13004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6" name="円/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7"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110490</xdr:rowOff>
    </xdr:from>
    <xdr:to>
      <xdr:col>22</xdr:col>
      <xdr:colOff>615950</xdr:colOff>
      <xdr:row>37</xdr:row>
      <xdr:rowOff>40640</xdr:rowOff>
    </xdr:to>
    <xdr:sp macro="" textlink="">
      <xdr:nvSpPr>
        <xdr:cNvPr id="328" name="円/楕円 327"/>
        <xdr:cNvSpPr/>
      </xdr:nvSpPr>
      <xdr:spPr>
        <a:xfrm>
          <a:off x="1562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25417</xdr:rowOff>
    </xdr:from>
    <xdr:ext cx="736600" cy="259045"/>
    <xdr:sp macro="" textlink="">
      <xdr:nvSpPr>
        <xdr:cNvPr id="329" name="テキスト ボックス 328"/>
        <xdr:cNvSpPr txBox="1"/>
      </xdr:nvSpPr>
      <xdr:spPr>
        <a:xfrm>
          <a:off x="15290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118110</xdr:rowOff>
    </xdr:from>
    <xdr:to>
      <xdr:col>21</xdr:col>
      <xdr:colOff>412750</xdr:colOff>
      <xdr:row>37</xdr:row>
      <xdr:rowOff>48260</xdr:rowOff>
    </xdr:to>
    <xdr:sp macro="" textlink="">
      <xdr:nvSpPr>
        <xdr:cNvPr id="330" name="円/楕円 329"/>
        <xdr:cNvSpPr/>
      </xdr:nvSpPr>
      <xdr:spPr>
        <a:xfrm>
          <a:off x="14732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33037</xdr:rowOff>
    </xdr:from>
    <xdr:ext cx="762000" cy="259045"/>
    <xdr:sp macro="" textlink="">
      <xdr:nvSpPr>
        <xdr:cNvPr id="331" name="テキスト ボックス 330"/>
        <xdr:cNvSpPr txBox="1"/>
      </xdr:nvSpPr>
      <xdr:spPr>
        <a:xfrm>
          <a:off x="14401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2" name="円/楕円 331"/>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3" name="テキスト ボックス 332"/>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4" name="円/楕円 333"/>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35" name="テキスト ボックス 334"/>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年度決算において、５億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，６</a:t>
          </a:r>
          <a:r>
            <a:rPr lang="ja-JP" altLang="en-US" sz="1100">
              <a:solidFill>
                <a:schemeClr val="dk1"/>
              </a:solidFill>
              <a:effectLst/>
              <a:latin typeface="+mn-lt"/>
              <a:ea typeface="+mn-ea"/>
              <a:cs typeface="+mn-cs"/>
            </a:rPr>
            <a:t>７３</a:t>
          </a:r>
          <a:r>
            <a:rPr lang="ja-JP" altLang="ja-JP" sz="1100">
              <a:solidFill>
                <a:schemeClr val="dk1"/>
              </a:solidFill>
              <a:effectLst/>
              <a:latin typeface="+mn-lt"/>
              <a:ea typeface="+mn-ea"/>
              <a:cs typeface="+mn-cs"/>
            </a:rPr>
            <a:t>万５千円となり、前年度に比べ１，</a:t>
          </a:r>
          <a:r>
            <a:rPr lang="ja-JP" altLang="en-US" sz="1100">
              <a:solidFill>
                <a:schemeClr val="dk1"/>
              </a:solidFill>
              <a:effectLst/>
              <a:latin typeface="+mn-lt"/>
              <a:ea typeface="+mn-ea"/>
              <a:cs typeface="+mn-cs"/>
            </a:rPr>
            <a:t>９８４</a:t>
          </a:r>
          <a:r>
            <a:rPr lang="ja-JP" altLang="ja-JP" sz="1100">
              <a:solidFill>
                <a:schemeClr val="dk1"/>
              </a:solidFill>
              <a:effectLst/>
              <a:latin typeface="+mn-lt"/>
              <a:ea typeface="+mn-ea"/>
              <a:cs typeface="+mn-cs"/>
            </a:rPr>
            <a:t>万円の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町債の残高は、平成１６年度末の６２億７千万円をピークに減少し、平成２６年度末で４４億４千３百万円まで減少し</a:t>
          </a:r>
          <a:r>
            <a:rPr lang="ja-JP" altLang="en-US" sz="1100">
              <a:solidFill>
                <a:schemeClr val="dk1"/>
              </a:solidFill>
              <a:effectLst/>
              <a:latin typeface="+mn-lt"/>
              <a:ea typeface="+mn-ea"/>
              <a:cs typeface="+mn-cs"/>
            </a:rPr>
            <a:t>ています。</a:t>
          </a:r>
          <a:endParaRPr lang="ja-JP" altLang="ja-JP" sz="1400">
            <a:effectLst/>
          </a:endParaRPr>
        </a:p>
        <a:p>
          <a:r>
            <a:rPr lang="ja-JP" altLang="ja-JP" sz="1100">
              <a:solidFill>
                <a:schemeClr val="dk1"/>
              </a:solidFill>
              <a:effectLst/>
              <a:latin typeface="+mn-lt"/>
              <a:ea typeface="+mn-ea"/>
              <a:cs typeface="+mn-cs"/>
            </a:rPr>
            <a:t>　近年の借入は、</a:t>
          </a:r>
          <a:r>
            <a:rPr lang="ja-JP" altLang="en-US" sz="1100">
              <a:solidFill>
                <a:schemeClr val="dk1"/>
              </a:solidFill>
              <a:effectLst/>
              <a:latin typeface="+mn-lt"/>
              <a:ea typeface="+mn-ea"/>
              <a:cs typeface="+mn-cs"/>
            </a:rPr>
            <a:t>大型公共事業などの影響で増加傾向にありますが、</a:t>
          </a:r>
          <a:r>
            <a:rPr lang="ja-JP" altLang="ja-JP" sz="1100" b="0" i="0" baseline="0">
              <a:solidFill>
                <a:schemeClr val="dk1"/>
              </a:solidFill>
              <a:effectLst/>
              <a:latin typeface="+mn-lt"/>
              <a:ea typeface="+mn-ea"/>
              <a:cs typeface="+mn-cs"/>
            </a:rPr>
            <a:t>公債費比率の低下や類似団体平均との乖離もあるので、</a:t>
          </a:r>
          <a:r>
            <a:rPr lang="ja-JP" altLang="ja-JP" sz="1100">
              <a:solidFill>
                <a:schemeClr val="dk1"/>
              </a:solidFill>
              <a:effectLst/>
              <a:latin typeface="+mn-lt"/>
              <a:ea typeface="+mn-ea"/>
              <a:cs typeface="+mn-cs"/>
            </a:rPr>
            <a:t>一般債についても、過疎対策事業債などの地方交付税の補てん措置がある町債を中心に借入れし、償還財源の確保に努めながら借入総額の抑制に努めてまいります。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20320</xdr:rowOff>
    </xdr:from>
    <xdr:to>
      <xdr:col>7</xdr:col>
      <xdr:colOff>15875</xdr:colOff>
      <xdr:row>80</xdr:row>
      <xdr:rowOff>58420</xdr:rowOff>
    </xdr:to>
    <xdr:cxnSp macro="">
      <xdr:nvCxnSpPr>
        <xdr:cNvPr id="368" name="直線コネクタ 367"/>
        <xdr:cNvCxnSpPr/>
      </xdr:nvCxnSpPr>
      <xdr:spPr>
        <a:xfrm flipV="1">
          <a:off x="3987800" y="1373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80</xdr:row>
      <xdr:rowOff>58420</xdr:rowOff>
    </xdr:to>
    <xdr:cxnSp macro="">
      <xdr:nvCxnSpPr>
        <xdr:cNvPr id="371" name="直線コネクタ 370"/>
        <xdr:cNvCxnSpPr/>
      </xdr:nvCxnSpPr>
      <xdr:spPr>
        <a:xfrm>
          <a:off x="3098800" y="1365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79</xdr:row>
      <xdr:rowOff>168911</xdr:rowOff>
    </xdr:to>
    <xdr:cxnSp macro="">
      <xdr:nvCxnSpPr>
        <xdr:cNvPr id="374" name="直線コネクタ 373"/>
        <xdr:cNvCxnSpPr/>
      </xdr:nvCxnSpPr>
      <xdr:spPr>
        <a:xfrm flipV="1">
          <a:off x="2209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12700</xdr:rowOff>
    </xdr:to>
    <xdr:cxnSp macro="">
      <xdr:nvCxnSpPr>
        <xdr:cNvPr id="377" name="直線コネクタ 376"/>
        <xdr:cNvCxnSpPr/>
      </xdr:nvCxnSpPr>
      <xdr:spPr>
        <a:xfrm flipV="1">
          <a:off x="1320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140970</xdr:rowOff>
    </xdr:from>
    <xdr:to>
      <xdr:col>7</xdr:col>
      <xdr:colOff>66675</xdr:colOff>
      <xdr:row>80</xdr:row>
      <xdr:rowOff>71120</xdr:rowOff>
    </xdr:to>
    <xdr:sp macro="" textlink="">
      <xdr:nvSpPr>
        <xdr:cNvPr id="387" name="円/楕円 386"/>
        <xdr:cNvSpPr/>
      </xdr:nvSpPr>
      <xdr:spPr>
        <a:xfrm>
          <a:off x="4775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113047</xdr:rowOff>
    </xdr:from>
    <xdr:ext cx="762000" cy="259045"/>
    <xdr:sp macro="" textlink="">
      <xdr:nvSpPr>
        <xdr:cNvPr id="388" name="公債費該当値テキスト"/>
        <xdr:cNvSpPr txBox="1"/>
      </xdr:nvSpPr>
      <xdr:spPr>
        <a:xfrm>
          <a:off x="4914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89" name="円/楕円 388"/>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90" name="テキスト ボックス 389"/>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91" name="円/楕円 390"/>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92" name="テキスト ボックス 391"/>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3" name="円/楕円 392"/>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4" name="テキスト ボックス 393"/>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5" name="円/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公債費以外の経常収支比率は、平成２５年度においてはほぼ同水準になっております。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今後も、健全な財政運営に努め比率の改善を図っていくこととします。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77</xdr:row>
      <xdr:rowOff>1270</xdr:rowOff>
    </xdr:to>
    <xdr:cxnSp macro="">
      <xdr:nvCxnSpPr>
        <xdr:cNvPr id="429" name="直線コネクタ 428"/>
        <xdr:cNvCxnSpPr/>
      </xdr:nvCxnSpPr>
      <xdr:spPr>
        <a:xfrm>
          <a:off x="15671800" y="13145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12700</xdr:rowOff>
    </xdr:to>
    <xdr:cxnSp macro="">
      <xdr:nvCxnSpPr>
        <xdr:cNvPr id="432" name="直線コネクタ 431"/>
        <xdr:cNvCxnSpPr/>
      </xdr:nvCxnSpPr>
      <xdr:spPr>
        <a:xfrm flipV="1">
          <a:off x="14782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20320</xdr:rowOff>
    </xdr:to>
    <xdr:cxnSp macro="">
      <xdr:nvCxnSpPr>
        <xdr:cNvPr id="435" name="直線コネクタ 434"/>
        <xdr:cNvCxnSpPr/>
      </xdr:nvCxnSpPr>
      <xdr:spPr>
        <a:xfrm flipV="1">
          <a:off x="13893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77</xdr:row>
      <xdr:rowOff>20320</xdr:rowOff>
    </xdr:to>
    <xdr:cxnSp macro="">
      <xdr:nvCxnSpPr>
        <xdr:cNvPr id="438" name="直線コネクタ 437"/>
        <xdr:cNvCxnSpPr/>
      </xdr:nvCxnSpPr>
      <xdr:spPr>
        <a:xfrm>
          <a:off x="13004800" y="131229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8" name="円/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50" name="円/楕円 449"/>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51" name="テキスト ボックス 450"/>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2" name="円/楕円 451"/>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3" name="テキスト ボックス 452"/>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4" name="円/楕円 453"/>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55" name="テキスト ボックス 454"/>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6" name="円/楕円 455"/>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128288</xdr:rowOff>
    </xdr:from>
    <xdr:ext cx="762000" cy="259045"/>
    <xdr:sp macro="" textlink="">
      <xdr:nvSpPr>
        <xdr:cNvPr id="457" name="テキスト ボックス 456"/>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北海道福島町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32349</xdr:rowOff>
    </xdr:from>
    <xdr:to>
      <xdr:col>4</xdr:col>
      <xdr:colOff>1117600</xdr:colOff>
      <xdr:row>15</xdr:row>
      <xdr:rowOff>61762</xdr:rowOff>
    </xdr:to>
    <xdr:cxnSp macro="">
      <xdr:nvCxnSpPr>
        <xdr:cNvPr id="52" name="直線コネクタ 51"/>
        <xdr:cNvCxnSpPr/>
      </xdr:nvCxnSpPr>
      <xdr:spPr bwMode="auto">
        <a:xfrm>
          <a:off x="5003800" y="2651724"/>
          <a:ext cx="6477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32349</xdr:rowOff>
    </xdr:from>
    <xdr:to>
      <xdr:col>4</xdr:col>
      <xdr:colOff>469900</xdr:colOff>
      <xdr:row>15</xdr:row>
      <xdr:rowOff>41830</xdr:rowOff>
    </xdr:to>
    <xdr:cxnSp macro="">
      <xdr:nvCxnSpPr>
        <xdr:cNvPr id="55" name="直線コネクタ 54"/>
        <xdr:cNvCxnSpPr/>
      </xdr:nvCxnSpPr>
      <xdr:spPr bwMode="auto">
        <a:xfrm flipV="1">
          <a:off x="4305300" y="2651724"/>
          <a:ext cx="698500" cy="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136732</xdr:rowOff>
    </xdr:from>
    <xdr:to>
      <xdr:col>3</xdr:col>
      <xdr:colOff>904875</xdr:colOff>
      <xdr:row>15</xdr:row>
      <xdr:rowOff>41830</xdr:rowOff>
    </xdr:to>
    <xdr:cxnSp macro="">
      <xdr:nvCxnSpPr>
        <xdr:cNvPr id="58" name="直線コネクタ 57"/>
        <xdr:cNvCxnSpPr/>
      </xdr:nvCxnSpPr>
      <xdr:spPr bwMode="auto">
        <a:xfrm>
          <a:off x="3606800" y="2584657"/>
          <a:ext cx="6985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136732</xdr:rowOff>
    </xdr:from>
    <xdr:to>
      <xdr:col>3</xdr:col>
      <xdr:colOff>206375</xdr:colOff>
      <xdr:row>15</xdr:row>
      <xdr:rowOff>2925</xdr:rowOff>
    </xdr:to>
    <xdr:cxnSp macro="">
      <xdr:nvCxnSpPr>
        <xdr:cNvPr id="61" name="直線コネクタ 60"/>
        <xdr:cNvCxnSpPr/>
      </xdr:nvCxnSpPr>
      <xdr:spPr bwMode="auto">
        <a:xfrm flipV="1">
          <a:off x="2908300" y="2584657"/>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10962</xdr:rowOff>
    </xdr:from>
    <xdr:to>
      <xdr:col>5</xdr:col>
      <xdr:colOff>34925</xdr:colOff>
      <xdr:row>15</xdr:row>
      <xdr:rowOff>112562</xdr:rowOff>
    </xdr:to>
    <xdr:sp macro="" textlink="">
      <xdr:nvSpPr>
        <xdr:cNvPr id="71" name="円/楕円 70"/>
        <xdr:cNvSpPr/>
      </xdr:nvSpPr>
      <xdr:spPr bwMode="auto">
        <a:xfrm>
          <a:off x="5600700" y="263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27489</xdr:rowOff>
    </xdr:from>
    <xdr:ext cx="762000" cy="259045"/>
    <xdr:sp macro="" textlink="">
      <xdr:nvSpPr>
        <xdr:cNvPr id="72" name="人口1人当たり決算額の推移該当値テキスト130"/>
        <xdr:cNvSpPr txBox="1"/>
      </xdr:nvSpPr>
      <xdr:spPr>
        <a:xfrm>
          <a:off x="5740400" y="247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175,368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152999</xdr:rowOff>
    </xdr:from>
    <xdr:to>
      <xdr:col>4</xdr:col>
      <xdr:colOff>520700</xdr:colOff>
      <xdr:row>15</xdr:row>
      <xdr:rowOff>83149</xdr:rowOff>
    </xdr:to>
    <xdr:sp macro="" textlink="">
      <xdr:nvSpPr>
        <xdr:cNvPr id="73" name="円/楕円 72"/>
        <xdr:cNvSpPr/>
      </xdr:nvSpPr>
      <xdr:spPr bwMode="auto">
        <a:xfrm>
          <a:off x="4953000" y="260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93326</xdr:rowOff>
    </xdr:from>
    <xdr:ext cx="736600" cy="259045"/>
    <xdr:sp macro="" textlink="">
      <xdr:nvSpPr>
        <xdr:cNvPr id="74" name="テキスト ボックス 73"/>
        <xdr:cNvSpPr txBox="1"/>
      </xdr:nvSpPr>
      <xdr:spPr>
        <a:xfrm>
          <a:off x="4622800" y="236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178,070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162480</xdr:rowOff>
    </xdr:from>
    <xdr:to>
      <xdr:col>3</xdr:col>
      <xdr:colOff>955675</xdr:colOff>
      <xdr:row>15</xdr:row>
      <xdr:rowOff>92630</xdr:rowOff>
    </xdr:to>
    <xdr:sp macro="" textlink="">
      <xdr:nvSpPr>
        <xdr:cNvPr id="75" name="円/楕円 74"/>
        <xdr:cNvSpPr/>
      </xdr:nvSpPr>
      <xdr:spPr bwMode="auto">
        <a:xfrm>
          <a:off x="4254500" y="261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102807</xdr:rowOff>
    </xdr:from>
    <xdr:ext cx="762000" cy="259045"/>
    <xdr:sp macro="" textlink="">
      <xdr:nvSpPr>
        <xdr:cNvPr id="76" name="テキスト ボックス 75"/>
        <xdr:cNvSpPr txBox="1"/>
      </xdr:nvSpPr>
      <xdr:spPr>
        <a:xfrm>
          <a:off x="3924300" y="23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85932</xdr:rowOff>
    </xdr:from>
    <xdr:to>
      <xdr:col>3</xdr:col>
      <xdr:colOff>257175</xdr:colOff>
      <xdr:row>15</xdr:row>
      <xdr:rowOff>16082</xdr:rowOff>
    </xdr:to>
    <xdr:sp macro="" textlink="">
      <xdr:nvSpPr>
        <xdr:cNvPr id="77" name="円/楕円 76"/>
        <xdr:cNvSpPr/>
      </xdr:nvSpPr>
      <xdr:spPr bwMode="auto">
        <a:xfrm>
          <a:off x="3556000" y="253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26259</xdr:rowOff>
    </xdr:from>
    <xdr:ext cx="762000" cy="259045"/>
    <xdr:sp macro="" textlink="">
      <xdr:nvSpPr>
        <xdr:cNvPr id="78" name="テキスト ボックス 77"/>
        <xdr:cNvSpPr txBox="1"/>
      </xdr:nvSpPr>
      <xdr:spPr>
        <a:xfrm>
          <a:off x="3225800" y="23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184,231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123575</xdr:rowOff>
    </xdr:from>
    <xdr:to>
      <xdr:col>2</xdr:col>
      <xdr:colOff>692150</xdr:colOff>
      <xdr:row>15</xdr:row>
      <xdr:rowOff>53725</xdr:rowOff>
    </xdr:to>
    <xdr:sp macro="" textlink="">
      <xdr:nvSpPr>
        <xdr:cNvPr id="79" name="円/楕円 78"/>
        <xdr:cNvSpPr/>
      </xdr:nvSpPr>
      <xdr:spPr bwMode="auto">
        <a:xfrm>
          <a:off x="2857500" y="257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63902</xdr:rowOff>
    </xdr:from>
    <xdr:ext cx="762000" cy="259045"/>
    <xdr:sp macro="" textlink="">
      <xdr:nvSpPr>
        <xdr:cNvPr id="80" name="テキスト ボックス 79"/>
        <xdr:cNvSpPr txBox="1"/>
      </xdr:nvSpPr>
      <xdr:spPr>
        <a:xfrm>
          <a:off x="2527300" y="23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129362</xdr:rowOff>
    </xdr:from>
    <xdr:to>
      <xdr:col>4</xdr:col>
      <xdr:colOff>1117600</xdr:colOff>
      <xdr:row>34</xdr:row>
      <xdr:rowOff>228594</xdr:rowOff>
    </xdr:to>
    <xdr:cxnSp macro="">
      <xdr:nvCxnSpPr>
        <xdr:cNvPr id="113" name="直線コネクタ 112"/>
        <xdr:cNvCxnSpPr/>
      </xdr:nvCxnSpPr>
      <xdr:spPr bwMode="auto">
        <a:xfrm>
          <a:off x="5003800" y="6396812"/>
          <a:ext cx="647700" cy="99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129362</xdr:rowOff>
    </xdr:from>
    <xdr:to>
      <xdr:col>4</xdr:col>
      <xdr:colOff>469900</xdr:colOff>
      <xdr:row>34</xdr:row>
      <xdr:rowOff>217678</xdr:rowOff>
    </xdr:to>
    <xdr:cxnSp macro="">
      <xdr:nvCxnSpPr>
        <xdr:cNvPr id="116" name="直線コネクタ 115"/>
        <xdr:cNvCxnSpPr/>
      </xdr:nvCxnSpPr>
      <xdr:spPr bwMode="auto">
        <a:xfrm flipV="1">
          <a:off x="4305300" y="6396812"/>
          <a:ext cx="698500" cy="8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176625</xdr:rowOff>
    </xdr:from>
    <xdr:to>
      <xdr:col>3</xdr:col>
      <xdr:colOff>904875</xdr:colOff>
      <xdr:row>34</xdr:row>
      <xdr:rowOff>217678</xdr:rowOff>
    </xdr:to>
    <xdr:cxnSp macro="">
      <xdr:nvCxnSpPr>
        <xdr:cNvPr id="119" name="直線コネクタ 118"/>
        <xdr:cNvCxnSpPr/>
      </xdr:nvCxnSpPr>
      <xdr:spPr bwMode="auto">
        <a:xfrm>
          <a:off x="3606800" y="6444075"/>
          <a:ext cx="698500" cy="41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86652</xdr:rowOff>
    </xdr:from>
    <xdr:to>
      <xdr:col>3</xdr:col>
      <xdr:colOff>206375</xdr:colOff>
      <xdr:row>34</xdr:row>
      <xdr:rowOff>176625</xdr:rowOff>
    </xdr:to>
    <xdr:cxnSp macro="">
      <xdr:nvCxnSpPr>
        <xdr:cNvPr id="122" name="直線コネクタ 121"/>
        <xdr:cNvCxnSpPr/>
      </xdr:nvCxnSpPr>
      <xdr:spPr bwMode="auto">
        <a:xfrm>
          <a:off x="2908300" y="6354102"/>
          <a:ext cx="698500" cy="89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177794</xdr:rowOff>
    </xdr:from>
    <xdr:to>
      <xdr:col>5</xdr:col>
      <xdr:colOff>34925</xdr:colOff>
      <xdr:row>34</xdr:row>
      <xdr:rowOff>279394</xdr:rowOff>
    </xdr:to>
    <xdr:sp macro="" textlink="">
      <xdr:nvSpPr>
        <xdr:cNvPr id="132" name="円/楕円 131"/>
        <xdr:cNvSpPr/>
      </xdr:nvSpPr>
      <xdr:spPr bwMode="auto">
        <a:xfrm>
          <a:off x="5600700" y="644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22871</xdr:rowOff>
    </xdr:from>
    <xdr:ext cx="762000" cy="259045"/>
    <xdr:sp macro="" textlink="">
      <xdr:nvSpPr>
        <xdr:cNvPr id="133" name="人口1人当たり決算額の推移該当値テキスト445"/>
        <xdr:cNvSpPr txBox="1"/>
      </xdr:nvSpPr>
      <xdr:spPr>
        <a:xfrm>
          <a:off x="5740400" y="629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78562</xdr:rowOff>
    </xdr:from>
    <xdr:to>
      <xdr:col>4</xdr:col>
      <xdr:colOff>520700</xdr:colOff>
      <xdr:row>34</xdr:row>
      <xdr:rowOff>180162</xdr:rowOff>
    </xdr:to>
    <xdr:sp macro="" textlink="">
      <xdr:nvSpPr>
        <xdr:cNvPr id="134" name="円/楕円 133"/>
        <xdr:cNvSpPr/>
      </xdr:nvSpPr>
      <xdr:spPr bwMode="auto">
        <a:xfrm>
          <a:off x="4953000" y="634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190339</xdr:rowOff>
    </xdr:from>
    <xdr:ext cx="736600" cy="259045"/>
    <xdr:sp macro="" textlink="">
      <xdr:nvSpPr>
        <xdr:cNvPr id="135" name="テキスト ボックス 134"/>
        <xdr:cNvSpPr txBox="1"/>
      </xdr:nvSpPr>
      <xdr:spPr>
        <a:xfrm>
          <a:off x="4622800" y="611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166878</xdr:rowOff>
    </xdr:from>
    <xdr:to>
      <xdr:col>3</xdr:col>
      <xdr:colOff>955675</xdr:colOff>
      <xdr:row>34</xdr:row>
      <xdr:rowOff>268478</xdr:rowOff>
    </xdr:to>
    <xdr:sp macro="" textlink="">
      <xdr:nvSpPr>
        <xdr:cNvPr id="136" name="円/楕円 135"/>
        <xdr:cNvSpPr/>
      </xdr:nvSpPr>
      <xdr:spPr bwMode="auto">
        <a:xfrm>
          <a:off x="4254500" y="643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278655</xdr:rowOff>
    </xdr:from>
    <xdr:ext cx="762000" cy="259045"/>
    <xdr:sp macro="" textlink="">
      <xdr:nvSpPr>
        <xdr:cNvPr id="137" name="テキスト ボックス 136"/>
        <xdr:cNvSpPr txBox="1"/>
      </xdr:nvSpPr>
      <xdr:spPr>
        <a:xfrm>
          <a:off x="39243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125825</xdr:rowOff>
    </xdr:from>
    <xdr:to>
      <xdr:col>3</xdr:col>
      <xdr:colOff>257175</xdr:colOff>
      <xdr:row>34</xdr:row>
      <xdr:rowOff>227425</xdr:rowOff>
    </xdr:to>
    <xdr:sp macro="" textlink="">
      <xdr:nvSpPr>
        <xdr:cNvPr id="138" name="円/楕円 137"/>
        <xdr:cNvSpPr/>
      </xdr:nvSpPr>
      <xdr:spPr bwMode="auto">
        <a:xfrm>
          <a:off x="3556000" y="63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237602</xdr:rowOff>
    </xdr:from>
    <xdr:ext cx="762000" cy="259045"/>
    <xdr:sp macro="" textlink="">
      <xdr:nvSpPr>
        <xdr:cNvPr id="139" name="テキスト ボックス 138"/>
        <xdr:cNvSpPr txBox="1"/>
      </xdr:nvSpPr>
      <xdr:spPr>
        <a:xfrm>
          <a:off x="3225800" y="616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35852</xdr:rowOff>
    </xdr:from>
    <xdr:to>
      <xdr:col>2</xdr:col>
      <xdr:colOff>692150</xdr:colOff>
      <xdr:row>34</xdr:row>
      <xdr:rowOff>137452</xdr:rowOff>
    </xdr:to>
    <xdr:sp macro="" textlink="">
      <xdr:nvSpPr>
        <xdr:cNvPr id="140" name="円/楕円 139"/>
        <xdr:cNvSpPr/>
      </xdr:nvSpPr>
      <xdr:spPr bwMode="auto">
        <a:xfrm>
          <a:off x="2857500" y="630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147629</xdr:rowOff>
    </xdr:from>
    <xdr:ext cx="762000" cy="259045"/>
    <xdr:sp macro="" textlink="">
      <xdr:nvSpPr>
        <xdr:cNvPr id="141" name="テキスト ボックス 140"/>
        <xdr:cNvSpPr txBox="1"/>
      </xdr:nvSpPr>
      <xdr:spPr>
        <a:xfrm>
          <a:off x="2527300" y="60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実質収支比率等については、毎年度の財政調整基金積立により基金残高は増加しております。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また、単年度収支及び実質収支額については、多少の増減はあるもののほぼ横ばいで推移している状況にあり、特に問題が生じる状況にないものと思われます。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今後も、経費の削減を進めるとともに、地方交付税の推移などを見極めながら財政の健全化に努める。</a:t>
          </a:r>
          <a:endParaRPr lang="ja-JP" altLang="ja-JP" sz="1400">
            <a:effectLst/>
          </a:endParaRPr>
        </a:p>
        <a:p>
          <a:pPr rtl="0"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連結実質赤字比率に関しては、近年各会計とも赤字の発生は無く、それぞれ健全に推移していますが、今後の高齢化による医療費の増大や制度改正による負担増を注視していく必要があります。</a:t>
          </a:r>
          <a:endParaRPr lang="ja-JP" altLang="ja-JP" sz="1400">
            <a:effectLst/>
          </a:endParaRPr>
        </a:p>
        <a:p>
          <a:pPr rtl="0"/>
          <a:r>
            <a:rPr lang="ja-JP" altLang="ja-JP" sz="1100" b="0" i="0" baseline="0">
              <a:solidFill>
                <a:schemeClr val="dk1"/>
              </a:solidFill>
              <a:effectLst/>
              <a:latin typeface="+mn-lt"/>
              <a:ea typeface="+mn-ea"/>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るもので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については、徐々にではありますが減少傾向になっており、これは過去に行われた大型建設に係る起債の償還がピークを越え、地方債残高が徐々に減少してきていること、また、地方交付税が順調に推移したことが一因であると捉えています。</a:t>
          </a:r>
          <a:endParaRPr lang="ja-JP" altLang="ja-JP">
            <a:effectLst/>
          </a:endParaRPr>
        </a:p>
        <a:p>
          <a:pPr rtl="0"/>
          <a:r>
            <a:rPr lang="ja-JP" altLang="ja-JP" sz="1100" b="0" i="0" baseline="0">
              <a:solidFill>
                <a:schemeClr val="dk1"/>
              </a:solidFill>
              <a:effectLst/>
              <a:latin typeface="+mn-lt"/>
              <a:ea typeface="+mn-ea"/>
              <a:cs typeface="+mn-cs"/>
            </a:rPr>
            <a:t>　平成２６年度に実施した、防災行政無線のデジタル化、消防救急無線のデジタル化における地方債の発行、また、平成２７年度以降においても、老人福祉施設整備事業、温泉施設整備事業等の大型事業に対する地方債の新規発行が予定されていることから、比率については上昇に転じるものと推計しておりますが、今後も交付税等の動向に注視するとともに、財政状況によっては事業の見直しなどにより事業費の圧縮を図るなどして、公債比率の適正な水準の維持と抑制を図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将来負担比率は年々減少に転じており、平成２４年度からマイナスに転じています。</a:t>
          </a:r>
          <a:endParaRPr lang="ja-JP" altLang="ja-JP" sz="1400">
            <a:effectLst/>
          </a:endParaRPr>
        </a:p>
        <a:p>
          <a:pPr rtl="0" fontAlgn="base"/>
          <a:r>
            <a:rPr lang="ja-JP" altLang="ja-JP" sz="1100" b="0" i="0" baseline="0">
              <a:solidFill>
                <a:schemeClr val="dk1"/>
              </a:solidFill>
              <a:effectLst/>
              <a:latin typeface="+mn-lt"/>
              <a:ea typeface="+mn-ea"/>
              <a:cs typeface="+mn-cs"/>
            </a:rPr>
            <a:t>　これは将来負担額のうち、地方債残高が減少していることが大きく、また充当可能財源等についても、毎年２億以上の増加となっていることが将来負担比率を減少させている要因となっていたところであります。</a:t>
          </a:r>
          <a:endParaRPr lang="ja-JP" altLang="ja-JP" sz="1400">
            <a:effectLst/>
          </a:endParaRPr>
        </a:p>
        <a:p>
          <a:pPr rtl="0" fontAlgn="base"/>
          <a:r>
            <a:rPr lang="ja-JP" altLang="ja-JP" sz="1100" b="0" i="0" baseline="0">
              <a:solidFill>
                <a:schemeClr val="dk1"/>
              </a:solidFill>
              <a:effectLst/>
              <a:latin typeface="+mn-lt"/>
              <a:ea typeface="+mn-ea"/>
              <a:cs typeface="+mn-cs"/>
            </a:rPr>
            <a:t>　平成２６年度以降、各種の大型事業を実施、また、予定していることから、地方債の新規発行により地方債残高も増加に転じ、基金積立額も減少となることが予想されることから、将来負担比率も増加することになりますが、今後も、適正な負担比率の維持と抑制を図り、健全な財政運営に努めるもので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4039592</v>
      </c>
      <c r="BO4" s="349"/>
      <c r="BP4" s="349"/>
      <c r="BQ4" s="349"/>
      <c r="BR4" s="349"/>
      <c r="BS4" s="349"/>
      <c r="BT4" s="349"/>
      <c r="BU4" s="350"/>
      <c r="BV4" s="348">
        <v>4031280</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3954284</v>
      </c>
      <c r="BO5" s="386"/>
      <c r="BP5" s="386"/>
      <c r="BQ5" s="386"/>
      <c r="BR5" s="386"/>
      <c r="BS5" s="386"/>
      <c r="BT5" s="386"/>
      <c r="BU5" s="387"/>
      <c r="BV5" s="385">
        <v>3967831</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85308</v>
      </c>
      <c r="BO6" s="386"/>
      <c r="BP6" s="386"/>
      <c r="BQ6" s="386"/>
      <c r="BR6" s="386"/>
      <c r="BS6" s="386"/>
      <c r="BT6" s="386"/>
      <c r="BU6" s="387"/>
      <c r="BV6" s="385">
        <v>63449</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5949</v>
      </c>
      <c r="BO7" s="386"/>
      <c r="BP7" s="386"/>
      <c r="BQ7" s="386"/>
      <c r="BR7" s="386"/>
      <c r="BS7" s="386"/>
      <c r="BT7" s="386"/>
      <c r="BU7" s="387"/>
      <c r="BV7" s="385">
        <v>7666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2296533</v>
      </c>
      <c r="CU7" s="386"/>
      <c r="CV7" s="386"/>
      <c r="CW7" s="386"/>
      <c r="CX7" s="386"/>
      <c r="CY7" s="386"/>
      <c r="CZ7" s="386"/>
      <c r="DA7" s="387"/>
      <c r="DB7" s="385">
        <v>2380917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79359</v>
      </c>
      <c r="BO8" s="386"/>
      <c r="BP8" s="386"/>
      <c r="BQ8" s="386"/>
      <c r="BR8" s="386"/>
      <c r="BS8" s="386"/>
      <c r="BT8" s="386"/>
      <c r="BU8" s="387"/>
      <c r="BV8" s="385">
        <v>55783</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5114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23576</v>
      </c>
      <c r="BO9" s="386"/>
      <c r="BP9" s="386"/>
      <c r="BQ9" s="386"/>
      <c r="BR9" s="386"/>
      <c r="BS9" s="386"/>
      <c r="BT9" s="386"/>
      <c r="BU9" s="387"/>
      <c r="BV9" s="385">
        <v>-5331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5897</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40628</v>
      </c>
      <c r="BO10" s="386"/>
      <c r="BP10" s="386"/>
      <c r="BQ10" s="386"/>
      <c r="BR10" s="386"/>
      <c r="BS10" s="386"/>
      <c r="BT10" s="386"/>
      <c r="BU10" s="387"/>
      <c r="BV10" s="385">
        <v>146287</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4669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290000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4634</v>
      </c>
      <c r="S13" s="467"/>
      <c r="T13" s="467"/>
      <c r="U13" s="467"/>
      <c r="V13" s="468"/>
      <c r="W13" s="401" t="s">
        <v>122</v>
      </c>
      <c r="X13" s="402"/>
      <c r="Y13" s="402"/>
      <c r="Z13" s="402"/>
      <c r="AA13" s="402"/>
      <c r="AB13" s="392"/>
      <c r="AC13" s="436">
        <v>332</v>
      </c>
      <c r="AD13" s="437"/>
      <c r="AE13" s="437"/>
      <c r="AF13" s="437"/>
      <c r="AG13" s="476"/>
      <c r="AH13" s="436">
        <v>368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64204</v>
      </c>
      <c r="BO13" s="386"/>
      <c r="BP13" s="386"/>
      <c r="BQ13" s="386"/>
      <c r="BR13" s="386"/>
      <c r="BS13" s="386"/>
      <c r="BT13" s="386"/>
      <c r="BU13" s="387"/>
      <c r="BV13" s="385">
        <v>-149044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4797</v>
      </c>
      <c r="S14" s="467"/>
      <c r="T14" s="467"/>
      <c r="U14" s="467"/>
      <c r="V14" s="468"/>
      <c r="W14" s="375"/>
      <c r="X14" s="376"/>
      <c r="Y14" s="376"/>
      <c r="Z14" s="376"/>
      <c r="AA14" s="376"/>
      <c r="AB14" s="365"/>
      <c r="AC14" s="469">
        <v>14.9</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4762</v>
      </c>
      <c r="S15" s="467"/>
      <c r="T15" s="467"/>
      <c r="U15" s="467"/>
      <c r="V15" s="468"/>
      <c r="W15" s="401" t="s">
        <v>129</v>
      </c>
      <c r="X15" s="402"/>
      <c r="Y15" s="402"/>
      <c r="Z15" s="402"/>
      <c r="AA15" s="402"/>
      <c r="AB15" s="392"/>
      <c r="AC15" s="436">
        <v>885</v>
      </c>
      <c r="AD15" s="437"/>
      <c r="AE15" s="437"/>
      <c r="AF15" s="437"/>
      <c r="AG15" s="476"/>
      <c r="AH15" s="436">
        <v>1079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378772</v>
      </c>
      <c r="BO15" s="349"/>
      <c r="BP15" s="349"/>
      <c r="BQ15" s="349"/>
      <c r="BR15" s="349"/>
      <c r="BS15" s="349"/>
      <c r="BT15" s="349"/>
      <c r="BU15" s="350"/>
      <c r="BV15" s="348">
        <v>387189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39.700000000000003</v>
      </c>
      <c r="AD16" s="470"/>
      <c r="AE16" s="470"/>
      <c r="AF16" s="470"/>
      <c r="AG16" s="471"/>
      <c r="AH16" s="469">
        <v>43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2077901</v>
      </c>
      <c r="BO16" s="386"/>
      <c r="BP16" s="386"/>
      <c r="BQ16" s="386"/>
      <c r="BR16" s="386"/>
      <c r="BS16" s="386"/>
      <c r="BT16" s="386"/>
      <c r="BU16" s="387"/>
      <c r="BV16" s="385">
        <v>2146063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1015</v>
      </c>
      <c r="AD17" s="437"/>
      <c r="AE17" s="437"/>
      <c r="AF17" s="437"/>
      <c r="AG17" s="476"/>
      <c r="AH17" s="436">
        <v>1059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477476</v>
      </c>
      <c r="BO17" s="386"/>
      <c r="BP17" s="386"/>
      <c r="BQ17" s="386"/>
      <c r="BR17" s="386"/>
      <c r="BS17" s="386"/>
      <c r="BT17" s="386"/>
      <c r="BU17" s="387"/>
      <c r="BV17" s="385">
        <v>494111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187.28</v>
      </c>
      <c r="M18" s="498"/>
      <c r="N18" s="498"/>
      <c r="O18" s="498"/>
      <c r="P18" s="498"/>
      <c r="Q18" s="498"/>
      <c r="R18" s="499"/>
      <c r="S18" s="499"/>
      <c r="T18" s="499"/>
      <c r="U18" s="499"/>
      <c r="V18" s="500"/>
      <c r="W18" s="403"/>
      <c r="X18" s="404"/>
      <c r="Y18" s="404"/>
      <c r="Z18" s="404"/>
      <c r="AA18" s="404"/>
      <c r="AB18" s="395"/>
      <c r="AC18" s="501">
        <v>45.5</v>
      </c>
      <c r="AD18" s="502"/>
      <c r="AE18" s="502"/>
      <c r="AF18" s="502"/>
      <c r="AG18" s="503"/>
      <c r="AH18" s="501">
        <v>42.2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2086144</v>
      </c>
      <c r="BO18" s="386"/>
      <c r="BP18" s="386"/>
      <c r="BQ18" s="386"/>
      <c r="BR18" s="386"/>
      <c r="BS18" s="386"/>
      <c r="BT18" s="386"/>
      <c r="BU18" s="387"/>
      <c r="BV18" s="385">
        <v>2102245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2658057</v>
      </c>
      <c r="BO19" s="386"/>
      <c r="BP19" s="386"/>
      <c r="BQ19" s="386"/>
      <c r="BR19" s="386"/>
      <c r="BS19" s="386"/>
      <c r="BT19" s="386"/>
      <c r="BU19" s="387"/>
      <c r="BV19" s="385">
        <v>3096895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2194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4442688</v>
      </c>
      <c r="BO23" s="386"/>
      <c r="BP23" s="386"/>
      <c r="BQ23" s="386"/>
      <c r="BR23" s="386"/>
      <c r="BS23" s="386"/>
      <c r="BT23" s="386"/>
      <c r="BU23" s="387"/>
      <c r="BV23" s="385">
        <v>4141219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6500</v>
      </c>
      <c r="R24" s="437"/>
      <c r="S24" s="437"/>
      <c r="T24" s="437"/>
      <c r="U24" s="437"/>
      <c r="V24" s="476"/>
      <c r="W24" s="531"/>
      <c r="X24" s="519"/>
      <c r="Y24" s="520"/>
      <c r="Z24" s="435" t="s">
        <v>152</v>
      </c>
      <c r="AA24" s="415"/>
      <c r="AB24" s="415"/>
      <c r="AC24" s="415"/>
      <c r="AD24" s="415"/>
      <c r="AE24" s="415"/>
      <c r="AF24" s="415"/>
      <c r="AG24" s="416"/>
      <c r="AH24" s="436">
        <v>71</v>
      </c>
      <c r="AI24" s="437"/>
      <c r="AJ24" s="437"/>
      <c r="AK24" s="437"/>
      <c r="AL24" s="476"/>
      <c r="AM24" s="436">
        <v>209734</v>
      </c>
      <c r="AN24" s="437"/>
      <c r="AO24" s="437"/>
      <c r="AP24" s="437"/>
      <c r="AQ24" s="437"/>
      <c r="AR24" s="476"/>
      <c r="AS24" s="436">
        <v>2954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3459727</v>
      </c>
      <c r="BO24" s="386"/>
      <c r="BP24" s="386"/>
      <c r="BQ24" s="386"/>
      <c r="BR24" s="386"/>
      <c r="BS24" s="386"/>
      <c r="BT24" s="386"/>
      <c r="BU24" s="387"/>
      <c r="BV24" s="385">
        <v>3471803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5700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46514</v>
      </c>
      <c r="BO25" s="349"/>
      <c r="BP25" s="349"/>
      <c r="BQ25" s="349"/>
      <c r="BR25" s="349"/>
      <c r="BS25" s="349"/>
      <c r="BT25" s="349"/>
      <c r="BU25" s="350"/>
      <c r="BV25" s="348">
        <v>107512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5300</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14620</v>
      </c>
      <c r="AN26" s="437"/>
      <c r="AO26" s="437"/>
      <c r="AP26" s="437"/>
      <c r="AQ26" s="437"/>
      <c r="AR26" s="476"/>
      <c r="AS26" s="436">
        <v>3655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2320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76812</v>
      </c>
      <c r="BO27" s="555"/>
      <c r="BP27" s="555"/>
      <c r="BQ27" s="555"/>
      <c r="BR27" s="555"/>
      <c r="BS27" s="555"/>
      <c r="BT27" s="555"/>
      <c r="BU27" s="556"/>
      <c r="BV27" s="554">
        <v>76734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1850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1710032</v>
      </c>
      <c r="BO28" s="349"/>
      <c r="BP28" s="349"/>
      <c r="BQ28" s="349"/>
      <c r="BR28" s="349"/>
      <c r="BS28" s="349"/>
      <c r="BT28" s="349"/>
      <c r="BU28" s="350"/>
      <c r="BV28" s="348">
        <v>1669404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9</v>
      </c>
      <c r="M29" s="437"/>
      <c r="N29" s="437"/>
      <c r="O29" s="437"/>
      <c r="P29" s="476"/>
      <c r="Q29" s="436">
        <v>1560</v>
      </c>
      <c r="R29" s="437"/>
      <c r="S29" s="437"/>
      <c r="T29" s="437"/>
      <c r="U29" s="437"/>
      <c r="V29" s="476"/>
      <c r="W29" s="532"/>
      <c r="X29" s="533"/>
      <c r="Y29" s="534"/>
      <c r="Z29" s="435" t="s">
        <v>168</v>
      </c>
      <c r="AA29" s="415"/>
      <c r="AB29" s="415"/>
      <c r="AC29" s="415"/>
      <c r="AD29" s="415"/>
      <c r="AE29" s="415"/>
      <c r="AF29" s="415"/>
      <c r="AG29" s="416"/>
      <c r="AH29" s="436">
        <v>71</v>
      </c>
      <c r="AI29" s="437"/>
      <c r="AJ29" s="437"/>
      <c r="AK29" s="437"/>
      <c r="AL29" s="476"/>
      <c r="AM29" s="436">
        <v>209734</v>
      </c>
      <c r="AN29" s="437"/>
      <c r="AO29" s="437"/>
      <c r="AP29" s="437"/>
      <c r="AQ29" s="437"/>
      <c r="AR29" s="476"/>
      <c r="AS29" s="436">
        <v>2954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27006</v>
      </c>
      <c r="BO29" s="386"/>
      <c r="BP29" s="386"/>
      <c r="BQ29" s="386"/>
      <c r="BR29" s="386"/>
      <c r="BS29" s="386"/>
      <c r="BT29" s="386"/>
      <c r="BU29" s="387"/>
      <c r="BV29" s="385">
        <v>39140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313259</v>
      </c>
      <c r="BO30" s="555"/>
      <c r="BP30" s="555"/>
      <c r="BQ30" s="555"/>
      <c r="BR30" s="555"/>
      <c r="BS30" s="555"/>
      <c r="BT30" s="555"/>
      <c r="BU30" s="556"/>
      <c r="BV30" s="554">
        <v>456416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福島町水道事業会計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福島町浄化槽整備特別会計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渡島西部広域事務組合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渡島廃棄物処理広域連合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渡島・檜山地方税滞納整理機構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6"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508</v>
      </c>
      <c r="J40" s="79" t="s">
        <v>509</v>
      </c>
      <c r="K40" s="79" t="s">
        <v>510</v>
      </c>
      <c r="L40" s="79" t="s">
        <v>511</v>
      </c>
      <c r="M40" s="80" t="s">
        <v>512</v>
      </c>
    </row>
    <row r="41" spans="2:13" ht="27.75" customHeight="1">
      <c r="B41" s="1169" t="s">
        <v>24</v>
      </c>
      <c r="C41" s="1170"/>
      <c r="D41" s="81"/>
      <c r="E41" s="1175" t="s">
        <v>25</v>
      </c>
      <c r="F41" s="1175"/>
      <c r="G41" s="1175"/>
      <c r="H41" s="1176"/>
      <c r="I41" s="82">
        <v>4515</v>
      </c>
      <c r="J41" s="83">
        <v>4552</v>
      </c>
      <c r="K41" s="83">
        <v>4363</v>
      </c>
      <c r="L41" s="83">
        <v>4141</v>
      </c>
      <c r="M41" s="84">
        <v>4443</v>
      </c>
    </row>
    <row r="42" spans="2:13" ht="27.75" customHeight="1">
      <c r="B42" s="1171"/>
      <c r="C42" s="1172"/>
      <c r="D42" s="85"/>
      <c r="E42" s="1177" t="s">
        <v>26</v>
      </c>
      <c r="F42" s="1177"/>
      <c r="G42" s="1177"/>
      <c r="H42" s="1178"/>
      <c r="I42" s="86">
        <v>26</v>
      </c>
      <c r="J42" s="87">
        <v>39</v>
      </c>
      <c r="K42" s="87">
        <v>114</v>
      </c>
      <c r="L42" s="87">
        <v>105</v>
      </c>
      <c r="M42" s="88">
        <v>65</v>
      </c>
    </row>
    <row r="43" spans="2:13" ht="27.75" customHeight="1">
      <c r="B43" s="1171"/>
      <c r="C43" s="1172"/>
      <c r="D43" s="85"/>
      <c r="E43" s="1177" t="s">
        <v>27</v>
      </c>
      <c r="F43" s="1177"/>
      <c r="G43" s="1177"/>
      <c r="H43" s="1178"/>
      <c r="I43" s="86">
        <v>1</v>
      </c>
      <c r="J43" s="87">
        <v>1</v>
      </c>
      <c r="K43" s="87">
        <v>1</v>
      </c>
      <c r="L43" s="87">
        <v>1</v>
      </c>
      <c r="M43" s="88">
        <v>1</v>
      </c>
    </row>
    <row r="44" spans="2:13" ht="27.75" customHeight="1">
      <c r="B44" s="1171"/>
      <c r="C44" s="1172"/>
      <c r="D44" s="85"/>
      <c r="E44" s="1177" t="s">
        <v>28</v>
      </c>
      <c r="F44" s="1177"/>
      <c r="G44" s="1177"/>
      <c r="H44" s="1178"/>
      <c r="I44" s="86">
        <v>630</v>
      </c>
      <c r="J44" s="87">
        <v>577</v>
      </c>
      <c r="K44" s="87">
        <v>621</v>
      </c>
      <c r="L44" s="87">
        <v>943</v>
      </c>
      <c r="M44" s="88">
        <v>864</v>
      </c>
    </row>
    <row r="45" spans="2:13" ht="27.75" customHeight="1">
      <c r="B45" s="1171"/>
      <c r="C45" s="1172"/>
      <c r="D45" s="85"/>
      <c r="E45" s="1177" t="s">
        <v>29</v>
      </c>
      <c r="F45" s="1177"/>
      <c r="G45" s="1177"/>
      <c r="H45" s="1178"/>
      <c r="I45" s="86">
        <v>1067</v>
      </c>
      <c r="J45" s="87">
        <v>1035</v>
      </c>
      <c r="K45" s="87">
        <v>1020</v>
      </c>
      <c r="L45" s="87">
        <v>972</v>
      </c>
      <c r="M45" s="88">
        <v>685</v>
      </c>
    </row>
    <row r="46" spans="2:13" ht="27.75" customHeight="1">
      <c r="B46" s="1171"/>
      <c r="C46" s="1172"/>
      <c r="D46" s="85"/>
      <c r="E46" s="1177" t="s">
        <v>30</v>
      </c>
      <c r="F46" s="1177"/>
      <c r="G46" s="1177"/>
      <c r="H46" s="1178"/>
      <c r="I46" s="86" t="s">
        <v>469</v>
      </c>
      <c r="J46" s="87" t="s">
        <v>469</v>
      </c>
      <c r="K46" s="87" t="s">
        <v>469</v>
      </c>
      <c r="L46" s="87" t="s">
        <v>469</v>
      </c>
      <c r="M46" s="88" t="s">
        <v>469</v>
      </c>
    </row>
    <row r="47" spans="2:13" ht="27.75" customHeight="1">
      <c r="B47" s="1171"/>
      <c r="C47" s="1172"/>
      <c r="D47" s="85"/>
      <c r="E47" s="1177" t="s">
        <v>31</v>
      </c>
      <c r="F47" s="1177"/>
      <c r="G47" s="1177"/>
      <c r="H47" s="1178"/>
      <c r="I47" s="86" t="s">
        <v>469</v>
      </c>
      <c r="J47" s="87" t="s">
        <v>469</v>
      </c>
      <c r="K47" s="87" t="s">
        <v>469</v>
      </c>
      <c r="L47" s="87" t="s">
        <v>469</v>
      </c>
      <c r="M47" s="88" t="s">
        <v>469</v>
      </c>
    </row>
    <row r="48" spans="2:13" ht="27.75" customHeight="1">
      <c r="B48" s="1173"/>
      <c r="C48" s="1174"/>
      <c r="D48" s="85"/>
      <c r="E48" s="1177" t="s">
        <v>32</v>
      </c>
      <c r="F48" s="1177"/>
      <c r="G48" s="1177"/>
      <c r="H48" s="1178"/>
      <c r="I48" s="86" t="s">
        <v>469</v>
      </c>
      <c r="J48" s="87" t="s">
        <v>469</v>
      </c>
      <c r="K48" s="87" t="s">
        <v>469</v>
      </c>
      <c r="L48" s="87" t="s">
        <v>469</v>
      </c>
      <c r="M48" s="88" t="s">
        <v>469</v>
      </c>
    </row>
    <row r="49" spans="2:13" ht="27.75" customHeight="1">
      <c r="B49" s="1179" t="s">
        <v>33</v>
      </c>
      <c r="C49" s="1180"/>
      <c r="D49" s="89"/>
      <c r="E49" s="1177" t="s">
        <v>34</v>
      </c>
      <c r="F49" s="1177"/>
      <c r="G49" s="1177"/>
      <c r="H49" s="1178"/>
      <c r="I49" s="86">
        <v>1516</v>
      </c>
      <c r="J49" s="87">
        <v>1753</v>
      </c>
      <c r="K49" s="87">
        <v>1967</v>
      </c>
      <c r="L49" s="87">
        <v>2112</v>
      </c>
      <c r="M49" s="88">
        <v>2087</v>
      </c>
    </row>
    <row r="50" spans="2:13" ht="27.75" customHeight="1">
      <c r="B50" s="1171"/>
      <c r="C50" s="1172"/>
      <c r="D50" s="85"/>
      <c r="E50" s="1177" t="s">
        <v>35</v>
      </c>
      <c r="F50" s="1177"/>
      <c r="G50" s="1177"/>
      <c r="H50" s="1178"/>
      <c r="I50" s="86">
        <v>871</v>
      </c>
      <c r="J50" s="87">
        <v>834</v>
      </c>
      <c r="K50" s="87">
        <v>851</v>
      </c>
      <c r="L50" s="87">
        <v>725</v>
      </c>
      <c r="M50" s="88">
        <v>632</v>
      </c>
    </row>
    <row r="51" spans="2:13" ht="27.75" customHeight="1">
      <c r="B51" s="1173"/>
      <c r="C51" s="1174"/>
      <c r="D51" s="85"/>
      <c r="E51" s="1177" t="s">
        <v>36</v>
      </c>
      <c r="F51" s="1177"/>
      <c r="G51" s="1177"/>
      <c r="H51" s="1178"/>
      <c r="I51" s="86">
        <v>3353</v>
      </c>
      <c r="J51" s="87">
        <v>3413</v>
      </c>
      <c r="K51" s="87">
        <v>3361</v>
      </c>
      <c r="L51" s="87">
        <v>3699</v>
      </c>
      <c r="M51" s="88">
        <v>3699</v>
      </c>
    </row>
    <row r="52" spans="2:13" ht="27.75" customHeight="1" thickBot="1">
      <c r="B52" s="1181" t="s">
        <v>21</v>
      </c>
      <c r="C52" s="1182"/>
      <c r="D52" s="90"/>
      <c r="E52" s="1183" t="s">
        <v>37</v>
      </c>
      <c r="F52" s="1183"/>
      <c r="G52" s="1183"/>
      <c r="H52" s="1184"/>
      <c r="I52" s="91">
        <v>500</v>
      </c>
      <c r="J52" s="92">
        <v>205</v>
      </c>
      <c r="K52" s="92">
        <v>-60</v>
      </c>
      <c r="L52" s="92">
        <v>-374</v>
      </c>
      <c r="M52" s="93">
        <v>-360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507</v>
      </c>
      <c r="G2" s="111"/>
      <c r="H2" s="112"/>
    </row>
    <row r="3" spans="1:8">
      <c r="A3" s="108" t="s">
        <v>500</v>
      </c>
      <c r="B3" s="113"/>
      <c r="C3" s="114"/>
      <c r="D3" s="115">
        <v>62034</v>
      </c>
      <c r="E3" s="116"/>
      <c r="F3" s="117">
        <v>133616</v>
      </c>
      <c r="G3" s="118"/>
      <c r="H3" s="119"/>
    </row>
    <row r="4" spans="1:8">
      <c r="A4" s="120"/>
      <c r="B4" s="121"/>
      <c r="C4" s="122"/>
      <c r="D4" s="123">
        <v>30296</v>
      </c>
      <c r="E4" s="124"/>
      <c r="F4" s="125">
        <v>57933</v>
      </c>
      <c r="G4" s="126"/>
      <c r="H4" s="127"/>
    </row>
    <row r="5" spans="1:8">
      <c r="A5" s="108" t="s">
        <v>502</v>
      </c>
      <c r="B5" s="113"/>
      <c r="C5" s="114"/>
      <c r="D5" s="115">
        <v>118917</v>
      </c>
      <c r="E5" s="116"/>
      <c r="F5" s="117">
        <v>96333</v>
      </c>
      <c r="G5" s="118"/>
      <c r="H5" s="119"/>
    </row>
    <row r="6" spans="1:8">
      <c r="A6" s="120"/>
      <c r="B6" s="121"/>
      <c r="C6" s="122"/>
      <c r="D6" s="123">
        <v>89727</v>
      </c>
      <c r="E6" s="124"/>
      <c r="F6" s="125">
        <v>57060</v>
      </c>
      <c r="G6" s="126"/>
      <c r="H6" s="127"/>
    </row>
    <row r="7" spans="1:8">
      <c r="A7" s="108" t="s">
        <v>503</v>
      </c>
      <c r="B7" s="113"/>
      <c r="C7" s="114"/>
      <c r="D7" s="115">
        <v>56380</v>
      </c>
      <c r="E7" s="116"/>
      <c r="F7" s="117">
        <v>117673</v>
      </c>
      <c r="G7" s="118"/>
      <c r="H7" s="119"/>
    </row>
    <row r="8" spans="1:8">
      <c r="A8" s="120"/>
      <c r="B8" s="121"/>
      <c r="C8" s="122"/>
      <c r="D8" s="123">
        <v>28399</v>
      </c>
      <c r="E8" s="124"/>
      <c r="F8" s="125">
        <v>62359</v>
      </c>
      <c r="G8" s="126"/>
      <c r="H8" s="127"/>
    </row>
    <row r="9" spans="1:8">
      <c r="A9" s="108" t="s">
        <v>504</v>
      </c>
      <c r="B9" s="113"/>
      <c r="C9" s="114"/>
      <c r="D9" s="115">
        <v>98030</v>
      </c>
      <c r="E9" s="116"/>
      <c r="F9" s="117">
        <v>118223</v>
      </c>
      <c r="G9" s="118"/>
      <c r="H9" s="119"/>
    </row>
    <row r="10" spans="1:8">
      <c r="A10" s="120"/>
      <c r="B10" s="121"/>
      <c r="C10" s="122"/>
      <c r="D10" s="123">
        <v>38794</v>
      </c>
      <c r="E10" s="124"/>
      <c r="F10" s="125">
        <v>57106</v>
      </c>
      <c r="G10" s="126"/>
      <c r="H10" s="127"/>
    </row>
    <row r="11" spans="1:8">
      <c r="A11" s="108" t="s">
        <v>505</v>
      </c>
      <c r="B11" s="113"/>
      <c r="C11" s="114"/>
      <c r="D11" s="115">
        <v>174782</v>
      </c>
      <c r="E11" s="116"/>
      <c r="F11" s="117">
        <v>128485</v>
      </c>
      <c r="G11" s="118"/>
      <c r="H11" s="119"/>
    </row>
    <row r="12" spans="1:8">
      <c r="A12" s="120"/>
      <c r="B12" s="121"/>
      <c r="C12" s="128"/>
      <c r="D12" s="123">
        <v>147409</v>
      </c>
      <c r="E12" s="124"/>
      <c r="F12" s="125">
        <v>62765</v>
      </c>
      <c r="G12" s="126"/>
      <c r="H12" s="127"/>
    </row>
    <row r="13" spans="1:8">
      <c r="A13" s="108"/>
      <c r="B13" s="113"/>
      <c r="C13" s="129"/>
      <c r="D13" s="130">
        <v>102029</v>
      </c>
      <c r="E13" s="131"/>
      <c r="F13" s="132">
        <v>118866</v>
      </c>
      <c r="G13" s="133"/>
      <c r="H13" s="119"/>
    </row>
    <row r="14" spans="1:8">
      <c r="A14" s="120"/>
      <c r="B14" s="121"/>
      <c r="C14" s="122"/>
      <c r="D14" s="123">
        <v>66925</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3.18</v>
      </c>
      <c r="C19" s="134">
        <f>ROUND(VALUE(SUBSTITUTE(実質収支比率等に係る経年分析!G$48,"▲","-")),2)</f>
        <v>2.42</v>
      </c>
      <c r="D19" s="134">
        <f>ROUND(VALUE(SUBSTITUTE(実質収支比率等に係る経年分析!H$48,"▲","-")),2)</f>
        <v>2.56</v>
      </c>
      <c r="E19" s="134">
        <f>ROUND(VALUE(SUBSTITUTE(実質収支比率等に係る経年分析!I$48,"▲","-")),2)</f>
        <v>2.34</v>
      </c>
      <c r="F19" s="134">
        <f>ROUND(VALUE(SUBSTITUTE(実質収支比率等に係る経年分析!J$48,"▲","-")),2)</f>
        <v>3.46</v>
      </c>
    </row>
    <row r="20" spans="1:11">
      <c r="A20" s="134" t="s">
        <v>42</v>
      </c>
      <c r="B20" s="134">
        <f>ROUND(VALUE(SUBSTITUTE(実質収支比率等に係る経年分析!F$47,"▲","-")),2)</f>
        <v>55.61</v>
      </c>
      <c r="C20" s="134">
        <f>ROUND(VALUE(SUBSTITUTE(実質収支比率等に係る経年分析!G$47,"▲","-")),2)</f>
        <v>68.19</v>
      </c>
      <c r="D20" s="134">
        <f>ROUND(VALUE(SUBSTITUTE(実質収支比率等に係る経年分析!H$47,"▲","-")),2)</f>
        <v>75.94</v>
      </c>
      <c r="E20" s="134">
        <f>ROUND(VALUE(SUBSTITUTE(実質収支比率等に係る経年分析!I$47,"▲","-")),2)</f>
        <v>70.12</v>
      </c>
      <c r="F20" s="134">
        <f>ROUND(VALUE(SUBSTITUTE(実質収支比率等に係る経年分析!J$47,"▲","-")),2)</f>
        <v>74.459999999999994</v>
      </c>
    </row>
    <row r="21" spans="1:11">
      <c r="A21" s="134" t="s">
        <v>43</v>
      </c>
      <c r="B21" s="134">
        <f>IF(ISNUMBER(VALUE(SUBSTITUTE(実質収支比率等に係る経年分析!F$49,"▲","-"))),ROUND(VALUE(SUBSTITUTE(実質収支比率等に係る経年分析!F$49,"▲","-")),2),NA())</f>
        <v>11.64</v>
      </c>
      <c r="C21" s="134">
        <f>IF(ISNUMBER(VALUE(SUBSTITUTE(実質収支比率等に係る経年分析!G$49,"▲","-"))),ROUND(VALUE(SUBSTITUTE(実質収支比率等に係る経年分析!G$49,"▲","-")),2),NA())</f>
        <v>9.61</v>
      </c>
      <c r="D21" s="134">
        <f>IF(ISNUMBER(VALUE(SUBSTITUTE(実質収支比率等に係る経年分析!H$49,"▲","-"))),ROUND(VALUE(SUBSTITUTE(実質収支比率等に係る経年分析!H$49,"▲","-")),2),NA())</f>
        <v>6.89</v>
      </c>
      <c r="E21" s="134">
        <f>IF(ISNUMBER(VALUE(SUBSTITUTE(実質収支比率等に係る経年分析!I$49,"▲","-"))),ROUND(VALUE(SUBSTITUTE(実質収支比率等に係る経年分析!I$49,"▲","-")),2),NA())</f>
        <v>-6.26</v>
      </c>
      <c r="F21" s="134">
        <f>IF(ISNUMBER(VALUE(SUBSTITUTE(実質収支比率等に係る経年分析!J$49,"▲","-"))),ROUND(VALUE(SUBSTITUTE(実質収支比率等に係る経年分析!J$49,"▲","-")),2),NA())</f>
        <v>2.8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福島町浄化槽整備特別会計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c r="A36" s="135" t="str">
        <f>IF(連結実質赤字比率に係る赤字・黒字の構成分析!C$34="",NA(),連結実質赤字比率に係る赤字・黒字の構成分析!C$34)</f>
        <v>福島町水道事業会計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514</v>
      </c>
      <c r="E42" s="136"/>
      <c r="F42" s="136"/>
      <c r="G42" s="136">
        <f>'実質公債費比率（分子）の構造'!L$52</f>
        <v>507</v>
      </c>
      <c r="H42" s="136"/>
      <c r="I42" s="136"/>
      <c r="J42" s="136">
        <f>'実質公債費比率（分子）の構造'!M$52</f>
        <v>499</v>
      </c>
      <c r="K42" s="136"/>
      <c r="L42" s="136"/>
      <c r="M42" s="136">
        <f>'実質公債費比率（分子）の構造'!N$52</f>
        <v>485</v>
      </c>
      <c r="N42" s="136"/>
      <c r="O42" s="136"/>
      <c r="P42" s="136">
        <f>'実質公債費比率（分子）の構造'!O$52</f>
        <v>458</v>
      </c>
    </row>
    <row r="43" spans="1:16">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52</v>
      </c>
      <c r="B45" s="136">
        <f>'実質公債費比率（分子）の構造'!K$49</f>
        <v>125</v>
      </c>
      <c r="C45" s="136"/>
      <c r="D45" s="136"/>
      <c r="E45" s="136">
        <f>'実質公債費比率（分子）の構造'!L$49</f>
        <v>123</v>
      </c>
      <c r="F45" s="136"/>
      <c r="G45" s="136"/>
      <c r="H45" s="136">
        <f>'実質公債費比率（分子）の構造'!M$49</f>
        <v>122</v>
      </c>
      <c r="I45" s="136"/>
      <c r="J45" s="136"/>
      <c r="K45" s="136">
        <f>'実質公債費比率（分子）の構造'!N$49</f>
        <v>114</v>
      </c>
      <c r="L45" s="136"/>
      <c r="M45" s="136"/>
      <c r="N45" s="136">
        <f>'実質公債費比率（分子）の構造'!O$49</f>
        <v>77</v>
      </c>
      <c r="O45" s="136"/>
      <c r="P45" s="136"/>
    </row>
    <row r="46" spans="1:16">
      <c r="A46" s="136" t="s">
        <v>53</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609</v>
      </c>
      <c r="C49" s="136"/>
      <c r="D49" s="136"/>
      <c r="E49" s="136">
        <f>'実質公債費比率（分子）の構造'!L$45</f>
        <v>573</v>
      </c>
      <c r="F49" s="136"/>
      <c r="G49" s="136"/>
      <c r="H49" s="136">
        <f>'実質公債費比率（分子）の構造'!M$45</f>
        <v>550</v>
      </c>
      <c r="I49" s="136"/>
      <c r="J49" s="136"/>
      <c r="K49" s="136">
        <f>'実質公債費比率（分子）の構造'!N$45</f>
        <v>566</v>
      </c>
      <c r="L49" s="136"/>
      <c r="M49" s="136"/>
      <c r="N49" s="136">
        <f>'実質公債費比率（分子）の構造'!O$45</f>
        <v>546</v>
      </c>
      <c r="O49" s="136"/>
      <c r="P49" s="136"/>
    </row>
    <row r="50" spans="1:16">
      <c r="A50" s="136" t="s">
        <v>57</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174</v>
      </c>
      <c r="J50" s="136" t="e">
        <f>NA()</f>
        <v>#N/A</v>
      </c>
      <c r="K50" s="136" t="e">
        <f>NA()</f>
        <v>#N/A</v>
      </c>
      <c r="L50" s="136">
        <f>IF(ISNUMBER('実質公債費比率（分子）の構造'!N$53),'実質公債費比率（分子）の構造'!N$53,NA())</f>
        <v>196</v>
      </c>
      <c r="M50" s="136" t="e">
        <f>NA()</f>
        <v>#N/A</v>
      </c>
      <c r="N50" s="136" t="e">
        <f>NA()</f>
        <v>#N/A</v>
      </c>
      <c r="O50" s="136">
        <f>IF(ISNUMBER('実質公債費比率（分子）の構造'!O$53),'実質公債費比率（分子）の構造'!O$53,NA())</f>
        <v>167</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3353</v>
      </c>
      <c r="E56" s="135"/>
      <c r="F56" s="135"/>
      <c r="G56" s="135">
        <f>'将来負担比率（分子）の構造'!J$51</f>
        <v>3413</v>
      </c>
      <c r="H56" s="135"/>
      <c r="I56" s="135"/>
      <c r="J56" s="135">
        <f>'将来負担比率（分子）の構造'!K$51</f>
        <v>3361</v>
      </c>
      <c r="K56" s="135"/>
      <c r="L56" s="135"/>
      <c r="M56" s="135">
        <f>'将来負担比率（分子）の構造'!L$51</f>
        <v>3699</v>
      </c>
      <c r="N56" s="135"/>
      <c r="O56" s="135"/>
      <c r="P56" s="135">
        <f>'将来負担比率（分子）の構造'!M$51</f>
        <v>3699</v>
      </c>
    </row>
    <row r="57" spans="1:16">
      <c r="A57" s="135" t="s">
        <v>35</v>
      </c>
      <c r="B57" s="135"/>
      <c r="C57" s="135"/>
      <c r="D57" s="135">
        <f>'将来負担比率（分子）の構造'!I$50</f>
        <v>871</v>
      </c>
      <c r="E57" s="135"/>
      <c r="F57" s="135"/>
      <c r="G57" s="135">
        <f>'将来負担比率（分子）の構造'!J$50</f>
        <v>834</v>
      </c>
      <c r="H57" s="135"/>
      <c r="I57" s="135"/>
      <c r="J57" s="135">
        <f>'将来負担比率（分子）の構造'!K$50</f>
        <v>851</v>
      </c>
      <c r="K57" s="135"/>
      <c r="L57" s="135"/>
      <c r="M57" s="135">
        <f>'将来負担比率（分子）の構造'!L$50</f>
        <v>725</v>
      </c>
      <c r="N57" s="135"/>
      <c r="O57" s="135"/>
      <c r="P57" s="135">
        <f>'将来負担比率（分子）の構造'!M$50</f>
        <v>632</v>
      </c>
    </row>
    <row r="58" spans="1:16">
      <c r="A58" s="135" t="s">
        <v>34</v>
      </c>
      <c r="B58" s="135"/>
      <c r="C58" s="135"/>
      <c r="D58" s="135">
        <f>'将来負担比率（分子）の構造'!I$49</f>
        <v>1516</v>
      </c>
      <c r="E58" s="135"/>
      <c r="F58" s="135"/>
      <c r="G58" s="135">
        <f>'将来負担比率（分子）の構造'!J$49</f>
        <v>1753</v>
      </c>
      <c r="H58" s="135"/>
      <c r="I58" s="135"/>
      <c r="J58" s="135">
        <f>'将来負担比率（分子）の構造'!K$49</f>
        <v>1967</v>
      </c>
      <c r="K58" s="135"/>
      <c r="L58" s="135"/>
      <c r="M58" s="135">
        <f>'将来負担比率（分子）の構造'!L$49</f>
        <v>2112</v>
      </c>
      <c r="N58" s="135"/>
      <c r="O58" s="135"/>
      <c r="P58" s="135">
        <f>'将来負担比率（分子）の構造'!M$49</f>
        <v>2087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1067</v>
      </c>
      <c r="C62" s="135"/>
      <c r="D62" s="135"/>
      <c r="E62" s="135">
        <f>'将来負担比率（分子）の構造'!J$45</f>
        <v>1035</v>
      </c>
      <c r="F62" s="135"/>
      <c r="G62" s="135"/>
      <c r="H62" s="135">
        <f>'将来負担比率（分子）の構造'!K$45</f>
        <v>1020</v>
      </c>
      <c r="I62" s="135"/>
      <c r="J62" s="135"/>
      <c r="K62" s="135">
        <f>'将来負担比率（分子）の構造'!L$45</f>
        <v>972</v>
      </c>
      <c r="L62" s="135"/>
      <c r="M62" s="135"/>
      <c r="N62" s="135">
        <f>'将来負担比率（分子）の構造'!M$45</f>
        <v>685</v>
      </c>
      <c r="O62" s="135"/>
      <c r="P62" s="135"/>
    </row>
    <row r="63" spans="1:16">
      <c r="A63" s="135" t="s">
        <v>28</v>
      </c>
      <c r="B63" s="135">
        <f>'将来負担比率（分子）の構造'!I$44</f>
        <v>630</v>
      </c>
      <c r="C63" s="135"/>
      <c r="D63" s="135"/>
      <c r="E63" s="135">
        <f>'将来負担比率（分子）の構造'!J$44</f>
        <v>577</v>
      </c>
      <c r="F63" s="135"/>
      <c r="G63" s="135"/>
      <c r="H63" s="135">
        <f>'将来負担比率（分子）の構造'!K$44</f>
        <v>621</v>
      </c>
      <c r="I63" s="135"/>
      <c r="J63" s="135"/>
      <c r="K63" s="135">
        <f>'将来負担比率（分子）の構造'!L$44</f>
        <v>943</v>
      </c>
      <c r="L63" s="135"/>
      <c r="M63" s="135"/>
      <c r="N63" s="135">
        <f>'将来負担比率（分子）の構造'!M$44</f>
        <v>864</v>
      </c>
      <c r="O63" s="135"/>
      <c r="P63" s="135"/>
    </row>
    <row r="64" spans="1:16">
      <c r="A64" s="135" t="s">
        <v>27</v>
      </c>
      <c r="B64" s="135">
        <f>'将来負担比率（分子）の構造'!I$43</f>
        <v>1</v>
      </c>
      <c r="C64" s="135"/>
      <c r="D64" s="135"/>
      <c r="E64" s="135">
        <f>'将来負担比率（分子）の構造'!J$43</f>
        <v>1</v>
      </c>
      <c r="F64" s="135"/>
      <c r="G64" s="135"/>
      <c r="H64" s="135">
        <f>'将来負担比率（分子）の構造'!K$43</f>
        <v>1</v>
      </c>
      <c r="I64" s="135"/>
      <c r="J64" s="135"/>
      <c r="K64" s="135">
        <f>'将来負担比率（分子）の構造'!L$43</f>
        <v>1</v>
      </c>
      <c r="L64" s="135"/>
      <c r="M64" s="135"/>
      <c r="N64" s="135">
        <f>'将来負担比率（分子）の構造'!M$43</f>
        <v>1</v>
      </c>
      <c r="O64" s="135"/>
      <c r="P64" s="135"/>
    </row>
    <row r="65" spans="1:16">
      <c r="A65" s="135" t="s">
        <v>26</v>
      </c>
      <c r="B65" s="135">
        <f>'将来負担比率（分子）の構造'!I$42</f>
        <v>26</v>
      </c>
      <c r="C65" s="135"/>
      <c r="D65" s="135"/>
      <c r="E65" s="135">
        <f>'将来負担比率（分子）の構造'!J$42</f>
        <v>39</v>
      </c>
      <c r="F65" s="135"/>
      <c r="G65" s="135"/>
      <c r="H65" s="135">
        <f>'将来負担比率（分子）の構造'!K$42</f>
        <v>114</v>
      </c>
      <c r="I65" s="135"/>
      <c r="J65" s="135"/>
      <c r="K65" s="135">
        <f>'将来負担比率（分子）の構造'!L$42</f>
        <v>105</v>
      </c>
      <c r="L65" s="135"/>
      <c r="M65" s="135"/>
      <c r="N65" s="135">
        <f>'将来負担比率（分子）の構造'!M$42</f>
        <v>65</v>
      </c>
      <c r="O65" s="135"/>
      <c r="P65" s="135"/>
    </row>
    <row r="66" spans="1:16">
      <c r="A66" s="135" t="s">
        <v>25</v>
      </c>
      <c r="B66" s="135">
        <f>'将来負担比率（分子）の構造'!I$41</f>
        <v>4515</v>
      </c>
      <c r="C66" s="135"/>
      <c r="D66" s="135"/>
      <c r="E66" s="135">
        <f>'将来負担比率（分子）の構造'!J$41</f>
        <v>4552</v>
      </c>
      <c r="F66" s="135"/>
      <c r="G66" s="135"/>
      <c r="H66" s="135">
        <f>'将来負担比率（分子）の構造'!K$41</f>
        <v>4363</v>
      </c>
      <c r="I66" s="135"/>
      <c r="J66" s="135"/>
      <c r="K66" s="135">
        <f>'将来負担比率（分子）の構造'!L$41</f>
        <v>4141</v>
      </c>
      <c r="L66" s="135"/>
      <c r="M66" s="135"/>
      <c r="N66" s="135">
        <f>'将来負担比率（分子）の構造'!M$41</f>
        <v>4443</v>
      </c>
      <c r="O66" s="135"/>
      <c r="P66" s="135"/>
    </row>
    <row r="67" spans="1:16">
      <c r="A67" s="135" t="s">
        <v>61</v>
      </c>
      <c r="B67" s="135" t="e">
        <f>NA()</f>
        <v>#N/A</v>
      </c>
      <c r="C67" s="135">
        <f>IF(ISNUMBER('将来負担比率（分子）の構造'!I$52), IF('将来負担比率（分子）の構造'!I$52 &lt; 0, 0, '将来負担比率（分子）の構造'!I$52), NA())</f>
        <v>500</v>
      </c>
      <c r="D67" s="135" t="e">
        <f>NA()</f>
        <v>#N/A</v>
      </c>
      <c r="E67" s="135" t="e">
        <f>NA()</f>
        <v>#N/A</v>
      </c>
      <c r="F67" s="135">
        <f>IF(ISNUMBER('将来負担比率（分子）の構造'!J$52), IF('将来負担比率（分子）の構造'!J$52 &lt; 0, 0, '将来負担比率（分子）の構造'!J$52), NA())</f>
        <v>205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412201</v>
      </c>
      <c r="S5" s="583"/>
      <c r="T5" s="583"/>
      <c r="U5" s="583"/>
      <c r="V5" s="583"/>
      <c r="W5" s="583"/>
      <c r="X5" s="583"/>
      <c r="Y5" s="584"/>
      <c r="Z5" s="585">
        <v>10.199999999999999</v>
      </c>
      <c r="AA5" s="585"/>
      <c r="AB5" s="585"/>
      <c r="AC5" s="585"/>
      <c r="AD5" s="586">
        <v>412201</v>
      </c>
      <c r="AE5" s="586"/>
      <c r="AF5" s="586"/>
      <c r="AG5" s="586"/>
      <c r="AH5" s="586"/>
      <c r="AI5" s="586"/>
      <c r="AJ5" s="586"/>
      <c r="AK5" s="586"/>
      <c r="AL5" s="587">
        <v>18.600000000000001</v>
      </c>
      <c r="AM5" s="588"/>
      <c r="AN5" s="588"/>
      <c r="AO5" s="589"/>
      <c r="AP5" s="579" t="s">
        <v>206</v>
      </c>
      <c r="AQ5" s="580"/>
      <c r="AR5" s="580"/>
      <c r="AS5" s="580"/>
      <c r="AT5" s="580"/>
      <c r="AU5" s="580"/>
      <c r="AV5" s="580"/>
      <c r="AW5" s="580"/>
      <c r="AX5" s="580"/>
      <c r="AY5" s="580"/>
      <c r="AZ5" s="580"/>
      <c r="BA5" s="580"/>
      <c r="BB5" s="580"/>
      <c r="BC5" s="580"/>
      <c r="BD5" s="580"/>
      <c r="BE5" s="580"/>
      <c r="BF5" s="581"/>
      <c r="BG5" s="593">
        <v>402964</v>
      </c>
      <c r="BH5" s="594"/>
      <c r="BI5" s="594"/>
      <c r="BJ5" s="594"/>
      <c r="BK5" s="594"/>
      <c r="BL5" s="594"/>
      <c r="BM5" s="594"/>
      <c r="BN5" s="595"/>
      <c r="BO5" s="596">
        <v>97.8</v>
      </c>
      <c r="BP5" s="596"/>
      <c r="BQ5" s="596"/>
      <c r="BR5" s="596"/>
      <c r="BS5" s="597">
        <v>5050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31646</v>
      </c>
      <c r="S6" s="594"/>
      <c r="T6" s="594"/>
      <c r="U6" s="594"/>
      <c r="V6" s="594"/>
      <c r="W6" s="594"/>
      <c r="X6" s="594"/>
      <c r="Y6" s="595"/>
      <c r="Z6" s="596">
        <v>0.8</v>
      </c>
      <c r="AA6" s="596"/>
      <c r="AB6" s="596"/>
      <c r="AC6" s="596"/>
      <c r="AD6" s="597">
        <v>31646</v>
      </c>
      <c r="AE6" s="597"/>
      <c r="AF6" s="597"/>
      <c r="AG6" s="597"/>
      <c r="AH6" s="597"/>
      <c r="AI6" s="597"/>
      <c r="AJ6" s="597"/>
      <c r="AK6" s="597"/>
      <c r="AL6" s="598">
        <v>1.4</v>
      </c>
      <c r="AM6" s="599"/>
      <c r="AN6" s="599"/>
      <c r="AO6" s="600"/>
      <c r="AP6" s="590" t="s">
        <v>211</v>
      </c>
      <c r="AQ6" s="591"/>
      <c r="AR6" s="591"/>
      <c r="AS6" s="591"/>
      <c r="AT6" s="591"/>
      <c r="AU6" s="591"/>
      <c r="AV6" s="591"/>
      <c r="AW6" s="591"/>
      <c r="AX6" s="591"/>
      <c r="AY6" s="591"/>
      <c r="AZ6" s="591"/>
      <c r="BA6" s="591"/>
      <c r="BB6" s="591"/>
      <c r="BC6" s="591"/>
      <c r="BD6" s="591"/>
      <c r="BE6" s="591"/>
      <c r="BF6" s="592"/>
      <c r="BG6" s="593">
        <v>402964</v>
      </c>
      <c r="BH6" s="594"/>
      <c r="BI6" s="594"/>
      <c r="BJ6" s="594"/>
      <c r="BK6" s="594"/>
      <c r="BL6" s="594"/>
      <c r="BM6" s="594"/>
      <c r="BN6" s="595"/>
      <c r="BO6" s="596">
        <v>97.8</v>
      </c>
      <c r="BP6" s="596"/>
      <c r="BQ6" s="596"/>
      <c r="BR6" s="596"/>
      <c r="BS6" s="597">
        <v>5050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72548</v>
      </c>
      <c r="CS6" s="594"/>
      <c r="CT6" s="594"/>
      <c r="CU6" s="594"/>
      <c r="CV6" s="594"/>
      <c r="CW6" s="594"/>
      <c r="CX6" s="594"/>
      <c r="CY6" s="595"/>
      <c r="CZ6" s="596">
        <v>1.8</v>
      </c>
      <c r="DA6" s="596"/>
      <c r="DB6" s="596"/>
      <c r="DC6" s="596"/>
      <c r="DD6" s="602" t="s">
        <v>213</v>
      </c>
      <c r="DE6" s="594"/>
      <c r="DF6" s="594"/>
      <c r="DG6" s="594"/>
      <c r="DH6" s="594"/>
      <c r="DI6" s="594"/>
      <c r="DJ6" s="594"/>
      <c r="DK6" s="594"/>
      <c r="DL6" s="594"/>
      <c r="DM6" s="594"/>
      <c r="DN6" s="594"/>
      <c r="DO6" s="594"/>
      <c r="DP6" s="595"/>
      <c r="DQ6" s="602">
        <v>72282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770</v>
      </c>
      <c r="S7" s="594"/>
      <c r="T7" s="594"/>
      <c r="U7" s="594"/>
      <c r="V7" s="594"/>
      <c r="W7" s="594"/>
      <c r="X7" s="594"/>
      <c r="Y7" s="595"/>
      <c r="Z7" s="596">
        <v>0</v>
      </c>
      <c r="AA7" s="596"/>
      <c r="AB7" s="596"/>
      <c r="AC7" s="596"/>
      <c r="AD7" s="597">
        <v>770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165080</v>
      </c>
      <c r="BH7" s="594"/>
      <c r="BI7" s="594"/>
      <c r="BJ7" s="594"/>
      <c r="BK7" s="594"/>
      <c r="BL7" s="594"/>
      <c r="BM7" s="594"/>
      <c r="BN7" s="595"/>
      <c r="BO7" s="596">
        <v>40</v>
      </c>
      <c r="BP7" s="596"/>
      <c r="BQ7" s="596"/>
      <c r="BR7" s="596"/>
      <c r="BS7" s="597">
        <v>5050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533138</v>
      </c>
      <c r="CS7" s="594"/>
      <c r="CT7" s="594"/>
      <c r="CU7" s="594"/>
      <c r="CV7" s="594"/>
      <c r="CW7" s="594"/>
      <c r="CX7" s="594"/>
      <c r="CY7" s="595"/>
      <c r="CZ7" s="596">
        <v>13.5</v>
      </c>
      <c r="DA7" s="596"/>
      <c r="DB7" s="596"/>
      <c r="DC7" s="596"/>
      <c r="DD7" s="602">
        <v>71467</v>
      </c>
      <c r="DE7" s="594"/>
      <c r="DF7" s="594"/>
      <c r="DG7" s="594"/>
      <c r="DH7" s="594"/>
      <c r="DI7" s="594"/>
      <c r="DJ7" s="594"/>
      <c r="DK7" s="594"/>
      <c r="DL7" s="594"/>
      <c r="DM7" s="594"/>
      <c r="DN7" s="594"/>
      <c r="DO7" s="594"/>
      <c r="DP7" s="595"/>
      <c r="DQ7" s="602">
        <v>419764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1586</v>
      </c>
      <c r="S8" s="594"/>
      <c r="T8" s="594"/>
      <c r="U8" s="594"/>
      <c r="V8" s="594"/>
      <c r="W8" s="594"/>
      <c r="X8" s="594"/>
      <c r="Y8" s="595"/>
      <c r="Z8" s="596">
        <v>0</v>
      </c>
      <c r="AA8" s="596"/>
      <c r="AB8" s="596"/>
      <c r="AC8" s="596"/>
      <c r="AD8" s="597">
        <v>1586</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5495</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811210</v>
      </c>
      <c r="CS8" s="594"/>
      <c r="CT8" s="594"/>
      <c r="CU8" s="594"/>
      <c r="CV8" s="594"/>
      <c r="CW8" s="594"/>
      <c r="CX8" s="594"/>
      <c r="CY8" s="595"/>
      <c r="CZ8" s="596">
        <v>20.5</v>
      </c>
      <c r="DA8" s="596"/>
      <c r="DB8" s="596"/>
      <c r="DC8" s="596"/>
      <c r="DD8" s="602">
        <v>101964</v>
      </c>
      <c r="DE8" s="594"/>
      <c r="DF8" s="594"/>
      <c r="DG8" s="594"/>
      <c r="DH8" s="594"/>
      <c r="DI8" s="594"/>
      <c r="DJ8" s="594"/>
      <c r="DK8" s="594"/>
      <c r="DL8" s="594"/>
      <c r="DM8" s="594"/>
      <c r="DN8" s="594"/>
      <c r="DO8" s="594"/>
      <c r="DP8" s="595"/>
      <c r="DQ8" s="602">
        <v>469218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843</v>
      </c>
      <c r="S9" s="594"/>
      <c r="T9" s="594"/>
      <c r="U9" s="594"/>
      <c r="V9" s="594"/>
      <c r="W9" s="594"/>
      <c r="X9" s="594"/>
      <c r="Y9" s="595"/>
      <c r="Z9" s="596">
        <v>0</v>
      </c>
      <c r="AA9" s="596"/>
      <c r="AB9" s="596"/>
      <c r="AC9" s="596"/>
      <c r="AD9" s="597">
        <v>843</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128896</v>
      </c>
      <c r="BH9" s="594"/>
      <c r="BI9" s="594"/>
      <c r="BJ9" s="594"/>
      <c r="BK9" s="594"/>
      <c r="BL9" s="594"/>
      <c r="BM9" s="594"/>
      <c r="BN9" s="595"/>
      <c r="BO9" s="596">
        <v>31.3</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406156</v>
      </c>
      <c r="CS9" s="594"/>
      <c r="CT9" s="594"/>
      <c r="CU9" s="594"/>
      <c r="CV9" s="594"/>
      <c r="CW9" s="594"/>
      <c r="CX9" s="594"/>
      <c r="CY9" s="595"/>
      <c r="CZ9" s="596">
        <v>10.3</v>
      </c>
      <c r="DA9" s="596"/>
      <c r="DB9" s="596"/>
      <c r="DC9" s="596"/>
      <c r="DD9" s="602">
        <v>6080</v>
      </c>
      <c r="DE9" s="594"/>
      <c r="DF9" s="594"/>
      <c r="DG9" s="594"/>
      <c r="DH9" s="594"/>
      <c r="DI9" s="594"/>
      <c r="DJ9" s="594"/>
      <c r="DK9" s="594"/>
      <c r="DL9" s="594"/>
      <c r="DM9" s="594"/>
      <c r="DN9" s="594"/>
      <c r="DO9" s="594"/>
      <c r="DP9" s="595"/>
      <c r="DQ9" s="602">
        <v>353971</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57861</v>
      </c>
      <c r="S10" s="594"/>
      <c r="T10" s="594"/>
      <c r="U10" s="594"/>
      <c r="V10" s="594"/>
      <c r="W10" s="594"/>
      <c r="X10" s="594"/>
      <c r="Y10" s="595"/>
      <c r="Z10" s="596">
        <v>1.4</v>
      </c>
      <c r="AA10" s="596"/>
      <c r="AB10" s="596"/>
      <c r="AC10" s="596"/>
      <c r="AD10" s="597">
        <v>57861</v>
      </c>
      <c r="AE10" s="597"/>
      <c r="AF10" s="597"/>
      <c r="AG10" s="597"/>
      <c r="AH10" s="597"/>
      <c r="AI10" s="597"/>
      <c r="AJ10" s="597"/>
      <c r="AK10" s="597"/>
      <c r="AL10" s="598">
        <v>2.6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11568</v>
      </c>
      <c r="BH10" s="594"/>
      <c r="BI10" s="594"/>
      <c r="BJ10" s="594"/>
      <c r="BK10" s="594"/>
      <c r="BL10" s="594"/>
      <c r="BM10" s="594"/>
      <c r="BN10" s="595"/>
      <c r="BO10" s="596">
        <v>2.8</v>
      </c>
      <c r="BP10" s="596"/>
      <c r="BQ10" s="596"/>
      <c r="BR10" s="596"/>
      <c r="BS10" s="602">
        <v>1928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10706</v>
      </c>
      <c r="CS10" s="594"/>
      <c r="CT10" s="594"/>
      <c r="CU10" s="594"/>
      <c r="CV10" s="594"/>
      <c r="CW10" s="594"/>
      <c r="CX10" s="594"/>
      <c r="CY10" s="595"/>
      <c r="CZ10" s="596">
        <v>0.3</v>
      </c>
      <c r="DA10" s="596"/>
      <c r="DB10" s="596"/>
      <c r="DC10" s="596"/>
      <c r="DD10" s="602" t="s">
        <v>110</v>
      </c>
      <c r="DE10" s="594"/>
      <c r="DF10" s="594"/>
      <c r="DG10" s="594"/>
      <c r="DH10" s="594"/>
      <c r="DI10" s="594"/>
      <c r="DJ10" s="594"/>
      <c r="DK10" s="594"/>
      <c r="DL10" s="594"/>
      <c r="DM10" s="594"/>
      <c r="DN10" s="594"/>
      <c r="DO10" s="594"/>
      <c r="DP10" s="595"/>
      <c r="DQ10" s="602">
        <v>10706</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19121</v>
      </c>
      <c r="BH11" s="594"/>
      <c r="BI11" s="594"/>
      <c r="BJ11" s="594"/>
      <c r="BK11" s="594"/>
      <c r="BL11" s="594"/>
      <c r="BM11" s="594"/>
      <c r="BN11" s="595"/>
      <c r="BO11" s="596">
        <v>4.5999999999999996</v>
      </c>
      <c r="BP11" s="596"/>
      <c r="BQ11" s="596"/>
      <c r="BR11" s="596"/>
      <c r="BS11" s="602">
        <v>3122</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164499</v>
      </c>
      <c r="CS11" s="594"/>
      <c r="CT11" s="594"/>
      <c r="CU11" s="594"/>
      <c r="CV11" s="594"/>
      <c r="CW11" s="594"/>
      <c r="CX11" s="594"/>
      <c r="CY11" s="595"/>
      <c r="CZ11" s="596">
        <v>4.2</v>
      </c>
      <c r="DA11" s="596"/>
      <c r="DB11" s="596"/>
      <c r="DC11" s="596"/>
      <c r="DD11" s="602">
        <v>60882</v>
      </c>
      <c r="DE11" s="594"/>
      <c r="DF11" s="594"/>
      <c r="DG11" s="594"/>
      <c r="DH11" s="594"/>
      <c r="DI11" s="594"/>
      <c r="DJ11" s="594"/>
      <c r="DK11" s="594"/>
      <c r="DL11" s="594"/>
      <c r="DM11" s="594"/>
      <c r="DN11" s="594"/>
      <c r="DO11" s="594"/>
      <c r="DP11" s="595"/>
      <c r="DQ11" s="602">
        <v>85110</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189691</v>
      </c>
      <c r="BH12" s="594"/>
      <c r="BI12" s="594"/>
      <c r="BJ12" s="594"/>
      <c r="BK12" s="594"/>
      <c r="BL12" s="594"/>
      <c r="BM12" s="594"/>
      <c r="BN12" s="595"/>
      <c r="BO12" s="596">
        <v>46</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104026</v>
      </c>
      <c r="CS12" s="594"/>
      <c r="CT12" s="594"/>
      <c r="CU12" s="594"/>
      <c r="CV12" s="594"/>
      <c r="CW12" s="594"/>
      <c r="CX12" s="594"/>
      <c r="CY12" s="595"/>
      <c r="CZ12" s="596">
        <v>2.6</v>
      </c>
      <c r="DA12" s="596"/>
      <c r="DB12" s="596"/>
      <c r="DC12" s="596"/>
      <c r="DD12" s="602">
        <v>3758</v>
      </c>
      <c r="DE12" s="594"/>
      <c r="DF12" s="594"/>
      <c r="DG12" s="594"/>
      <c r="DH12" s="594"/>
      <c r="DI12" s="594"/>
      <c r="DJ12" s="594"/>
      <c r="DK12" s="594"/>
      <c r="DL12" s="594"/>
      <c r="DM12" s="594"/>
      <c r="DN12" s="594"/>
      <c r="DO12" s="594"/>
      <c r="DP12" s="595"/>
      <c r="DQ12" s="602">
        <v>67176</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4027</v>
      </c>
      <c r="S13" s="594"/>
      <c r="T13" s="594"/>
      <c r="U13" s="594"/>
      <c r="V13" s="594"/>
      <c r="W13" s="594"/>
      <c r="X13" s="594"/>
      <c r="Y13" s="595"/>
      <c r="Z13" s="596">
        <v>0.1</v>
      </c>
      <c r="AA13" s="596"/>
      <c r="AB13" s="596"/>
      <c r="AC13" s="596"/>
      <c r="AD13" s="597">
        <v>4027</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186874</v>
      </c>
      <c r="BH13" s="594"/>
      <c r="BI13" s="594"/>
      <c r="BJ13" s="594"/>
      <c r="BK13" s="594"/>
      <c r="BL13" s="594"/>
      <c r="BM13" s="594"/>
      <c r="BN13" s="595"/>
      <c r="BO13" s="596">
        <v>45.3</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265329</v>
      </c>
      <c r="CS13" s="594"/>
      <c r="CT13" s="594"/>
      <c r="CU13" s="594"/>
      <c r="CV13" s="594"/>
      <c r="CW13" s="594"/>
      <c r="CX13" s="594"/>
      <c r="CY13" s="595"/>
      <c r="CZ13" s="596">
        <v>6.7</v>
      </c>
      <c r="DA13" s="596"/>
      <c r="DB13" s="596"/>
      <c r="DC13" s="596"/>
      <c r="DD13" s="602">
        <v>148869</v>
      </c>
      <c r="DE13" s="594"/>
      <c r="DF13" s="594"/>
      <c r="DG13" s="594"/>
      <c r="DH13" s="594"/>
      <c r="DI13" s="594"/>
      <c r="DJ13" s="594"/>
      <c r="DK13" s="594"/>
      <c r="DL13" s="594"/>
      <c r="DM13" s="594"/>
      <c r="DN13" s="594"/>
      <c r="DO13" s="594"/>
      <c r="DP13" s="595"/>
      <c r="DQ13" s="602">
        <v>140836</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7107</v>
      </c>
      <c r="BH14" s="594"/>
      <c r="BI14" s="594"/>
      <c r="BJ14" s="594"/>
      <c r="BK14" s="594"/>
      <c r="BL14" s="594"/>
      <c r="BM14" s="594"/>
      <c r="BN14" s="595"/>
      <c r="BO14" s="596">
        <v>1.7</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750622</v>
      </c>
      <c r="CS14" s="594"/>
      <c r="CT14" s="594"/>
      <c r="CU14" s="594"/>
      <c r="CV14" s="594"/>
      <c r="CW14" s="594"/>
      <c r="CX14" s="594"/>
      <c r="CY14" s="595"/>
      <c r="CZ14" s="596">
        <v>19</v>
      </c>
      <c r="DA14" s="596"/>
      <c r="DB14" s="596"/>
      <c r="DC14" s="596"/>
      <c r="DD14" s="602">
        <v>392447</v>
      </c>
      <c r="DE14" s="594"/>
      <c r="DF14" s="594"/>
      <c r="DG14" s="594"/>
      <c r="DH14" s="594"/>
      <c r="DI14" s="594"/>
      <c r="DJ14" s="594"/>
      <c r="DK14" s="594"/>
      <c r="DL14" s="594"/>
      <c r="DM14" s="594"/>
      <c r="DN14" s="594"/>
      <c r="DO14" s="594"/>
      <c r="DP14" s="595"/>
      <c r="DQ14" s="602">
        <v>210406</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440</v>
      </c>
      <c r="S15" s="594"/>
      <c r="T15" s="594"/>
      <c r="U15" s="594"/>
      <c r="V15" s="594"/>
      <c r="W15" s="594"/>
      <c r="X15" s="594"/>
      <c r="Y15" s="595"/>
      <c r="Z15" s="596">
        <v>0</v>
      </c>
      <c r="AA15" s="596"/>
      <c r="AB15" s="596"/>
      <c r="AC15" s="596"/>
      <c r="AD15" s="597">
        <v>440</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41086</v>
      </c>
      <c r="BH15" s="594"/>
      <c r="BI15" s="594"/>
      <c r="BJ15" s="594"/>
      <c r="BK15" s="594"/>
      <c r="BL15" s="594"/>
      <c r="BM15" s="594"/>
      <c r="BN15" s="595"/>
      <c r="BO15" s="596">
        <v>10</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289315</v>
      </c>
      <c r="CS15" s="594"/>
      <c r="CT15" s="594"/>
      <c r="CU15" s="594"/>
      <c r="CV15" s="594"/>
      <c r="CW15" s="594"/>
      <c r="CX15" s="594"/>
      <c r="CY15" s="595"/>
      <c r="CZ15" s="596">
        <v>7.3</v>
      </c>
      <c r="DA15" s="596"/>
      <c r="DB15" s="596"/>
      <c r="DC15" s="596"/>
      <c r="DD15" s="602">
        <v>30591</v>
      </c>
      <c r="DE15" s="594"/>
      <c r="DF15" s="594"/>
      <c r="DG15" s="594"/>
      <c r="DH15" s="594"/>
      <c r="DI15" s="594"/>
      <c r="DJ15" s="594"/>
      <c r="DK15" s="594"/>
      <c r="DL15" s="594"/>
      <c r="DM15" s="594"/>
      <c r="DN15" s="594"/>
      <c r="DO15" s="594"/>
      <c r="DP15" s="595"/>
      <c r="DQ15" s="602">
        <v>249988</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1922689</v>
      </c>
      <c r="S16" s="594"/>
      <c r="T16" s="594"/>
      <c r="U16" s="594"/>
      <c r="V16" s="594"/>
      <c r="W16" s="594"/>
      <c r="X16" s="594"/>
      <c r="Y16" s="595"/>
      <c r="Z16" s="596">
        <v>47.6</v>
      </c>
      <c r="AA16" s="596"/>
      <c r="AB16" s="596"/>
      <c r="AC16" s="596"/>
      <c r="AD16" s="597">
        <v>1699129</v>
      </c>
      <c r="AE16" s="597"/>
      <c r="AF16" s="597"/>
      <c r="AG16" s="597"/>
      <c r="AH16" s="597"/>
      <c r="AI16" s="597"/>
      <c r="AJ16" s="597"/>
      <c r="AK16" s="597"/>
      <c r="AL16" s="598">
        <v>76.599999999999994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1699129</v>
      </c>
      <c r="S17" s="594"/>
      <c r="T17" s="594"/>
      <c r="U17" s="594"/>
      <c r="V17" s="594"/>
      <c r="W17" s="594"/>
      <c r="X17" s="594"/>
      <c r="Y17" s="595"/>
      <c r="Z17" s="596">
        <v>42.1</v>
      </c>
      <c r="AA17" s="596"/>
      <c r="AB17" s="596"/>
      <c r="AC17" s="596"/>
      <c r="AD17" s="597">
        <v>1699129</v>
      </c>
      <c r="AE17" s="597"/>
      <c r="AF17" s="597"/>
      <c r="AG17" s="597"/>
      <c r="AH17" s="597"/>
      <c r="AI17" s="597"/>
      <c r="AJ17" s="597"/>
      <c r="AK17" s="597"/>
      <c r="AL17" s="598">
        <v>76.599999999999994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546735</v>
      </c>
      <c r="CS17" s="594"/>
      <c r="CT17" s="594"/>
      <c r="CU17" s="594"/>
      <c r="CV17" s="594"/>
      <c r="CW17" s="594"/>
      <c r="CX17" s="594"/>
      <c r="CY17" s="595"/>
      <c r="CZ17" s="596">
        <v>13.8</v>
      </c>
      <c r="DA17" s="596"/>
      <c r="DB17" s="596"/>
      <c r="DC17" s="596"/>
      <c r="DD17" s="602" t="s">
        <v>110</v>
      </c>
      <c r="DE17" s="594"/>
      <c r="DF17" s="594"/>
      <c r="DG17" s="594"/>
      <c r="DH17" s="594"/>
      <c r="DI17" s="594"/>
      <c r="DJ17" s="594"/>
      <c r="DK17" s="594"/>
      <c r="DL17" s="594"/>
      <c r="DM17" s="594"/>
      <c r="DN17" s="594"/>
      <c r="DO17" s="594"/>
      <c r="DP17" s="595"/>
      <c r="DQ17" s="602">
        <v>493292</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223555</v>
      </c>
      <c r="S18" s="594"/>
      <c r="T18" s="594"/>
      <c r="U18" s="594"/>
      <c r="V18" s="594"/>
      <c r="W18" s="594"/>
      <c r="X18" s="594"/>
      <c r="Y18" s="595"/>
      <c r="Z18" s="596">
        <v>5.5</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9237</v>
      </c>
      <c r="BH19" s="594"/>
      <c r="BI19" s="594"/>
      <c r="BJ19" s="594"/>
      <c r="BK19" s="594"/>
      <c r="BL19" s="594"/>
      <c r="BM19" s="594"/>
      <c r="BN19" s="595"/>
      <c r="BO19" s="596">
        <v>2.2000000000000002</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2432063</v>
      </c>
      <c r="S20" s="594"/>
      <c r="T20" s="594"/>
      <c r="U20" s="594"/>
      <c r="V20" s="594"/>
      <c r="W20" s="594"/>
      <c r="X20" s="594"/>
      <c r="Y20" s="595"/>
      <c r="Z20" s="596">
        <v>60.2</v>
      </c>
      <c r="AA20" s="596"/>
      <c r="AB20" s="596"/>
      <c r="AC20" s="596"/>
      <c r="AD20" s="597">
        <v>2208503</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9237</v>
      </c>
      <c r="BH20" s="594"/>
      <c r="BI20" s="594"/>
      <c r="BJ20" s="594"/>
      <c r="BK20" s="594"/>
      <c r="BL20" s="594"/>
      <c r="BM20" s="594"/>
      <c r="BN20" s="595"/>
      <c r="BO20" s="596">
        <v>2.2000000000000002</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3954284</v>
      </c>
      <c r="CS20" s="594"/>
      <c r="CT20" s="594"/>
      <c r="CU20" s="594"/>
      <c r="CV20" s="594"/>
      <c r="CW20" s="594"/>
      <c r="CX20" s="594"/>
      <c r="CY20" s="595"/>
      <c r="CZ20" s="596">
        <v>100</v>
      </c>
      <c r="DA20" s="596"/>
      <c r="DB20" s="596"/>
      <c r="DC20" s="596"/>
      <c r="DD20" s="602">
        <v>816058</v>
      </c>
      <c r="DE20" s="594"/>
      <c r="DF20" s="594"/>
      <c r="DG20" s="594"/>
      <c r="DH20" s="594"/>
      <c r="DI20" s="594"/>
      <c r="DJ20" s="594"/>
      <c r="DK20" s="594"/>
      <c r="DL20" s="594"/>
      <c r="DM20" s="594"/>
      <c r="DN20" s="594"/>
      <c r="DO20" s="594"/>
      <c r="DP20" s="595"/>
      <c r="DQ20" s="602">
        <v>2572749</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t="s">
        <v>110</v>
      </c>
      <c r="S21" s="594"/>
      <c r="T21" s="594"/>
      <c r="U21" s="594"/>
      <c r="V21" s="594"/>
      <c r="W21" s="594"/>
      <c r="X21" s="594"/>
      <c r="Y21" s="595"/>
      <c r="Z21" s="596" t="s">
        <v>110</v>
      </c>
      <c r="AA21" s="596"/>
      <c r="AB21" s="596"/>
      <c r="AC21" s="596"/>
      <c r="AD21" s="597" t="s">
        <v>110</v>
      </c>
      <c r="AE21" s="597"/>
      <c r="AF21" s="597"/>
      <c r="AG21" s="597"/>
      <c r="AH21" s="597"/>
      <c r="AI21" s="597"/>
      <c r="AJ21" s="597"/>
      <c r="AK21" s="597"/>
      <c r="AL21" s="598" t="s">
        <v>110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9237</v>
      </c>
      <c r="BH21" s="594"/>
      <c r="BI21" s="594"/>
      <c r="BJ21" s="594"/>
      <c r="BK21" s="594"/>
      <c r="BL21" s="594"/>
      <c r="BM21" s="594"/>
      <c r="BN21" s="595"/>
      <c r="BO21" s="596">
        <v>2.2000000000000002</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2202</v>
      </c>
      <c r="S22" s="594"/>
      <c r="T22" s="594"/>
      <c r="U22" s="594"/>
      <c r="V22" s="594"/>
      <c r="W22" s="594"/>
      <c r="X22" s="594"/>
      <c r="Y22" s="595"/>
      <c r="Z22" s="596">
        <v>0.1</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85153</v>
      </c>
      <c r="S23" s="594"/>
      <c r="T23" s="594"/>
      <c r="U23" s="594"/>
      <c r="V23" s="594"/>
      <c r="W23" s="594"/>
      <c r="X23" s="594"/>
      <c r="Y23" s="595"/>
      <c r="Z23" s="596">
        <v>2.1</v>
      </c>
      <c r="AA23" s="596"/>
      <c r="AB23" s="596"/>
      <c r="AC23" s="596"/>
      <c r="AD23" s="597">
        <v>698</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14459</v>
      </c>
      <c r="S24" s="594"/>
      <c r="T24" s="594"/>
      <c r="U24" s="594"/>
      <c r="V24" s="594"/>
      <c r="W24" s="594"/>
      <c r="X24" s="594"/>
      <c r="Y24" s="595"/>
      <c r="Z24" s="596">
        <v>0.4</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1441141</v>
      </c>
      <c r="CS24" s="583"/>
      <c r="CT24" s="583"/>
      <c r="CU24" s="583"/>
      <c r="CV24" s="583"/>
      <c r="CW24" s="583"/>
      <c r="CX24" s="583"/>
      <c r="CY24" s="584"/>
      <c r="CZ24" s="620">
        <v>36.4</v>
      </c>
      <c r="DA24" s="621"/>
      <c r="DB24" s="621"/>
      <c r="DC24" s="622"/>
      <c r="DD24" s="619">
        <v>1146947</v>
      </c>
      <c r="DE24" s="583"/>
      <c r="DF24" s="583"/>
      <c r="DG24" s="583"/>
      <c r="DH24" s="583"/>
      <c r="DI24" s="583"/>
      <c r="DJ24" s="583"/>
      <c r="DK24" s="584"/>
      <c r="DL24" s="619">
        <v>1144030</v>
      </c>
      <c r="DM24" s="583"/>
      <c r="DN24" s="583"/>
      <c r="DO24" s="583"/>
      <c r="DP24" s="583"/>
      <c r="DQ24" s="583"/>
      <c r="DR24" s="583"/>
      <c r="DS24" s="583"/>
      <c r="DT24" s="583"/>
      <c r="DU24" s="583"/>
      <c r="DV24" s="584"/>
      <c r="DW24" s="587">
        <v>49</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213968</v>
      </c>
      <c r="S25" s="594"/>
      <c r="T25" s="594"/>
      <c r="U25" s="594"/>
      <c r="V25" s="594"/>
      <c r="W25" s="594"/>
      <c r="X25" s="594"/>
      <c r="Y25" s="595"/>
      <c r="Z25" s="596">
        <v>5.3</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620622</v>
      </c>
      <c r="CS25" s="625"/>
      <c r="CT25" s="625"/>
      <c r="CU25" s="625"/>
      <c r="CV25" s="625"/>
      <c r="CW25" s="625"/>
      <c r="CX25" s="625"/>
      <c r="CY25" s="626"/>
      <c r="CZ25" s="627">
        <v>15.7</v>
      </c>
      <c r="DA25" s="628"/>
      <c r="DB25" s="628"/>
      <c r="DC25" s="629"/>
      <c r="DD25" s="602">
        <v>581928</v>
      </c>
      <c r="DE25" s="625"/>
      <c r="DF25" s="625"/>
      <c r="DG25" s="625"/>
      <c r="DH25" s="625"/>
      <c r="DI25" s="625"/>
      <c r="DJ25" s="625"/>
      <c r="DK25" s="626"/>
      <c r="DL25" s="602">
        <v>581889</v>
      </c>
      <c r="DM25" s="625"/>
      <c r="DN25" s="625"/>
      <c r="DO25" s="625"/>
      <c r="DP25" s="625"/>
      <c r="DQ25" s="625"/>
      <c r="DR25" s="625"/>
      <c r="DS25" s="625"/>
      <c r="DT25" s="625"/>
      <c r="DU25" s="625"/>
      <c r="DV25" s="626"/>
      <c r="DW25" s="598">
        <v>24.9</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384412</v>
      </c>
      <c r="CS26" s="594"/>
      <c r="CT26" s="594"/>
      <c r="CU26" s="594"/>
      <c r="CV26" s="594"/>
      <c r="CW26" s="594"/>
      <c r="CX26" s="594"/>
      <c r="CY26" s="595"/>
      <c r="CZ26" s="627">
        <v>9.6999999999999993</v>
      </c>
      <c r="DA26" s="628"/>
      <c r="DB26" s="628"/>
      <c r="DC26" s="629"/>
      <c r="DD26" s="602">
        <v>347379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181166</v>
      </c>
      <c r="S27" s="594"/>
      <c r="T27" s="594"/>
      <c r="U27" s="594"/>
      <c r="V27" s="594"/>
      <c r="W27" s="594"/>
      <c r="X27" s="594"/>
      <c r="Y27" s="595"/>
      <c r="Z27" s="596">
        <v>4.5</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412201</v>
      </c>
      <c r="BH27" s="594"/>
      <c r="BI27" s="594"/>
      <c r="BJ27" s="594"/>
      <c r="BK27" s="594"/>
      <c r="BL27" s="594"/>
      <c r="BM27" s="594"/>
      <c r="BN27" s="595"/>
      <c r="BO27" s="596">
        <v>100</v>
      </c>
      <c r="BP27" s="596"/>
      <c r="BQ27" s="596"/>
      <c r="BR27" s="596"/>
      <c r="BS27" s="602">
        <v>5050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273784</v>
      </c>
      <c r="CS27" s="625"/>
      <c r="CT27" s="625"/>
      <c r="CU27" s="625"/>
      <c r="CV27" s="625"/>
      <c r="CW27" s="625"/>
      <c r="CX27" s="625"/>
      <c r="CY27" s="626"/>
      <c r="CZ27" s="627">
        <v>6.9</v>
      </c>
      <c r="DA27" s="628"/>
      <c r="DB27" s="628"/>
      <c r="DC27" s="629"/>
      <c r="DD27" s="602">
        <v>71727</v>
      </c>
      <c r="DE27" s="625"/>
      <c r="DF27" s="625"/>
      <c r="DG27" s="625"/>
      <c r="DH27" s="625"/>
      <c r="DI27" s="625"/>
      <c r="DJ27" s="625"/>
      <c r="DK27" s="626"/>
      <c r="DL27" s="602">
        <v>68849</v>
      </c>
      <c r="DM27" s="625"/>
      <c r="DN27" s="625"/>
      <c r="DO27" s="625"/>
      <c r="DP27" s="625"/>
      <c r="DQ27" s="625"/>
      <c r="DR27" s="625"/>
      <c r="DS27" s="625"/>
      <c r="DT27" s="625"/>
      <c r="DU27" s="625"/>
      <c r="DV27" s="626"/>
      <c r="DW27" s="598">
        <v>2.9</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24692</v>
      </c>
      <c r="S28" s="594"/>
      <c r="T28" s="594"/>
      <c r="U28" s="594"/>
      <c r="V28" s="594"/>
      <c r="W28" s="594"/>
      <c r="X28" s="594"/>
      <c r="Y28" s="595"/>
      <c r="Z28" s="596">
        <v>0.6</v>
      </c>
      <c r="AA28" s="596"/>
      <c r="AB28" s="596"/>
      <c r="AC28" s="596"/>
      <c r="AD28" s="597">
        <v>6443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546735</v>
      </c>
      <c r="CS28" s="594"/>
      <c r="CT28" s="594"/>
      <c r="CU28" s="594"/>
      <c r="CV28" s="594"/>
      <c r="CW28" s="594"/>
      <c r="CX28" s="594"/>
      <c r="CY28" s="595"/>
      <c r="CZ28" s="627">
        <v>13.8</v>
      </c>
      <c r="DA28" s="628"/>
      <c r="DB28" s="628"/>
      <c r="DC28" s="629"/>
      <c r="DD28" s="602">
        <v>493292</v>
      </c>
      <c r="DE28" s="594"/>
      <c r="DF28" s="594"/>
      <c r="DG28" s="594"/>
      <c r="DH28" s="594"/>
      <c r="DI28" s="594"/>
      <c r="DJ28" s="594"/>
      <c r="DK28" s="595"/>
      <c r="DL28" s="602">
        <v>493292</v>
      </c>
      <c r="DM28" s="594"/>
      <c r="DN28" s="594"/>
      <c r="DO28" s="594"/>
      <c r="DP28" s="594"/>
      <c r="DQ28" s="594"/>
      <c r="DR28" s="594"/>
      <c r="DS28" s="594"/>
      <c r="DT28" s="594"/>
      <c r="DU28" s="594"/>
      <c r="DV28" s="595"/>
      <c r="DW28" s="598">
        <v>21.1</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3398</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56</v>
      </c>
      <c r="CG29" s="608"/>
      <c r="CH29" s="608"/>
      <c r="CI29" s="608"/>
      <c r="CJ29" s="608"/>
      <c r="CK29" s="608"/>
      <c r="CL29" s="608"/>
      <c r="CM29" s="608"/>
      <c r="CN29" s="608"/>
      <c r="CO29" s="608"/>
      <c r="CP29" s="608"/>
      <c r="CQ29" s="609"/>
      <c r="CR29" s="593">
        <v>545837</v>
      </c>
      <c r="CS29" s="625"/>
      <c r="CT29" s="625"/>
      <c r="CU29" s="625"/>
      <c r="CV29" s="625"/>
      <c r="CW29" s="625"/>
      <c r="CX29" s="625"/>
      <c r="CY29" s="626"/>
      <c r="CZ29" s="627">
        <v>13.8</v>
      </c>
      <c r="DA29" s="628"/>
      <c r="DB29" s="628"/>
      <c r="DC29" s="629"/>
      <c r="DD29" s="602">
        <v>492394</v>
      </c>
      <c r="DE29" s="625"/>
      <c r="DF29" s="625"/>
      <c r="DG29" s="625"/>
      <c r="DH29" s="625"/>
      <c r="DI29" s="625"/>
      <c r="DJ29" s="625"/>
      <c r="DK29" s="626"/>
      <c r="DL29" s="602">
        <v>492394</v>
      </c>
      <c r="DM29" s="625"/>
      <c r="DN29" s="625"/>
      <c r="DO29" s="625"/>
      <c r="DP29" s="625"/>
      <c r="DQ29" s="625"/>
      <c r="DR29" s="625"/>
      <c r="DS29" s="625"/>
      <c r="DT29" s="625"/>
      <c r="DU29" s="625"/>
      <c r="DV29" s="626"/>
      <c r="DW29" s="598">
        <v>21.1</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169393</v>
      </c>
      <c r="S30" s="594"/>
      <c r="T30" s="594"/>
      <c r="U30" s="594"/>
      <c r="V30" s="594"/>
      <c r="W30" s="594"/>
      <c r="X30" s="594"/>
      <c r="Y30" s="595"/>
      <c r="Z30" s="596">
        <v>4.2</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97.8</v>
      </c>
      <c r="BH30" s="652"/>
      <c r="BI30" s="652"/>
      <c r="BJ30" s="652"/>
      <c r="BK30" s="652"/>
      <c r="BL30" s="652"/>
      <c r="BM30" s="588">
        <v>88.9</v>
      </c>
      <c r="BN30" s="652"/>
      <c r="BO30" s="652"/>
      <c r="BP30" s="652"/>
      <c r="BQ30" s="653"/>
      <c r="BR30" s="651">
        <v>97.7</v>
      </c>
      <c r="BS30" s="652"/>
      <c r="BT30" s="652"/>
      <c r="BU30" s="652"/>
      <c r="BV30" s="652"/>
      <c r="BW30" s="652"/>
      <c r="BX30" s="588">
        <v>87.6</v>
      </c>
      <c r="BY30" s="652"/>
      <c r="BZ30" s="652"/>
      <c r="CA30" s="652"/>
      <c r="CB30" s="653"/>
      <c r="CD30" s="656"/>
      <c r="CE30" s="657"/>
      <c r="CF30" s="607" t="s">
        <v>289</v>
      </c>
      <c r="CG30" s="608"/>
      <c r="CH30" s="608"/>
      <c r="CI30" s="608"/>
      <c r="CJ30" s="608"/>
      <c r="CK30" s="608"/>
      <c r="CL30" s="608"/>
      <c r="CM30" s="608"/>
      <c r="CN30" s="608"/>
      <c r="CO30" s="608"/>
      <c r="CP30" s="608"/>
      <c r="CQ30" s="609"/>
      <c r="CR30" s="593">
        <v>483559</v>
      </c>
      <c r="CS30" s="594"/>
      <c r="CT30" s="594"/>
      <c r="CU30" s="594"/>
      <c r="CV30" s="594"/>
      <c r="CW30" s="594"/>
      <c r="CX30" s="594"/>
      <c r="CY30" s="595"/>
      <c r="CZ30" s="627">
        <v>12.2</v>
      </c>
      <c r="DA30" s="628"/>
      <c r="DB30" s="628"/>
      <c r="DC30" s="629"/>
      <c r="DD30" s="602">
        <v>432839</v>
      </c>
      <c r="DE30" s="594"/>
      <c r="DF30" s="594"/>
      <c r="DG30" s="594"/>
      <c r="DH30" s="594"/>
      <c r="DI30" s="594"/>
      <c r="DJ30" s="594"/>
      <c r="DK30" s="595"/>
      <c r="DL30" s="602">
        <v>432839</v>
      </c>
      <c r="DM30" s="594"/>
      <c r="DN30" s="594"/>
      <c r="DO30" s="594"/>
      <c r="DP30" s="594"/>
      <c r="DQ30" s="594"/>
      <c r="DR30" s="594"/>
      <c r="DS30" s="594"/>
      <c r="DT30" s="594"/>
      <c r="DU30" s="594"/>
      <c r="DV30" s="595"/>
      <c r="DW30" s="598">
        <v>18.5</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63449</v>
      </c>
      <c r="S31" s="594"/>
      <c r="T31" s="594"/>
      <c r="U31" s="594"/>
      <c r="V31" s="594"/>
      <c r="W31" s="594"/>
      <c r="X31" s="594"/>
      <c r="Y31" s="595"/>
      <c r="Z31" s="596">
        <v>1.6</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98.1</v>
      </c>
      <c r="BH31" s="625"/>
      <c r="BI31" s="625"/>
      <c r="BJ31" s="625"/>
      <c r="BK31" s="625"/>
      <c r="BL31" s="625"/>
      <c r="BM31" s="599">
        <v>92.7</v>
      </c>
      <c r="BN31" s="649"/>
      <c r="BO31" s="649"/>
      <c r="BP31" s="649"/>
      <c r="BQ31" s="650"/>
      <c r="BR31" s="648">
        <v>97.8</v>
      </c>
      <c r="BS31" s="625"/>
      <c r="BT31" s="625"/>
      <c r="BU31" s="625"/>
      <c r="BV31" s="625"/>
      <c r="BW31" s="625"/>
      <c r="BX31" s="599">
        <v>90.1</v>
      </c>
      <c r="BY31" s="649"/>
      <c r="BZ31" s="649"/>
      <c r="CA31" s="649"/>
      <c r="CB31" s="650"/>
      <c r="CD31" s="656"/>
      <c r="CE31" s="657"/>
      <c r="CF31" s="607" t="s">
        <v>293</v>
      </c>
      <c r="CG31" s="608"/>
      <c r="CH31" s="608"/>
      <c r="CI31" s="608"/>
      <c r="CJ31" s="608"/>
      <c r="CK31" s="608"/>
      <c r="CL31" s="608"/>
      <c r="CM31" s="608"/>
      <c r="CN31" s="608"/>
      <c r="CO31" s="608"/>
      <c r="CP31" s="608"/>
      <c r="CQ31" s="609"/>
      <c r="CR31" s="593">
        <v>62278</v>
      </c>
      <c r="CS31" s="625"/>
      <c r="CT31" s="625"/>
      <c r="CU31" s="625"/>
      <c r="CV31" s="625"/>
      <c r="CW31" s="625"/>
      <c r="CX31" s="625"/>
      <c r="CY31" s="626"/>
      <c r="CZ31" s="627">
        <v>1.6</v>
      </c>
      <c r="DA31" s="628"/>
      <c r="DB31" s="628"/>
      <c r="DC31" s="629"/>
      <c r="DD31" s="602">
        <v>59555</v>
      </c>
      <c r="DE31" s="625"/>
      <c r="DF31" s="625"/>
      <c r="DG31" s="625"/>
      <c r="DH31" s="625"/>
      <c r="DI31" s="625"/>
      <c r="DJ31" s="625"/>
      <c r="DK31" s="626"/>
      <c r="DL31" s="602">
        <v>59555</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64621</v>
      </c>
      <c r="S32" s="594"/>
      <c r="T32" s="594"/>
      <c r="U32" s="594"/>
      <c r="V32" s="594"/>
      <c r="W32" s="594"/>
      <c r="X32" s="594"/>
      <c r="Y32" s="595"/>
      <c r="Z32" s="596">
        <v>1.6</v>
      </c>
      <c r="AA32" s="596"/>
      <c r="AB32" s="596"/>
      <c r="AC32" s="596"/>
      <c r="AD32" s="597">
        <v>1256</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v>
      </c>
      <c r="BH32" s="661"/>
      <c r="BI32" s="661"/>
      <c r="BJ32" s="661"/>
      <c r="BK32" s="661"/>
      <c r="BL32" s="661"/>
      <c r="BM32" s="662">
        <v>83.1</v>
      </c>
      <c r="BN32" s="661"/>
      <c r="BO32" s="661"/>
      <c r="BP32" s="661"/>
      <c r="BQ32" s="663"/>
      <c r="BR32" s="660">
        <v>96.9</v>
      </c>
      <c r="BS32" s="661"/>
      <c r="BT32" s="661"/>
      <c r="BU32" s="661"/>
      <c r="BV32" s="661"/>
      <c r="BW32" s="661"/>
      <c r="BX32" s="662">
        <v>82.6</v>
      </c>
      <c r="BY32" s="661"/>
      <c r="BZ32" s="661"/>
      <c r="CA32" s="661"/>
      <c r="CB32" s="663"/>
      <c r="CD32" s="658"/>
      <c r="CE32" s="659"/>
      <c r="CF32" s="607" t="s">
        <v>296</v>
      </c>
      <c r="CG32" s="608"/>
      <c r="CH32" s="608"/>
      <c r="CI32" s="608"/>
      <c r="CJ32" s="608"/>
      <c r="CK32" s="608"/>
      <c r="CL32" s="608"/>
      <c r="CM32" s="608"/>
      <c r="CN32" s="608"/>
      <c r="CO32" s="608"/>
      <c r="CP32" s="608"/>
      <c r="CQ32" s="609"/>
      <c r="CR32" s="593">
        <v>898</v>
      </c>
      <c r="CS32" s="594"/>
      <c r="CT32" s="594"/>
      <c r="CU32" s="594"/>
      <c r="CV32" s="594"/>
      <c r="CW32" s="594"/>
      <c r="CX32" s="594"/>
      <c r="CY32" s="595"/>
      <c r="CZ32" s="627">
        <v>0</v>
      </c>
      <c r="DA32" s="628"/>
      <c r="DB32" s="628"/>
      <c r="DC32" s="629"/>
      <c r="DD32" s="602">
        <v>898</v>
      </c>
      <c r="DE32" s="594"/>
      <c r="DF32" s="594"/>
      <c r="DG32" s="594"/>
      <c r="DH32" s="594"/>
      <c r="DI32" s="594"/>
      <c r="DJ32" s="594"/>
      <c r="DK32" s="595"/>
      <c r="DL32" s="602">
        <v>898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785028</v>
      </c>
      <c r="S33" s="594"/>
      <c r="T33" s="594"/>
      <c r="U33" s="594"/>
      <c r="V33" s="594"/>
      <c r="W33" s="594"/>
      <c r="X33" s="594"/>
      <c r="Y33" s="595"/>
      <c r="Z33" s="596">
        <v>19.399999999999999</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1697085</v>
      </c>
      <c r="CS33" s="625"/>
      <c r="CT33" s="625"/>
      <c r="CU33" s="625"/>
      <c r="CV33" s="625"/>
      <c r="CW33" s="625"/>
      <c r="CX33" s="625"/>
      <c r="CY33" s="626"/>
      <c r="CZ33" s="627">
        <v>42.9</v>
      </c>
      <c r="DA33" s="628"/>
      <c r="DB33" s="628"/>
      <c r="DC33" s="629"/>
      <c r="DD33" s="602">
        <v>1302857</v>
      </c>
      <c r="DE33" s="625"/>
      <c r="DF33" s="625"/>
      <c r="DG33" s="625"/>
      <c r="DH33" s="625"/>
      <c r="DI33" s="625"/>
      <c r="DJ33" s="625"/>
      <c r="DK33" s="626"/>
      <c r="DL33" s="602">
        <v>942114</v>
      </c>
      <c r="DM33" s="625"/>
      <c r="DN33" s="625"/>
      <c r="DO33" s="625"/>
      <c r="DP33" s="625"/>
      <c r="DQ33" s="625"/>
      <c r="DR33" s="625"/>
      <c r="DS33" s="625"/>
      <c r="DT33" s="625"/>
      <c r="DU33" s="625"/>
      <c r="DV33" s="626"/>
      <c r="DW33" s="598">
        <v>40.299999999999997</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523604</v>
      </c>
      <c r="CS34" s="594"/>
      <c r="CT34" s="594"/>
      <c r="CU34" s="594"/>
      <c r="CV34" s="594"/>
      <c r="CW34" s="594"/>
      <c r="CX34" s="594"/>
      <c r="CY34" s="595"/>
      <c r="CZ34" s="627">
        <v>13.2</v>
      </c>
      <c r="DA34" s="628"/>
      <c r="DB34" s="628"/>
      <c r="DC34" s="629"/>
      <c r="DD34" s="602">
        <v>439103</v>
      </c>
      <c r="DE34" s="594"/>
      <c r="DF34" s="594"/>
      <c r="DG34" s="594"/>
      <c r="DH34" s="594"/>
      <c r="DI34" s="594"/>
      <c r="DJ34" s="594"/>
      <c r="DK34" s="595"/>
      <c r="DL34" s="602">
        <v>277719</v>
      </c>
      <c r="DM34" s="594"/>
      <c r="DN34" s="594"/>
      <c r="DO34" s="594"/>
      <c r="DP34" s="594"/>
      <c r="DQ34" s="594"/>
      <c r="DR34" s="594"/>
      <c r="DS34" s="594"/>
      <c r="DT34" s="594"/>
      <c r="DU34" s="594"/>
      <c r="DV34" s="595"/>
      <c r="DW34" s="598">
        <v>11.9</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119928</v>
      </c>
      <c r="S35" s="594"/>
      <c r="T35" s="594"/>
      <c r="U35" s="594"/>
      <c r="V35" s="594"/>
      <c r="W35" s="594"/>
      <c r="X35" s="594"/>
      <c r="Y35" s="595"/>
      <c r="Z35" s="596">
        <v>3</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320249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102490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41460</v>
      </c>
      <c r="CS35" s="625"/>
      <c r="CT35" s="625"/>
      <c r="CU35" s="625"/>
      <c r="CV35" s="625"/>
      <c r="CW35" s="625"/>
      <c r="CX35" s="625"/>
      <c r="CY35" s="626"/>
      <c r="CZ35" s="627">
        <v>1</v>
      </c>
      <c r="DA35" s="628"/>
      <c r="DB35" s="628"/>
      <c r="DC35" s="629"/>
      <c r="DD35" s="602">
        <v>31786</v>
      </c>
      <c r="DE35" s="625"/>
      <c r="DF35" s="625"/>
      <c r="DG35" s="625"/>
      <c r="DH35" s="625"/>
      <c r="DI35" s="625"/>
      <c r="DJ35" s="625"/>
      <c r="DK35" s="626"/>
      <c r="DL35" s="602">
        <v>25618</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4039592</v>
      </c>
      <c r="S36" s="666"/>
      <c r="T36" s="666"/>
      <c r="U36" s="666"/>
      <c r="V36" s="666"/>
      <c r="W36" s="666"/>
      <c r="X36" s="666"/>
      <c r="Y36" s="667"/>
      <c r="Z36" s="668">
        <v>100</v>
      </c>
      <c r="AA36" s="668"/>
      <c r="AB36" s="668"/>
      <c r="AC36" s="668"/>
      <c r="AD36" s="669">
        <v>2216900</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10219</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83312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739229</v>
      </c>
      <c r="CS36" s="594"/>
      <c r="CT36" s="594"/>
      <c r="CU36" s="594"/>
      <c r="CV36" s="594"/>
      <c r="CW36" s="594"/>
      <c r="CX36" s="594"/>
      <c r="CY36" s="595"/>
      <c r="CZ36" s="627">
        <v>18.7</v>
      </c>
      <c r="DA36" s="628"/>
      <c r="DB36" s="628"/>
      <c r="DC36" s="629"/>
      <c r="DD36" s="602">
        <v>524950</v>
      </c>
      <c r="DE36" s="594"/>
      <c r="DF36" s="594"/>
      <c r="DG36" s="594"/>
      <c r="DH36" s="594"/>
      <c r="DI36" s="594"/>
      <c r="DJ36" s="594"/>
      <c r="DK36" s="595"/>
      <c r="DL36" s="602">
        <v>410135</v>
      </c>
      <c r="DM36" s="594"/>
      <c r="DN36" s="594"/>
      <c r="DO36" s="594"/>
      <c r="DP36" s="594"/>
      <c r="DQ36" s="594"/>
      <c r="DR36" s="594"/>
      <c r="DS36" s="594"/>
      <c r="DT36" s="594"/>
      <c r="DU36" s="594"/>
      <c r="DV36" s="595"/>
      <c r="DW36" s="598">
        <v>17.600000000000001</v>
      </c>
      <c r="DX36" s="623"/>
      <c r="DY36" s="623"/>
      <c r="DZ36" s="623"/>
      <c r="EA36" s="623"/>
      <c r="EB36" s="623"/>
      <c r="EC36" s="624"/>
    </row>
    <row r="37" spans="2:133" ht="11.25" customHeight="1">
      <c r="AQ37" s="672" t="s">
        <v>311</v>
      </c>
      <c r="AR37" s="673"/>
      <c r="AS37" s="673"/>
      <c r="AT37" s="673"/>
      <c r="AU37" s="673"/>
      <c r="AV37" s="673"/>
      <c r="AW37" s="673"/>
      <c r="AX37" s="673"/>
      <c r="AY37" s="674"/>
      <c r="AZ37" s="593">
        <v>444</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924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558455</v>
      </c>
      <c r="CS37" s="625"/>
      <c r="CT37" s="625"/>
      <c r="CU37" s="625"/>
      <c r="CV37" s="625"/>
      <c r="CW37" s="625"/>
      <c r="CX37" s="625"/>
      <c r="CY37" s="626"/>
      <c r="CZ37" s="627">
        <v>14.1</v>
      </c>
      <c r="DA37" s="628"/>
      <c r="DB37" s="628"/>
      <c r="DC37" s="629"/>
      <c r="DD37" s="602">
        <v>408322</v>
      </c>
      <c r="DE37" s="625"/>
      <c r="DF37" s="625"/>
      <c r="DG37" s="625"/>
      <c r="DH37" s="625"/>
      <c r="DI37" s="625"/>
      <c r="DJ37" s="625"/>
      <c r="DK37" s="626"/>
      <c r="DL37" s="602">
        <v>407649</v>
      </c>
      <c r="DM37" s="625"/>
      <c r="DN37" s="625"/>
      <c r="DO37" s="625"/>
      <c r="DP37" s="625"/>
      <c r="DQ37" s="625"/>
      <c r="DR37" s="625"/>
      <c r="DS37" s="625"/>
      <c r="DT37" s="625"/>
      <c r="DU37" s="625"/>
      <c r="DV37" s="626"/>
      <c r="DW37" s="598">
        <v>17.399999999999999</v>
      </c>
      <c r="DX37" s="623"/>
      <c r="DY37" s="623"/>
      <c r="DZ37" s="623"/>
      <c r="EA37" s="623"/>
      <c r="EB37" s="623"/>
      <c r="EC37" s="624"/>
    </row>
    <row r="38" spans="2:133" ht="11.25" customHeight="1">
      <c r="AQ38" s="672" t="s">
        <v>314</v>
      </c>
      <c r="AR38" s="673"/>
      <c r="AS38" s="673"/>
      <c r="AT38" s="673"/>
      <c r="AU38" s="673"/>
      <c r="AV38" s="673"/>
      <c r="AW38" s="673"/>
      <c r="AX38" s="673"/>
      <c r="AY38" s="674"/>
      <c r="AZ38" s="593" t="s">
        <v>110</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1571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319805</v>
      </c>
      <c r="CS38" s="594"/>
      <c r="CT38" s="594"/>
      <c r="CU38" s="594"/>
      <c r="CV38" s="594"/>
      <c r="CW38" s="594"/>
      <c r="CX38" s="594"/>
      <c r="CY38" s="595"/>
      <c r="CZ38" s="627">
        <v>8.1</v>
      </c>
      <c r="DA38" s="628"/>
      <c r="DB38" s="628"/>
      <c r="DC38" s="629"/>
      <c r="DD38" s="602">
        <v>266261</v>
      </c>
      <c r="DE38" s="594"/>
      <c r="DF38" s="594"/>
      <c r="DG38" s="594"/>
      <c r="DH38" s="594"/>
      <c r="DI38" s="594"/>
      <c r="DJ38" s="594"/>
      <c r="DK38" s="595"/>
      <c r="DL38" s="602">
        <v>228642</v>
      </c>
      <c r="DM38" s="594"/>
      <c r="DN38" s="594"/>
      <c r="DO38" s="594"/>
      <c r="DP38" s="594"/>
      <c r="DQ38" s="594"/>
      <c r="DR38" s="594"/>
      <c r="DS38" s="594"/>
      <c r="DT38" s="594"/>
      <c r="DU38" s="594"/>
      <c r="DV38" s="595"/>
      <c r="DW38" s="598">
        <v>9.8000000000000007</v>
      </c>
      <c r="DX38" s="623"/>
      <c r="DY38" s="623"/>
      <c r="DZ38" s="623"/>
      <c r="EA38" s="623"/>
      <c r="EB38" s="623"/>
      <c r="EC38" s="624"/>
    </row>
    <row r="39" spans="2:133" ht="11.25" customHeight="1">
      <c r="AQ39" s="672" t="s">
        <v>317</v>
      </c>
      <c r="AR39" s="673"/>
      <c r="AS39" s="673"/>
      <c r="AT39" s="673"/>
      <c r="AU39" s="673"/>
      <c r="AV39" s="673"/>
      <c r="AW39" s="673"/>
      <c r="AX39" s="673"/>
      <c r="AY39" s="674"/>
      <c r="AZ39" s="593" t="s">
        <v>110</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99</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47867</v>
      </c>
      <c r="CS39" s="625"/>
      <c r="CT39" s="625"/>
      <c r="CU39" s="625"/>
      <c r="CV39" s="625"/>
      <c r="CW39" s="625"/>
      <c r="CX39" s="625"/>
      <c r="CY39" s="626"/>
      <c r="CZ39" s="627">
        <v>1.2</v>
      </c>
      <c r="DA39" s="628"/>
      <c r="DB39" s="628"/>
      <c r="DC39" s="629"/>
      <c r="DD39" s="602">
        <v>38585</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61827</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143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25120</v>
      </c>
      <c r="CS40" s="594"/>
      <c r="CT40" s="594"/>
      <c r="CU40" s="594"/>
      <c r="CV40" s="594"/>
      <c r="CW40" s="594"/>
      <c r="CX40" s="594"/>
      <c r="CY40" s="595"/>
      <c r="CZ40" s="627">
        <v>0.6</v>
      </c>
      <c r="DA40" s="628"/>
      <c r="DB40" s="628"/>
      <c r="DC40" s="629"/>
      <c r="DD40" s="602">
        <v>2172</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247759</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373</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816058</v>
      </c>
      <c r="CS42" s="594"/>
      <c r="CT42" s="594"/>
      <c r="CU42" s="594"/>
      <c r="CV42" s="594"/>
      <c r="CW42" s="594"/>
      <c r="CX42" s="594"/>
      <c r="CY42" s="595"/>
      <c r="CZ42" s="627">
        <v>20.6</v>
      </c>
      <c r="DA42" s="676"/>
      <c r="DB42" s="676"/>
      <c r="DC42" s="677"/>
      <c r="DD42" s="602">
        <v>122945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t="s">
        <v>110</v>
      </c>
      <c r="CS43" s="625"/>
      <c r="CT43" s="625"/>
      <c r="CU43" s="625"/>
      <c r="CV43" s="625"/>
      <c r="CW43" s="625"/>
      <c r="CX43" s="625"/>
      <c r="CY43" s="626"/>
      <c r="CZ43" s="627" t="s">
        <v>110</v>
      </c>
      <c r="DA43" s="628"/>
      <c r="DB43" s="628"/>
      <c r="DC43" s="629"/>
      <c r="DD43" s="602" t="s">
        <v>110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285</v>
      </c>
      <c r="CE44" s="700"/>
      <c r="CF44" s="590" t="s">
        <v>332</v>
      </c>
      <c r="CG44" s="591"/>
      <c r="CH44" s="591"/>
      <c r="CI44" s="591"/>
      <c r="CJ44" s="591"/>
      <c r="CK44" s="591"/>
      <c r="CL44" s="591"/>
      <c r="CM44" s="591"/>
      <c r="CN44" s="591"/>
      <c r="CO44" s="591"/>
      <c r="CP44" s="591"/>
      <c r="CQ44" s="592"/>
      <c r="CR44" s="593">
        <v>816058</v>
      </c>
      <c r="CS44" s="594"/>
      <c r="CT44" s="594"/>
      <c r="CU44" s="594"/>
      <c r="CV44" s="594"/>
      <c r="CW44" s="594"/>
      <c r="CX44" s="594"/>
      <c r="CY44" s="595"/>
      <c r="CZ44" s="627">
        <v>20.6</v>
      </c>
      <c r="DA44" s="676"/>
      <c r="DB44" s="676"/>
      <c r="DC44" s="677"/>
      <c r="DD44" s="602">
        <v>122945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127804</v>
      </c>
      <c r="CS45" s="625"/>
      <c r="CT45" s="625"/>
      <c r="CU45" s="625"/>
      <c r="CV45" s="625"/>
      <c r="CW45" s="625"/>
      <c r="CX45" s="625"/>
      <c r="CY45" s="626"/>
      <c r="CZ45" s="627">
        <v>3.2</v>
      </c>
      <c r="DA45" s="628"/>
      <c r="DB45" s="628"/>
      <c r="DC45" s="629"/>
      <c r="DD45" s="602">
        <v>4439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688254</v>
      </c>
      <c r="CS46" s="594"/>
      <c r="CT46" s="594"/>
      <c r="CU46" s="594"/>
      <c r="CV46" s="594"/>
      <c r="CW46" s="594"/>
      <c r="CX46" s="594"/>
      <c r="CY46" s="595"/>
      <c r="CZ46" s="627">
        <v>17.399999999999999</v>
      </c>
      <c r="DA46" s="676"/>
      <c r="DB46" s="676"/>
      <c r="DC46" s="677"/>
      <c r="DD46" s="602">
        <v>118506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110</v>
      </c>
      <c r="CS47" s="625"/>
      <c r="CT47" s="625"/>
      <c r="CU47" s="625"/>
      <c r="CV47" s="625"/>
      <c r="CW47" s="625"/>
      <c r="CX47" s="625"/>
      <c r="CY47" s="626"/>
      <c r="CZ47" s="627" t="s">
        <v>110</v>
      </c>
      <c r="DA47" s="628"/>
      <c r="DB47" s="628"/>
      <c r="DC47" s="629"/>
      <c r="DD47" s="602" t="s">
        <v>110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3954284</v>
      </c>
      <c r="CS49" s="661"/>
      <c r="CT49" s="661"/>
      <c r="CU49" s="661"/>
      <c r="CV49" s="661"/>
      <c r="CW49" s="661"/>
      <c r="CX49" s="661"/>
      <c r="CY49" s="688"/>
      <c r="CZ49" s="689">
        <v>100</v>
      </c>
      <c r="DA49" s="690"/>
      <c r="DB49" s="690"/>
      <c r="DC49" s="691"/>
      <c r="DD49" s="692">
        <v>2572749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4040</v>
      </c>
      <c r="R7" s="723"/>
      <c r="S7" s="723"/>
      <c r="T7" s="723"/>
      <c r="U7" s="723"/>
      <c r="V7" s="723">
        <v>3954</v>
      </c>
      <c r="W7" s="723"/>
      <c r="X7" s="723"/>
      <c r="Y7" s="723"/>
      <c r="Z7" s="723"/>
      <c r="AA7" s="723">
        <v>85</v>
      </c>
      <c r="AB7" s="723"/>
      <c r="AC7" s="723"/>
      <c r="AD7" s="723"/>
      <c r="AE7" s="724"/>
      <c r="AF7" s="725">
        <v>79</v>
      </c>
      <c r="AG7" s="726"/>
      <c r="AH7" s="726"/>
      <c r="AI7" s="726"/>
      <c r="AJ7" s="727"/>
      <c r="AK7" s="762">
        <v>169</v>
      </c>
      <c r="AL7" s="763"/>
      <c r="AM7" s="763"/>
      <c r="AN7" s="763"/>
      <c r="AO7" s="763"/>
      <c r="AP7" s="763">
        <v>4443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4040</v>
      </c>
      <c r="R23" s="782"/>
      <c r="S23" s="782"/>
      <c r="T23" s="782"/>
      <c r="U23" s="782"/>
      <c r="V23" s="782">
        <v>3954</v>
      </c>
      <c r="W23" s="782"/>
      <c r="X23" s="782"/>
      <c r="Y23" s="782"/>
      <c r="Z23" s="782"/>
      <c r="AA23" s="782">
        <v>85</v>
      </c>
      <c r="AB23" s="782"/>
      <c r="AC23" s="782"/>
      <c r="AD23" s="782"/>
      <c r="AE23" s="783"/>
      <c r="AF23" s="784">
        <v>79</v>
      </c>
      <c r="AG23" s="782"/>
      <c r="AH23" s="782"/>
      <c r="AI23" s="782"/>
      <c r="AJ23" s="785"/>
      <c r="AK23" s="786"/>
      <c r="AL23" s="787"/>
      <c r="AM23" s="787"/>
      <c r="AN23" s="787"/>
      <c r="AO23" s="787"/>
      <c r="AP23" s="782">
        <v>4443</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954</v>
      </c>
      <c r="R28" s="811"/>
      <c r="S28" s="811"/>
      <c r="T28" s="811"/>
      <c r="U28" s="811"/>
      <c r="V28" s="811">
        <v>852</v>
      </c>
      <c r="W28" s="811"/>
      <c r="X28" s="811"/>
      <c r="Y28" s="811"/>
      <c r="Z28" s="811"/>
      <c r="AA28" s="811">
        <v>102</v>
      </c>
      <c r="AB28" s="811"/>
      <c r="AC28" s="811"/>
      <c r="AD28" s="811"/>
      <c r="AE28" s="812"/>
      <c r="AF28" s="813">
        <v>102</v>
      </c>
      <c r="AG28" s="811"/>
      <c r="AH28" s="811"/>
      <c r="AI28" s="811"/>
      <c r="AJ28" s="814"/>
      <c r="AK28" s="815">
        <v>61</v>
      </c>
      <c r="AL28" s="806"/>
      <c r="AM28" s="806"/>
      <c r="AN28" s="806"/>
      <c r="AO28" s="806"/>
      <c r="AP28" s="806" t="s">
        <v>525</v>
      </c>
      <c r="AQ28" s="806"/>
      <c r="AR28" s="806"/>
      <c r="AS28" s="806"/>
      <c r="AT28" s="806"/>
      <c r="AU28" s="806" t="s">
        <v>525</v>
      </c>
      <c r="AV28" s="806"/>
      <c r="AW28" s="806"/>
      <c r="AX28" s="806"/>
      <c r="AY28" s="806"/>
      <c r="AZ28" s="807" t="s">
        <v>526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615</v>
      </c>
      <c r="R29" s="747"/>
      <c r="S29" s="747"/>
      <c r="T29" s="747"/>
      <c r="U29" s="747"/>
      <c r="V29" s="747">
        <v>583</v>
      </c>
      <c r="W29" s="747"/>
      <c r="X29" s="747"/>
      <c r="Y29" s="747"/>
      <c r="Z29" s="747"/>
      <c r="AA29" s="747">
        <v>32</v>
      </c>
      <c r="AB29" s="747"/>
      <c r="AC29" s="747"/>
      <c r="AD29" s="747"/>
      <c r="AE29" s="748"/>
      <c r="AF29" s="749">
        <v>32</v>
      </c>
      <c r="AG29" s="750"/>
      <c r="AH29" s="750"/>
      <c r="AI29" s="750"/>
      <c r="AJ29" s="751"/>
      <c r="AK29" s="818">
        <v>130</v>
      </c>
      <c r="AL29" s="819"/>
      <c r="AM29" s="819"/>
      <c r="AN29" s="819"/>
      <c r="AO29" s="819"/>
      <c r="AP29" s="819" t="s">
        <v>525</v>
      </c>
      <c r="AQ29" s="819"/>
      <c r="AR29" s="819"/>
      <c r="AS29" s="819"/>
      <c r="AT29" s="819"/>
      <c r="AU29" s="819" t="s">
        <v>525</v>
      </c>
      <c r="AV29" s="819"/>
      <c r="AW29" s="819"/>
      <c r="AX29" s="819"/>
      <c r="AY29" s="819"/>
      <c r="AZ29" s="820" t="s">
        <v>526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62</v>
      </c>
      <c r="R30" s="747"/>
      <c r="S30" s="747"/>
      <c r="T30" s="747"/>
      <c r="U30" s="747"/>
      <c r="V30" s="747">
        <v>61</v>
      </c>
      <c r="W30" s="747"/>
      <c r="X30" s="747"/>
      <c r="Y30" s="747"/>
      <c r="Z30" s="747"/>
      <c r="AA30" s="747">
        <v>1</v>
      </c>
      <c r="AB30" s="747"/>
      <c r="AC30" s="747"/>
      <c r="AD30" s="747"/>
      <c r="AE30" s="748"/>
      <c r="AF30" s="749">
        <v>1</v>
      </c>
      <c r="AG30" s="750"/>
      <c r="AH30" s="750"/>
      <c r="AI30" s="750"/>
      <c r="AJ30" s="751"/>
      <c r="AK30" s="818">
        <v>33</v>
      </c>
      <c r="AL30" s="819"/>
      <c r="AM30" s="819"/>
      <c r="AN30" s="819"/>
      <c r="AO30" s="819"/>
      <c r="AP30" s="819" t="s">
        <v>525</v>
      </c>
      <c r="AQ30" s="819"/>
      <c r="AR30" s="819"/>
      <c r="AS30" s="819"/>
      <c r="AT30" s="819"/>
      <c r="AU30" s="819" t="s">
        <v>525</v>
      </c>
      <c r="AV30" s="819"/>
      <c r="AW30" s="819"/>
      <c r="AX30" s="819"/>
      <c r="AY30" s="819"/>
      <c r="AZ30" s="820" t="s">
        <v>526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115</v>
      </c>
      <c r="R31" s="747"/>
      <c r="S31" s="747"/>
      <c r="T31" s="747"/>
      <c r="U31" s="747"/>
      <c r="V31" s="747">
        <v>87</v>
      </c>
      <c r="W31" s="747"/>
      <c r="X31" s="747"/>
      <c r="Y31" s="747"/>
      <c r="Z31" s="747"/>
      <c r="AA31" s="747">
        <v>29</v>
      </c>
      <c r="AB31" s="747"/>
      <c r="AC31" s="747"/>
      <c r="AD31" s="747"/>
      <c r="AE31" s="748"/>
      <c r="AF31" s="749">
        <v>312</v>
      </c>
      <c r="AG31" s="750"/>
      <c r="AH31" s="750"/>
      <c r="AI31" s="750"/>
      <c r="AJ31" s="751"/>
      <c r="AK31" s="818">
        <v>1</v>
      </c>
      <c r="AL31" s="819"/>
      <c r="AM31" s="819"/>
      <c r="AN31" s="819"/>
      <c r="AO31" s="819"/>
      <c r="AP31" s="819">
        <v>96</v>
      </c>
      <c r="AQ31" s="819"/>
      <c r="AR31" s="819"/>
      <c r="AS31" s="819"/>
      <c r="AT31" s="819"/>
      <c r="AU31" s="819">
        <v>1</v>
      </c>
      <c r="AV31" s="819"/>
      <c r="AW31" s="819"/>
      <c r="AX31" s="819"/>
      <c r="AY31" s="819"/>
      <c r="AZ31" s="820" t="s">
        <v>526</v>
      </c>
      <c r="BA31" s="820"/>
      <c r="BB31" s="820"/>
      <c r="BC31" s="820"/>
      <c r="BD31" s="820"/>
      <c r="BE31" s="816" t="s">
        <v>378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42</v>
      </c>
      <c r="R32" s="747"/>
      <c r="S32" s="747"/>
      <c r="T32" s="747"/>
      <c r="U32" s="747"/>
      <c r="V32" s="747">
        <v>42</v>
      </c>
      <c r="W32" s="747"/>
      <c r="X32" s="747"/>
      <c r="Y32" s="747"/>
      <c r="Z32" s="747"/>
      <c r="AA32" s="747">
        <v>0</v>
      </c>
      <c r="AB32" s="747"/>
      <c r="AC32" s="747"/>
      <c r="AD32" s="747"/>
      <c r="AE32" s="748"/>
      <c r="AF32" s="749" t="s">
        <v>110</v>
      </c>
      <c r="AG32" s="750"/>
      <c r="AH32" s="750"/>
      <c r="AI32" s="750"/>
      <c r="AJ32" s="751"/>
      <c r="AK32" s="818">
        <v>10</v>
      </c>
      <c r="AL32" s="819"/>
      <c r="AM32" s="819"/>
      <c r="AN32" s="819"/>
      <c r="AO32" s="819"/>
      <c r="AP32" s="819">
        <v>84</v>
      </c>
      <c r="AQ32" s="819"/>
      <c r="AR32" s="819"/>
      <c r="AS32" s="819"/>
      <c r="AT32" s="819"/>
      <c r="AU32" s="819" t="s">
        <v>525</v>
      </c>
      <c r="AV32" s="819"/>
      <c r="AW32" s="819"/>
      <c r="AX32" s="819"/>
      <c r="AY32" s="819"/>
      <c r="AZ32" s="820" t="s">
        <v>526</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447</v>
      </c>
      <c r="AG63" s="830"/>
      <c r="AH63" s="830"/>
      <c r="AI63" s="830"/>
      <c r="AJ63" s="831"/>
      <c r="AK63" s="832"/>
      <c r="AL63" s="827"/>
      <c r="AM63" s="827"/>
      <c r="AN63" s="827"/>
      <c r="AO63" s="827"/>
      <c r="AP63" s="830">
        <v>180</v>
      </c>
      <c r="AQ63" s="830"/>
      <c r="AR63" s="830"/>
      <c r="AS63" s="830"/>
      <c r="AT63" s="830"/>
      <c r="AU63" s="830">
        <v>1</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385</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522</v>
      </c>
      <c r="C68" s="858"/>
      <c r="D68" s="858"/>
      <c r="E68" s="858"/>
      <c r="F68" s="858"/>
      <c r="G68" s="858"/>
      <c r="H68" s="858"/>
      <c r="I68" s="858"/>
      <c r="J68" s="858"/>
      <c r="K68" s="858"/>
      <c r="L68" s="858"/>
      <c r="M68" s="858"/>
      <c r="N68" s="858"/>
      <c r="O68" s="858"/>
      <c r="P68" s="859"/>
      <c r="Q68" s="860">
        <v>2093</v>
      </c>
      <c r="R68" s="854"/>
      <c r="S68" s="854"/>
      <c r="T68" s="854"/>
      <c r="U68" s="854"/>
      <c r="V68" s="854">
        <v>2072</v>
      </c>
      <c r="W68" s="854"/>
      <c r="X68" s="854"/>
      <c r="Y68" s="854"/>
      <c r="Z68" s="854"/>
      <c r="AA68" s="854">
        <v>21</v>
      </c>
      <c r="AB68" s="854"/>
      <c r="AC68" s="854"/>
      <c r="AD68" s="854"/>
      <c r="AE68" s="854"/>
      <c r="AF68" s="854">
        <v>21</v>
      </c>
      <c r="AG68" s="854"/>
      <c r="AH68" s="854"/>
      <c r="AI68" s="854"/>
      <c r="AJ68" s="854"/>
      <c r="AK68" s="854" t="s">
        <v>525</v>
      </c>
      <c r="AL68" s="854"/>
      <c r="AM68" s="854"/>
      <c r="AN68" s="854"/>
      <c r="AO68" s="854"/>
      <c r="AP68" s="854">
        <v>1257</v>
      </c>
      <c r="AQ68" s="854"/>
      <c r="AR68" s="854"/>
      <c r="AS68" s="854"/>
      <c r="AT68" s="854"/>
      <c r="AU68" s="854">
        <v>798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523</v>
      </c>
      <c r="C69" s="862"/>
      <c r="D69" s="862"/>
      <c r="E69" s="862"/>
      <c r="F69" s="862"/>
      <c r="G69" s="862"/>
      <c r="H69" s="862"/>
      <c r="I69" s="862"/>
      <c r="J69" s="862"/>
      <c r="K69" s="862"/>
      <c r="L69" s="862"/>
      <c r="M69" s="862"/>
      <c r="N69" s="862"/>
      <c r="O69" s="862"/>
      <c r="P69" s="863"/>
      <c r="Q69" s="864">
        <v>1626</v>
      </c>
      <c r="R69" s="819"/>
      <c r="S69" s="819"/>
      <c r="T69" s="819"/>
      <c r="U69" s="819"/>
      <c r="V69" s="819">
        <v>1602</v>
      </c>
      <c r="W69" s="819"/>
      <c r="X69" s="819"/>
      <c r="Y69" s="819"/>
      <c r="Z69" s="819"/>
      <c r="AA69" s="819">
        <v>25</v>
      </c>
      <c r="AB69" s="819"/>
      <c r="AC69" s="819"/>
      <c r="AD69" s="819"/>
      <c r="AE69" s="819"/>
      <c r="AF69" s="819">
        <v>25</v>
      </c>
      <c r="AG69" s="819"/>
      <c r="AH69" s="819"/>
      <c r="AI69" s="819"/>
      <c r="AJ69" s="819"/>
      <c r="AK69" s="819" t="s">
        <v>525</v>
      </c>
      <c r="AL69" s="819"/>
      <c r="AM69" s="819"/>
      <c r="AN69" s="819"/>
      <c r="AO69" s="819"/>
      <c r="AP69" s="819">
        <v>1267</v>
      </c>
      <c r="AQ69" s="819"/>
      <c r="AR69" s="819"/>
      <c r="AS69" s="819"/>
      <c r="AT69" s="819"/>
      <c r="AU69" s="819">
        <v>66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524</v>
      </c>
      <c r="C70" s="862"/>
      <c r="D70" s="862"/>
      <c r="E70" s="862"/>
      <c r="F70" s="862"/>
      <c r="G70" s="862"/>
      <c r="H70" s="862"/>
      <c r="I70" s="862"/>
      <c r="J70" s="862"/>
      <c r="K70" s="862"/>
      <c r="L70" s="862"/>
      <c r="M70" s="862"/>
      <c r="N70" s="862"/>
      <c r="O70" s="862"/>
      <c r="P70" s="863"/>
      <c r="Q70" s="864">
        <v>45</v>
      </c>
      <c r="R70" s="819"/>
      <c r="S70" s="819"/>
      <c r="T70" s="819"/>
      <c r="U70" s="819"/>
      <c r="V70" s="819">
        <v>39</v>
      </c>
      <c r="W70" s="819"/>
      <c r="X70" s="819"/>
      <c r="Y70" s="819"/>
      <c r="Z70" s="819"/>
      <c r="AA70" s="819">
        <v>6</v>
      </c>
      <c r="AB70" s="819"/>
      <c r="AC70" s="819"/>
      <c r="AD70" s="819"/>
      <c r="AE70" s="819"/>
      <c r="AF70" s="819">
        <v>6</v>
      </c>
      <c r="AG70" s="819"/>
      <c r="AH70" s="819"/>
      <c r="AI70" s="819"/>
      <c r="AJ70" s="819"/>
      <c r="AK70" s="819" t="s">
        <v>525</v>
      </c>
      <c r="AL70" s="819"/>
      <c r="AM70" s="819"/>
      <c r="AN70" s="819"/>
      <c r="AO70" s="819"/>
      <c r="AP70" s="819" t="s">
        <v>525</v>
      </c>
      <c r="AQ70" s="819"/>
      <c r="AR70" s="819"/>
      <c r="AS70" s="819"/>
      <c r="AT70" s="819"/>
      <c r="AU70" s="819" t="s">
        <v>525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v>
      </c>
      <c r="AG88" s="830"/>
      <c r="AH88" s="830"/>
      <c r="AI88" s="830"/>
      <c r="AJ88" s="830"/>
      <c r="AK88" s="827"/>
      <c r="AL88" s="827"/>
      <c r="AM88" s="827"/>
      <c r="AN88" s="827"/>
      <c r="AO88" s="827"/>
      <c r="AP88" s="830">
        <v>2524</v>
      </c>
      <c r="AQ88" s="830"/>
      <c r="AR88" s="830"/>
      <c r="AS88" s="830"/>
      <c r="AT88" s="830"/>
      <c r="AU88" s="830">
        <v>864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284</v>
      </c>
      <c r="AG109" s="883"/>
      <c r="AH109" s="883"/>
      <c r="AI109" s="883"/>
      <c r="AJ109" s="884"/>
      <c r="AK109" s="882" t="s">
        <v>283</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284</v>
      </c>
      <c r="BW109" s="883"/>
      <c r="BX109" s="883"/>
      <c r="BY109" s="883"/>
      <c r="BZ109" s="884"/>
      <c r="CA109" s="882" t="s">
        <v>283</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284</v>
      </c>
      <c r="DM109" s="883"/>
      <c r="DN109" s="883"/>
      <c r="DO109" s="883"/>
      <c r="DP109" s="884"/>
      <c r="DQ109" s="882" t="s">
        <v>283</v>
      </c>
      <c r="DR109" s="883"/>
      <c r="DS109" s="883"/>
      <c r="DT109" s="883"/>
      <c r="DU109" s="884"/>
      <c r="DV109" s="882" t="s">
        <v>396</v>
      </c>
      <c r="DW109" s="883"/>
      <c r="DX109" s="883"/>
      <c r="DY109" s="883"/>
      <c r="DZ109" s="885"/>
    </row>
    <row r="110" spans="1:131" s="197" customFormat="1" ht="26.25" customHeight="1">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549928</v>
      </c>
      <c r="AB110" s="890"/>
      <c r="AC110" s="890"/>
      <c r="AD110" s="890"/>
      <c r="AE110" s="891"/>
      <c r="AF110" s="892">
        <v>565782</v>
      </c>
      <c r="AG110" s="890"/>
      <c r="AH110" s="890"/>
      <c r="AI110" s="890"/>
      <c r="AJ110" s="891"/>
      <c r="AK110" s="892">
        <v>545837</v>
      </c>
      <c r="AL110" s="890"/>
      <c r="AM110" s="890"/>
      <c r="AN110" s="890"/>
      <c r="AO110" s="891"/>
      <c r="AP110" s="893">
        <v>28.9</v>
      </c>
      <c r="AQ110" s="894"/>
      <c r="AR110" s="894"/>
      <c r="AS110" s="894"/>
      <c r="AT110" s="895"/>
      <c r="AU110" s="896" t="s">
        <v>59</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4362622</v>
      </c>
      <c r="BR110" s="927"/>
      <c r="BS110" s="927"/>
      <c r="BT110" s="927"/>
      <c r="BU110" s="927"/>
      <c r="BV110" s="927">
        <v>4141219</v>
      </c>
      <c r="BW110" s="927"/>
      <c r="BX110" s="927"/>
      <c r="BY110" s="927"/>
      <c r="BZ110" s="927"/>
      <c r="CA110" s="927">
        <v>4442688</v>
      </c>
      <c r="CB110" s="927"/>
      <c r="CC110" s="927"/>
      <c r="CD110" s="927"/>
      <c r="CE110" s="927"/>
      <c r="CF110" s="941">
        <v>234.9</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v>113533</v>
      </c>
      <c r="BR111" s="920"/>
      <c r="BS111" s="920"/>
      <c r="BT111" s="920"/>
      <c r="BU111" s="920"/>
      <c r="BV111" s="920">
        <v>105385</v>
      </c>
      <c r="BW111" s="920"/>
      <c r="BX111" s="920"/>
      <c r="BY111" s="920"/>
      <c r="BZ111" s="920"/>
      <c r="CA111" s="920">
        <v>64936</v>
      </c>
      <c r="CB111" s="920"/>
      <c r="CC111" s="920"/>
      <c r="CD111" s="920"/>
      <c r="CE111" s="920"/>
      <c r="CF111" s="914">
        <v>3.4</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1289</v>
      </c>
      <c r="BR112" s="920"/>
      <c r="BS112" s="920"/>
      <c r="BT112" s="920"/>
      <c r="BU112" s="920"/>
      <c r="BV112" s="920">
        <v>1320</v>
      </c>
      <c r="BW112" s="920"/>
      <c r="BX112" s="920"/>
      <c r="BY112" s="920"/>
      <c r="BZ112" s="920"/>
      <c r="CA112" s="920">
        <v>1404</v>
      </c>
      <c r="CB112" s="920"/>
      <c r="CC112" s="920"/>
      <c r="CD112" s="920"/>
      <c r="CE112" s="920"/>
      <c r="CF112" s="914">
        <v>0.1</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246</v>
      </c>
      <c r="AB113" s="934"/>
      <c r="AC113" s="934"/>
      <c r="AD113" s="934"/>
      <c r="AE113" s="935"/>
      <c r="AF113" s="936">
        <v>452</v>
      </c>
      <c r="AG113" s="934"/>
      <c r="AH113" s="934"/>
      <c r="AI113" s="934"/>
      <c r="AJ113" s="935"/>
      <c r="AK113" s="936">
        <v>661</v>
      </c>
      <c r="AL113" s="934"/>
      <c r="AM113" s="934"/>
      <c r="AN113" s="934"/>
      <c r="AO113" s="935"/>
      <c r="AP113" s="937">
        <v>0</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621441</v>
      </c>
      <c r="BR113" s="920"/>
      <c r="BS113" s="920"/>
      <c r="BT113" s="920"/>
      <c r="BU113" s="920"/>
      <c r="BV113" s="920">
        <v>942998</v>
      </c>
      <c r="BW113" s="920"/>
      <c r="BX113" s="920"/>
      <c r="BY113" s="920"/>
      <c r="BZ113" s="920"/>
      <c r="CA113" s="920">
        <v>863854</v>
      </c>
      <c r="CB113" s="920"/>
      <c r="CC113" s="920"/>
      <c r="CD113" s="920"/>
      <c r="CE113" s="920"/>
      <c r="CF113" s="914">
        <v>45.7</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122282</v>
      </c>
      <c r="AB114" s="959"/>
      <c r="AC114" s="959"/>
      <c r="AD114" s="959"/>
      <c r="AE114" s="960"/>
      <c r="AF114" s="961">
        <v>113589</v>
      </c>
      <c r="AG114" s="959"/>
      <c r="AH114" s="959"/>
      <c r="AI114" s="959"/>
      <c r="AJ114" s="960"/>
      <c r="AK114" s="961">
        <v>77334</v>
      </c>
      <c r="AL114" s="959"/>
      <c r="AM114" s="959"/>
      <c r="AN114" s="959"/>
      <c r="AO114" s="960"/>
      <c r="AP114" s="962">
        <v>4.0999999999999996</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1019935</v>
      </c>
      <c r="BR114" s="920"/>
      <c r="BS114" s="920"/>
      <c r="BT114" s="920"/>
      <c r="BU114" s="920"/>
      <c r="BV114" s="920">
        <v>971500</v>
      </c>
      <c r="BW114" s="920"/>
      <c r="BX114" s="920"/>
      <c r="BY114" s="920"/>
      <c r="BZ114" s="920"/>
      <c r="CA114" s="920">
        <v>684818</v>
      </c>
      <c r="CB114" s="920"/>
      <c r="CC114" s="920"/>
      <c r="CD114" s="920"/>
      <c r="CE114" s="920"/>
      <c r="CF114" s="914">
        <v>36.200000000000003</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998</v>
      </c>
      <c r="AB115" s="934"/>
      <c r="AC115" s="934"/>
      <c r="AD115" s="934"/>
      <c r="AE115" s="935"/>
      <c r="AF115" s="936">
        <v>843</v>
      </c>
      <c r="AG115" s="934"/>
      <c r="AH115" s="934"/>
      <c r="AI115" s="934"/>
      <c r="AJ115" s="935"/>
      <c r="AK115" s="936">
        <v>733</v>
      </c>
      <c r="AL115" s="934"/>
      <c r="AM115" s="934"/>
      <c r="AN115" s="934"/>
      <c r="AO115" s="935"/>
      <c r="AP115" s="937">
        <v>0</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273</v>
      </c>
      <c r="AB116" s="959"/>
      <c r="AC116" s="959"/>
      <c r="AD116" s="959"/>
      <c r="AE116" s="960"/>
      <c r="AF116" s="961">
        <v>164</v>
      </c>
      <c r="AG116" s="959"/>
      <c r="AH116" s="959"/>
      <c r="AI116" s="959"/>
      <c r="AJ116" s="960"/>
      <c r="AK116" s="961">
        <v>273</v>
      </c>
      <c r="AL116" s="959"/>
      <c r="AM116" s="959"/>
      <c r="AN116" s="959"/>
      <c r="AO116" s="960"/>
      <c r="AP116" s="962">
        <v>0</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4279</v>
      </c>
      <c r="DH116" s="959"/>
      <c r="DI116" s="959"/>
      <c r="DJ116" s="959"/>
      <c r="DK116" s="960"/>
      <c r="DL116" s="961">
        <v>2906</v>
      </c>
      <c r="DM116" s="959"/>
      <c r="DN116" s="959"/>
      <c r="DO116" s="959"/>
      <c r="DP116" s="960"/>
      <c r="DQ116" s="961">
        <v>1535</v>
      </c>
      <c r="DR116" s="959"/>
      <c r="DS116" s="959"/>
      <c r="DT116" s="959"/>
      <c r="DU116" s="960"/>
      <c r="DV116" s="962">
        <v>0.1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673727</v>
      </c>
      <c r="AB117" s="966"/>
      <c r="AC117" s="966"/>
      <c r="AD117" s="966"/>
      <c r="AE117" s="967"/>
      <c r="AF117" s="965">
        <v>680830</v>
      </c>
      <c r="AG117" s="966"/>
      <c r="AH117" s="966"/>
      <c r="AI117" s="966"/>
      <c r="AJ117" s="967"/>
      <c r="AK117" s="965">
        <v>624838</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284</v>
      </c>
      <c r="AG118" s="883"/>
      <c r="AH118" s="883"/>
      <c r="AI118" s="883"/>
      <c r="AJ118" s="884"/>
      <c r="AK118" s="882" t="s">
        <v>283</v>
      </c>
      <c r="AL118" s="883"/>
      <c r="AM118" s="883"/>
      <c r="AN118" s="883"/>
      <c r="AO118" s="884"/>
      <c r="AP118" s="990" t="s">
        <v>396</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424</v>
      </c>
      <c r="BP118" s="994"/>
      <c r="BQ118" s="985">
        <v>6118820</v>
      </c>
      <c r="BR118" s="986"/>
      <c r="BS118" s="986"/>
      <c r="BT118" s="986"/>
      <c r="BU118" s="986"/>
      <c r="BV118" s="986">
        <v>6162422</v>
      </c>
      <c r="BW118" s="986"/>
      <c r="BX118" s="986"/>
      <c r="BY118" s="986"/>
      <c r="BZ118" s="986"/>
      <c r="CA118" s="986">
        <v>6057700</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1966669</v>
      </c>
      <c r="BR119" s="927"/>
      <c r="BS119" s="927"/>
      <c r="BT119" s="927"/>
      <c r="BU119" s="927"/>
      <c r="BV119" s="927">
        <v>2112359</v>
      </c>
      <c r="BW119" s="927"/>
      <c r="BX119" s="927"/>
      <c r="BY119" s="927"/>
      <c r="BZ119" s="927"/>
      <c r="CA119" s="927">
        <v>2086761</v>
      </c>
      <c r="CB119" s="927"/>
      <c r="CC119" s="927"/>
      <c r="CD119" s="927"/>
      <c r="CE119" s="927"/>
      <c r="CF119" s="941">
        <v>110.3</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109254</v>
      </c>
      <c r="DH119" s="998"/>
      <c r="DI119" s="998"/>
      <c r="DJ119" s="998"/>
      <c r="DK119" s="999"/>
      <c r="DL119" s="1000">
        <v>102479</v>
      </c>
      <c r="DM119" s="998"/>
      <c r="DN119" s="998"/>
      <c r="DO119" s="998"/>
      <c r="DP119" s="999"/>
      <c r="DQ119" s="1000">
        <v>63401</v>
      </c>
      <c r="DR119" s="998"/>
      <c r="DS119" s="998"/>
      <c r="DT119" s="998"/>
      <c r="DU119" s="999"/>
      <c r="DV119" s="1001">
        <v>3.4</v>
      </c>
      <c r="DW119" s="1002"/>
      <c r="DX119" s="1002"/>
      <c r="DY119" s="1002"/>
      <c r="DZ119" s="1003"/>
    </row>
    <row r="120" spans="1:130" s="197" customFormat="1" ht="26.25" customHeight="1">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v>851068</v>
      </c>
      <c r="BR120" s="920"/>
      <c r="BS120" s="920"/>
      <c r="BT120" s="920"/>
      <c r="BU120" s="920"/>
      <c r="BV120" s="920">
        <v>724687</v>
      </c>
      <c r="BW120" s="920"/>
      <c r="BX120" s="920"/>
      <c r="BY120" s="920"/>
      <c r="BZ120" s="920"/>
      <c r="CA120" s="920">
        <v>632088</v>
      </c>
      <c r="CB120" s="920"/>
      <c r="CC120" s="920"/>
      <c r="CD120" s="920"/>
      <c r="CE120" s="920"/>
      <c r="CF120" s="914">
        <v>33.4</v>
      </c>
      <c r="CG120" s="915"/>
      <c r="CH120" s="915"/>
      <c r="CI120" s="915"/>
      <c r="CJ120" s="915"/>
      <c r="CK120" s="1013" t="s">
        <v>430</v>
      </c>
      <c r="CL120" s="1014"/>
      <c r="CM120" s="1014"/>
      <c r="CN120" s="1014"/>
      <c r="CO120" s="1015"/>
      <c r="CP120" s="1021" t="s">
        <v>377</v>
      </c>
      <c r="CQ120" s="1022"/>
      <c r="CR120" s="1022"/>
      <c r="CS120" s="1022"/>
      <c r="CT120" s="1022"/>
      <c r="CU120" s="1022"/>
      <c r="CV120" s="1022"/>
      <c r="CW120" s="1022"/>
      <c r="CX120" s="1022"/>
      <c r="CY120" s="1022"/>
      <c r="CZ120" s="1022"/>
      <c r="DA120" s="1022"/>
      <c r="DB120" s="1022"/>
      <c r="DC120" s="1022"/>
      <c r="DD120" s="1022"/>
      <c r="DE120" s="1022"/>
      <c r="DF120" s="1023"/>
      <c r="DG120" s="926">
        <v>1289</v>
      </c>
      <c r="DH120" s="927"/>
      <c r="DI120" s="927"/>
      <c r="DJ120" s="927"/>
      <c r="DK120" s="927"/>
      <c r="DL120" s="927">
        <v>1320</v>
      </c>
      <c r="DM120" s="927"/>
      <c r="DN120" s="927"/>
      <c r="DO120" s="927"/>
      <c r="DP120" s="927"/>
      <c r="DQ120" s="927">
        <v>1404</v>
      </c>
      <c r="DR120" s="927"/>
      <c r="DS120" s="927"/>
      <c r="DT120" s="927"/>
      <c r="DU120" s="927"/>
      <c r="DV120" s="928">
        <v>0.1</v>
      </c>
      <c r="DW120" s="928"/>
      <c r="DX120" s="928"/>
      <c r="DY120" s="928"/>
      <c r="DZ120" s="929"/>
    </row>
    <row r="121" spans="1:130" s="197" customFormat="1" ht="26.25" customHeight="1">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3360663</v>
      </c>
      <c r="BR121" s="986"/>
      <c r="BS121" s="986"/>
      <c r="BT121" s="986"/>
      <c r="BU121" s="986"/>
      <c r="BV121" s="986">
        <v>3699498</v>
      </c>
      <c r="BW121" s="986"/>
      <c r="BX121" s="986"/>
      <c r="BY121" s="986"/>
      <c r="BZ121" s="986"/>
      <c r="CA121" s="986">
        <v>3698571</v>
      </c>
      <c r="CB121" s="986"/>
      <c r="CC121" s="986"/>
      <c r="CD121" s="986"/>
      <c r="CE121" s="986"/>
      <c r="CF121" s="1024">
        <v>195.5</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433</v>
      </c>
      <c r="BP122" s="994"/>
      <c r="BQ122" s="1034">
        <v>6178400</v>
      </c>
      <c r="BR122" s="1035"/>
      <c r="BS122" s="1035"/>
      <c r="BT122" s="1035"/>
      <c r="BU122" s="1035"/>
      <c r="BV122" s="1035">
        <v>6536544</v>
      </c>
      <c r="BW122" s="1035"/>
      <c r="BX122" s="1035"/>
      <c r="BY122" s="1035"/>
      <c r="BZ122" s="1035"/>
      <c r="CA122" s="1035">
        <v>6417420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435</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436</v>
      </c>
      <c r="CL125" s="1014"/>
      <c r="CM125" s="1014"/>
      <c r="CN125" s="1014"/>
      <c r="CO125" s="1015"/>
      <c r="CP125" s="940" t="s">
        <v>437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438</v>
      </c>
      <c r="AY126" s="1037"/>
      <c r="AZ126" s="1037"/>
      <c r="BA126" s="1037"/>
      <c r="BB126" s="1037"/>
      <c r="BC126" s="1037"/>
      <c r="BD126" s="1037"/>
      <c r="BE126" s="1038"/>
      <c r="BF126" s="1052" t="s">
        <v>439</v>
      </c>
      <c r="BG126" s="1037"/>
      <c r="BH126" s="1037"/>
      <c r="BI126" s="1037"/>
      <c r="BJ126" s="1037"/>
      <c r="BK126" s="1037"/>
      <c r="BL126" s="1038"/>
      <c r="BM126" s="1052" t="s">
        <v>440</v>
      </c>
      <c r="BN126" s="1037"/>
      <c r="BO126" s="1037"/>
      <c r="BP126" s="1037"/>
      <c r="BQ126" s="1037"/>
      <c r="BR126" s="1037"/>
      <c r="BS126" s="1038"/>
      <c r="BT126" s="1052" t="s">
        <v>441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442</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998</v>
      </c>
      <c r="AB127" s="959"/>
      <c r="AC127" s="959"/>
      <c r="AD127" s="959"/>
      <c r="AE127" s="960"/>
      <c r="AF127" s="961">
        <v>843</v>
      </c>
      <c r="AG127" s="959"/>
      <c r="AH127" s="959"/>
      <c r="AI127" s="959"/>
      <c r="AJ127" s="960"/>
      <c r="AK127" s="961">
        <v>733</v>
      </c>
      <c r="AL127" s="959"/>
      <c r="AM127" s="959"/>
      <c r="AN127" s="959"/>
      <c r="AO127" s="960"/>
      <c r="AP127" s="962">
        <v>0</v>
      </c>
      <c r="AQ127" s="963"/>
      <c r="AR127" s="963"/>
      <c r="AS127" s="963"/>
      <c r="AT127" s="964"/>
      <c r="AU127" s="233"/>
      <c r="AV127" s="233"/>
      <c r="AW127" s="233"/>
      <c r="AX127" s="886" t="s">
        <v>444</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445</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446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447</v>
      </c>
      <c r="X128" s="1073"/>
      <c r="Y128" s="1073"/>
      <c r="Z128" s="1074"/>
      <c r="AA128" s="1089">
        <v>68698</v>
      </c>
      <c r="AB128" s="1090"/>
      <c r="AC128" s="1090"/>
      <c r="AD128" s="1090"/>
      <c r="AE128" s="1091"/>
      <c r="AF128" s="1092">
        <v>53055</v>
      </c>
      <c r="AG128" s="1090"/>
      <c r="AH128" s="1090"/>
      <c r="AI128" s="1090"/>
      <c r="AJ128" s="1091"/>
      <c r="AK128" s="1092">
        <v>53443</v>
      </c>
      <c r="AL128" s="1090"/>
      <c r="AM128" s="1090"/>
      <c r="AN128" s="1090"/>
      <c r="AO128" s="1091"/>
      <c r="AP128" s="1093"/>
      <c r="AQ128" s="1094"/>
      <c r="AR128" s="1094"/>
      <c r="AS128" s="1094"/>
      <c r="AT128" s="1095"/>
      <c r="AU128" s="235"/>
      <c r="AV128" s="235"/>
      <c r="AW128" s="235"/>
      <c r="AX128" s="1054" t="s">
        <v>448</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449</v>
      </c>
      <c r="X129" s="1061"/>
      <c r="Y129" s="1061"/>
      <c r="Z129" s="1062"/>
      <c r="AA129" s="958">
        <v>2387468</v>
      </c>
      <c r="AB129" s="959"/>
      <c r="AC129" s="959"/>
      <c r="AD129" s="959"/>
      <c r="AE129" s="960"/>
      <c r="AF129" s="961">
        <v>2380917</v>
      </c>
      <c r="AG129" s="959"/>
      <c r="AH129" s="959"/>
      <c r="AI129" s="959"/>
      <c r="AJ129" s="960"/>
      <c r="AK129" s="961">
        <v>2296533</v>
      </c>
      <c r="AL129" s="959"/>
      <c r="AM129" s="959"/>
      <c r="AN129" s="959"/>
      <c r="AO129" s="960"/>
      <c r="AP129" s="1063"/>
      <c r="AQ129" s="1064"/>
      <c r="AR129" s="1064"/>
      <c r="AS129" s="1064"/>
      <c r="AT129" s="1065"/>
      <c r="AU129" s="235"/>
      <c r="AV129" s="235"/>
      <c r="AW129" s="235"/>
      <c r="AX129" s="1054" t="s">
        <v>450</v>
      </c>
      <c r="AY129" s="950"/>
      <c r="AZ129" s="950"/>
      <c r="BA129" s="950"/>
      <c r="BB129" s="950"/>
      <c r="BC129" s="950"/>
      <c r="BD129" s="950"/>
      <c r="BE129" s="951"/>
      <c r="BF129" s="1055">
        <v>9.1999999999999993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452</v>
      </c>
      <c r="X130" s="1061"/>
      <c r="Y130" s="1061"/>
      <c r="Z130" s="1062"/>
      <c r="AA130" s="958">
        <v>429328</v>
      </c>
      <c r="AB130" s="959"/>
      <c r="AC130" s="959"/>
      <c r="AD130" s="959"/>
      <c r="AE130" s="960"/>
      <c r="AF130" s="961">
        <v>431695</v>
      </c>
      <c r="AG130" s="959"/>
      <c r="AH130" s="959"/>
      <c r="AI130" s="959"/>
      <c r="AJ130" s="960"/>
      <c r="AK130" s="961">
        <v>404867</v>
      </c>
      <c r="AL130" s="959"/>
      <c r="AM130" s="959"/>
      <c r="AN130" s="959"/>
      <c r="AO130" s="960"/>
      <c r="AP130" s="1063"/>
      <c r="AQ130" s="1064"/>
      <c r="AR130" s="1064"/>
      <c r="AS130" s="1064"/>
      <c r="AT130" s="1065"/>
      <c r="AU130" s="235"/>
      <c r="AV130" s="235"/>
      <c r="AW130" s="235"/>
      <c r="AX130" s="1113" t="s">
        <v>453</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454</v>
      </c>
      <c r="X131" s="1084"/>
      <c r="Y131" s="1084"/>
      <c r="Z131" s="1085"/>
      <c r="AA131" s="997">
        <v>1958140</v>
      </c>
      <c r="AB131" s="998"/>
      <c r="AC131" s="998"/>
      <c r="AD131" s="998"/>
      <c r="AE131" s="999"/>
      <c r="AF131" s="1000">
        <v>1949222</v>
      </c>
      <c r="AG131" s="998"/>
      <c r="AH131" s="998"/>
      <c r="AI131" s="998"/>
      <c r="AJ131" s="999"/>
      <c r="AK131" s="1000">
        <v>1891666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456</v>
      </c>
      <c r="W132" s="1101"/>
      <c r="X132" s="1101"/>
      <c r="Y132" s="1101"/>
      <c r="Z132" s="1102"/>
      <c r="AA132" s="1103">
        <v>8.9728517879999998</v>
      </c>
      <c r="AB132" s="1104"/>
      <c r="AC132" s="1104"/>
      <c r="AD132" s="1104"/>
      <c r="AE132" s="1105"/>
      <c r="AF132" s="1106">
        <v>10.059398059999999</v>
      </c>
      <c r="AG132" s="1104"/>
      <c r="AH132" s="1104"/>
      <c r="AI132" s="1104"/>
      <c r="AJ132" s="1105"/>
      <c r="AK132" s="1106">
        <v>8.8032453929999992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457</v>
      </c>
      <c r="W133" s="1108"/>
      <c r="X133" s="1108"/>
      <c r="Y133" s="1108"/>
      <c r="Z133" s="1109"/>
      <c r="AA133" s="1110">
        <v>9.6999999999999993</v>
      </c>
      <c r="AB133" s="1111"/>
      <c r="AC133" s="1111"/>
      <c r="AD133" s="1111"/>
      <c r="AE133" s="1112"/>
      <c r="AF133" s="1110">
        <v>9.5</v>
      </c>
      <c r="AG133" s="1111"/>
      <c r="AH133" s="1111"/>
      <c r="AI133" s="1111"/>
      <c r="AJ133" s="1112"/>
      <c r="AK133" s="1110">
        <v>9.1999999999999993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90" zoomScaleNormal="85" zoomScaleSheetLayoutView="90" workbookViewId="0">
      <selection activeCell="L72" sqref="L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7" t="s">
        <v>460</v>
      </c>
      <c r="L7" s="254"/>
      <c r="M7" s="255" t="s">
        <v>461</v>
      </c>
      <c r="N7" s="256"/>
    </row>
    <row r="8" spans="1:16">
      <c r="A8" s="248"/>
      <c r="B8" s="244"/>
      <c r="C8" s="244"/>
      <c r="D8" s="244"/>
      <c r="E8" s="244"/>
      <c r="F8" s="244"/>
      <c r="G8" s="257"/>
      <c r="H8" s="258"/>
      <c r="I8" s="258"/>
      <c r="J8" s="259"/>
      <c r="K8" s="1118"/>
      <c r="L8" s="260" t="s">
        <v>462</v>
      </c>
      <c r="M8" s="261" t="s">
        <v>463</v>
      </c>
      <c r="N8" s="262" t="s">
        <v>464</v>
      </c>
    </row>
    <row r="9" spans="1:16">
      <c r="A9" s="248"/>
      <c r="B9" s="244"/>
      <c r="C9" s="244"/>
      <c r="D9" s="244"/>
      <c r="E9" s="244"/>
      <c r="F9" s="244"/>
      <c r="G9" s="1119" t="s">
        <v>465</v>
      </c>
      <c r="H9" s="1120"/>
      <c r="I9" s="1120"/>
      <c r="J9" s="1121"/>
      <c r="K9" s="263">
        <v>620622</v>
      </c>
      <c r="L9" s="264">
        <v>132924</v>
      </c>
      <c r="M9" s="265">
        <v>107721</v>
      </c>
      <c r="N9" s="266">
        <v>23.4</v>
      </c>
    </row>
    <row r="10" spans="1:16">
      <c r="A10" s="248"/>
      <c r="B10" s="244"/>
      <c r="C10" s="244"/>
      <c r="D10" s="244"/>
      <c r="E10" s="244"/>
      <c r="F10" s="244"/>
      <c r="G10" s="1119" t="s">
        <v>466</v>
      </c>
      <c r="H10" s="1120"/>
      <c r="I10" s="1120"/>
      <c r="J10" s="1121"/>
      <c r="K10" s="267">
        <v>64077</v>
      </c>
      <c r="L10" s="268">
        <v>13724</v>
      </c>
      <c r="M10" s="269">
        <v>11248</v>
      </c>
      <c r="N10" s="270">
        <v>22</v>
      </c>
    </row>
    <row r="11" spans="1:16" ht="13.5" customHeight="1">
      <c r="A11" s="248"/>
      <c r="B11" s="244"/>
      <c r="C11" s="244"/>
      <c r="D11" s="244"/>
      <c r="E11" s="244"/>
      <c r="F11" s="244"/>
      <c r="G11" s="1119" t="s">
        <v>467</v>
      </c>
      <c r="H11" s="1120"/>
      <c r="I11" s="1120"/>
      <c r="J11" s="1121"/>
      <c r="K11" s="267">
        <v>180085</v>
      </c>
      <c r="L11" s="268">
        <v>38570</v>
      </c>
      <c r="M11" s="269">
        <v>13957</v>
      </c>
      <c r="N11" s="270">
        <v>176.3</v>
      </c>
    </row>
    <row r="12" spans="1:16" ht="13.5" customHeight="1">
      <c r="A12" s="248"/>
      <c r="B12" s="244"/>
      <c r="C12" s="244"/>
      <c r="D12" s="244"/>
      <c r="E12" s="244"/>
      <c r="F12" s="244"/>
      <c r="G12" s="1119" t="s">
        <v>468</v>
      </c>
      <c r="H12" s="1120"/>
      <c r="I12" s="1120"/>
      <c r="J12" s="1121"/>
      <c r="K12" s="267" t="s">
        <v>469</v>
      </c>
      <c r="L12" s="268" t="s">
        <v>469</v>
      </c>
      <c r="M12" s="269">
        <v>971</v>
      </c>
      <c r="N12" s="270" t="s">
        <v>469</v>
      </c>
    </row>
    <row r="13" spans="1:16" ht="13.5" customHeight="1">
      <c r="A13" s="248"/>
      <c r="B13" s="244"/>
      <c r="C13" s="244"/>
      <c r="D13" s="244"/>
      <c r="E13" s="244"/>
      <c r="F13" s="244"/>
      <c r="G13" s="1119" t="s">
        <v>470</v>
      </c>
      <c r="H13" s="1120"/>
      <c r="I13" s="1120"/>
      <c r="J13" s="1121"/>
      <c r="K13" s="267" t="s">
        <v>469</v>
      </c>
      <c r="L13" s="268" t="s">
        <v>469</v>
      </c>
      <c r="M13" s="269" t="s">
        <v>469</v>
      </c>
      <c r="N13" s="270" t="s">
        <v>469</v>
      </c>
    </row>
    <row r="14" spans="1:16" ht="13.5" customHeight="1">
      <c r="A14" s="248"/>
      <c r="B14" s="244"/>
      <c r="C14" s="244"/>
      <c r="D14" s="244"/>
      <c r="E14" s="244"/>
      <c r="F14" s="244"/>
      <c r="G14" s="1119" t="s">
        <v>471</v>
      </c>
      <c r="H14" s="1120"/>
      <c r="I14" s="1120"/>
      <c r="J14" s="1121"/>
      <c r="K14" s="267">
        <v>20269</v>
      </c>
      <c r="L14" s="268">
        <v>4341</v>
      </c>
      <c r="M14" s="269">
        <v>5742</v>
      </c>
      <c r="N14" s="270">
        <v>-24.4</v>
      </c>
    </row>
    <row r="15" spans="1:16" ht="13.5" customHeight="1">
      <c r="A15" s="248"/>
      <c r="B15" s="244"/>
      <c r="C15" s="244"/>
      <c r="D15" s="244"/>
      <c r="E15" s="244"/>
      <c r="F15" s="244"/>
      <c r="G15" s="1119" t="s">
        <v>472</v>
      </c>
      <c r="H15" s="1120"/>
      <c r="I15" s="1120"/>
      <c r="J15" s="1121"/>
      <c r="K15" s="267" t="s">
        <v>469</v>
      </c>
      <c r="L15" s="268" t="s">
        <v>469</v>
      </c>
      <c r="M15" s="269">
        <v>2506</v>
      </c>
      <c r="N15" s="270" t="s">
        <v>469</v>
      </c>
    </row>
    <row r="16" spans="1:16">
      <c r="A16" s="248"/>
      <c r="B16" s="244"/>
      <c r="C16" s="244"/>
      <c r="D16" s="244"/>
      <c r="E16" s="244"/>
      <c r="F16" s="244"/>
      <c r="G16" s="1122" t="s">
        <v>473</v>
      </c>
      <c r="H16" s="1123"/>
      <c r="I16" s="1123"/>
      <c r="J16" s="1124"/>
      <c r="K16" s="268">
        <v>-66262</v>
      </c>
      <c r="L16" s="268">
        <v>-14192</v>
      </c>
      <c r="M16" s="269">
        <v>-10736</v>
      </c>
      <c r="N16" s="270">
        <v>32.200000000000003</v>
      </c>
    </row>
    <row r="17" spans="1:16">
      <c r="A17" s="248"/>
      <c r="B17" s="244"/>
      <c r="C17" s="244"/>
      <c r="D17" s="244"/>
      <c r="E17" s="244"/>
      <c r="F17" s="244"/>
      <c r="G17" s="1122" t="s">
        <v>168</v>
      </c>
      <c r="H17" s="1123"/>
      <c r="I17" s="1123"/>
      <c r="J17" s="1124"/>
      <c r="K17" s="268">
        <v>818791</v>
      </c>
      <c r="L17" s="268">
        <v>175368</v>
      </c>
      <c r="M17" s="269">
        <v>131409</v>
      </c>
      <c r="N17" s="270">
        <v>33.5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14" t="s">
        <v>478</v>
      </c>
      <c r="H21" s="1115"/>
      <c r="I21" s="1115"/>
      <c r="J21" s="1116"/>
      <c r="K21" s="280">
        <v>15.21</v>
      </c>
      <c r="L21" s="281">
        <v>12.2</v>
      </c>
      <c r="M21" s="282">
        <v>3.01</v>
      </c>
      <c r="N21" s="249"/>
      <c r="O21" s="283"/>
      <c r="P21" s="279"/>
    </row>
    <row r="22" spans="1:16" s="284" customFormat="1">
      <c r="A22" s="279"/>
      <c r="B22" s="249"/>
      <c r="C22" s="249"/>
      <c r="D22" s="249"/>
      <c r="E22" s="249"/>
      <c r="F22" s="249"/>
      <c r="G22" s="1114" t="s">
        <v>479</v>
      </c>
      <c r="H22" s="1115"/>
      <c r="I22" s="1115"/>
      <c r="J22" s="1116"/>
      <c r="K22" s="285">
        <v>99</v>
      </c>
      <c r="L22" s="286">
        <v>95.9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7" t="s">
        <v>460</v>
      </c>
      <c r="L30" s="254"/>
      <c r="M30" s="255" t="s">
        <v>461</v>
      </c>
      <c r="N30" s="256"/>
    </row>
    <row r="31" spans="1:16">
      <c r="A31" s="248"/>
      <c r="B31" s="244"/>
      <c r="C31" s="244"/>
      <c r="D31" s="244"/>
      <c r="E31" s="244"/>
      <c r="F31" s="244"/>
      <c r="G31" s="257"/>
      <c r="H31" s="258"/>
      <c r="I31" s="258"/>
      <c r="J31" s="259"/>
      <c r="K31" s="1118"/>
      <c r="L31" s="260" t="s">
        <v>462</v>
      </c>
      <c r="M31" s="261" t="s">
        <v>463</v>
      </c>
      <c r="N31" s="262" t="s">
        <v>464</v>
      </c>
    </row>
    <row r="32" spans="1:16" ht="27" customHeight="1">
      <c r="A32" s="248"/>
      <c r="B32" s="244"/>
      <c r="C32" s="244"/>
      <c r="D32" s="244"/>
      <c r="E32" s="244"/>
      <c r="F32" s="244"/>
      <c r="G32" s="1130" t="s">
        <v>482</v>
      </c>
      <c r="H32" s="1131"/>
      <c r="I32" s="1131"/>
      <c r="J32" s="1132"/>
      <c r="K32" s="294">
        <v>545837</v>
      </c>
      <c r="L32" s="294">
        <v>116907</v>
      </c>
      <c r="M32" s="295">
        <v>69791</v>
      </c>
      <c r="N32" s="296">
        <v>67.5</v>
      </c>
    </row>
    <row r="33" spans="1:16" ht="13.5" customHeight="1">
      <c r="A33" s="248"/>
      <c r="B33" s="244"/>
      <c r="C33" s="244"/>
      <c r="D33" s="244"/>
      <c r="E33" s="244"/>
      <c r="F33" s="244"/>
      <c r="G33" s="1130" t="s">
        <v>483</v>
      </c>
      <c r="H33" s="1131"/>
      <c r="I33" s="1131"/>
      <c r="J33" s="1132"/>
      <c r="K33" s="294" t="s">
        <v>469</v>
      </c>
      <c r="L33" s="294" t="s">
        <v>469</v>
      </c>
      <c r="M33" s="295" t="s">
        <v>469</v>
      </c>
      <c r="N33" s="296" t="s">
        <v>469</v>
      </c>
    </row>
    <row r="34" spans="1:16" ht="27" customHeight="1">
      <c r="A34" s="248"/>
      <c r="B34" s="244"/>
      <c r="C34" s="244"/>
      <c r="D34" s="244"/>
      <c r="E34" s="244"/>
      <c r="F34" s="244"/>
      <c r="G34" s="1130" t="s">
        <v>484</v>
      </c>
      <c r="H34" s="1131"/>
      <c r="I34" s="1131"/>
      <c r="J34" s="1132"/>
      <c r="K34" s="294" t="s">
        <v>469</v>
      </c>
      <c r="L34" s="294" t="s">
        <v>469</v>
      </c>
      <c r="M34" s="295" t="s">
        <v>469</v>
      </c>
      <c r="N34" s="296" t="s">
        <v>469</v>
      </c>
    </row>
    <row r="35" spans="1:16" ht="27" customHeight="1">
      <c r="A35" s="248"/>
      <c r="B35" s="244"/>
      <c r="C35" s="244"/>
      <c r="D35" s="244"/>
      <c r="E35" s="244"/>
      <c r="F35" s="244"/>
      <c r="G35" s="1130" t="s">
        <v>485</v>
      </c>
      <c r="H35" s="1131"/>
      <c r="I35" s="1131"/>
      <c r="J35" s="1132"/>
      <c r="K35" s="294">
        <v>661</v>
      </c>
      <c r="L35" s="294">
        <v>142</v>
      </c>
      <c r="M35" s="295">
        <v>23888</v>
      </c>
      <c r="N35" s="296">
        <v>-99.4</v>
      </c>
    </row>
    <row r="36" spans="1:16" ht="27" customHeight="1">
      <c r="A36" s="248"/>
      <c r="B36" s="244"/>
      <c r="C36" s="244"/>
      <c r="D36" s="244"/>
      <c r="E36" s="244"/>
      <c r="F36" s="244"/>
      <c r="G36" s="1130" t="s">
        <v>486</v>
      </c>
      <c r="H36" s="1131"/>
      <c r="I36" s="1131"/>
      <c r="J36" s="1132"/>
      <c r="K36" s="294">
        <v>77334</v>
      </c>
      <c r="L36" s="294">
        <v>16563</v>
      </c>
      <c r="M36" s="295">
        <v>4171</v>
      </c>
      <c r="N36" s="296">
        <v>297.10000000000002</v>
      </c>
    </row>
    <row r="37" spans="1:16" ht="13.5" customHeight="1">
      <c r="A37" s="248"/>
      <c r="B37" s="244"/>
      <c r="C37" s="244"/>
      <c r="D37" s="244"/>
      <c r="E37" s="244"/>
      <c r="F37" s="244"/>
      <c r="G37" s="1130" t="s">
        <v>487</v>
      </c>
      <c r="H37" s="1131"/>
      <c r="I37" s="1131"/>
      <c r="J37" s="1132"/>
      <c r="K37" s="294">
        <v>733</v>
      </c>
      <c r="L37" s="294">
        <v>157</v>
      </c>
      <c r="M37" s="295">
        <v>1426</v>
      </c>
      <c r="N37" s="296">
        <v>-89</v>
      </c>
    </row>
    <row r="38" spans="1:16" ht="27" customHeight="1">
      <c r="A38" s="248"/>
      <c r="B38" s="244"/>
      <c r="C38" s="244"/>
      <c r="D38" s="244"/>
      <c r="E38" s="244"/>
      <c r="F38" s="244"/>
      <c r="G38" s="1133" t="s">
        <v>488</v>
      </c>
      <c r="H38" s="1134"/>
      <c r="I38" s="1134"/>
      <c r="J38" s="1135"/>
      <c r="K38" s="297">
        <v>273</v>
      </c>
      <c r="L38" s="297">
        <v>58</v>
      </c>
      <c r="M38" s="298">
        <v>4</v>
      </c>
      <c r="N38" s="299">
        <v>1350</v>
      </c>
      <c r="O38" s="293"/>
    </row>
    <row r="39" spans="1:16">
      <c r="A39" s="248"/>
      <c r="B39" s="244"/>
      <c r="C39" s="244"/>
      <c r="D39" s="244"/>
      <c r="E39" s="244"/>
      <c r="F39" s="244"/>
      <c r="G39" s="1133" t="s">
        <v>489</v>
      </c>
      <c r="H39" s="1134"/>
      <c r="I39" s="1134"/>
      <c r="J39" s="1135"/>
      <c r="K39" s="300">
        <v>-53443</v>
      </c>
      <c r="L39" s="300">
        <v>-11446</v>
      </c>
      <c r="M39" s="301">
        <v>-2824</v>
      </c>
      <c r="N39" s="302">
        <v>305.3</v>
      </c>
      <c r="O39" s="293"/>
    </row>
    <row r="40" spans="1:16" ht="27" customHeight="1">
      <c r="A40" s="248"/>
      <c r="B40" s="244"/>
      <c r="C40" s="244"/>
      <c r="D40" s="244"/>
      <c r="E40" s="244"/>
      <c r="F40" s="244"/>
      <c r="G40" s="1130" t="s">
        <v>490</v>
      </c>
      <c r="H40" s="1131"/>
      <c r="I40" s="1131"/>
      <c r="J40" s="1132"/>
      <c r="K40" s="300">
        <v>-404867</v>
      </c>
      <c r="L40" s="300">
        <v>-86714</v>
      </c>
      <c r="M40" s="301">
        <v>-68054</v>
      </c>
      <c r="N40" s="302">
        <v>27.4</v>
      </c>
      <c r="O40" s="293"/>
    </row>
    <row r="41" spans="1:16">
      <c r="A41" s="248"/>
      <c r="B41" s="244"/>
      <c r="C41" s="244"/>
      <c r="D41" s="244"/>
      <c r="E41" s="244"/>
      <c r="F41" s="244"/>
      <c r="G41" s="1136" t="s">
        <v>278</v>
      </c>
      <c r="H41" s="1137"/>
      <c r="I41" s="1137"/>
      <c r="J41" s="1138"/>
      <c r="K41" s="294">
        <v>166528</v>
      </c>
      <c r="L41" s="300">
        <v>35667</v>
      </c>
      <c r="M41" s="301">
        <v>28401</v>
      </c>
      <c r="N41" s="302">
        <v>25.6</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25" t="s">
        <v>460</v>
      </c>
      <c r="J49" s="1127" t="s">
        <v>494</v>
      </c>
      <c r="K49" s="1128"/>
      <c r="L49" s="1128"/>
      <c r="M49" s="1128"/>
      <c r="N49" s="1129"/>
    </row>
    <row r="50" spans="1:14">
      <c r="A50" s="248"/>
      <c r="B50" s="244"/>
      <c r="C50" s="244"/>
      <c r="D50" s="244"/>
      <c r="E50" s="244"/>
      <c r="F50" s="244"/>
      <c r="G50" s="312"/>
      <c r="H50" s="313"/>
      <c r="I50" s="1126"/>
      <c r="J50" s="314" t="s">
        <v>495</v>
      </c>
      <c r="K50" s="315" t="s">
        <v>496</v>
      </c>
      <c r="L50" s="316" t="s">
        <v>497</v>
      </c>
      <c r="M50" s="317" t="s">
        <v>498</v>
      </c>
      <c r="N50" s="318" t="s">
        <v>499</v>
      </c>
    </row>
    <row r="51" spans="1:14">
      <c r="A51" s="248"/>
      <c r="B51" s="244"/>
      <c r="C51" s="244"/>
      <c r="D51" s="244"/>
      <c r="E51" s="244"/>
      <c r="F51" s="244"/>
      <c r="G51" s="310" t="s">
        <v>500</v>
      </c>
      <c r="H51" s="311"/>
      <c r="I51" s="319">
        <v>317615</v>
      </c>
      <c r="J51" s="320">
        <v>62034</v>
      </c>
      <c r="K51" s="321">
        <v>-62.5</v>
      </c>
      <c r="L51" s="322">
        <v>133616</v>
      </c>
      <c r="M51" s="323">
        <v>21.6</v>
      </c>
      <c r="N51" s="324">
        <v>-84.1</v>
      </c>
    </row>
    <row r="52" spans="1:14">
      <c r="A52" s="248"/>
      <c r="B52" s="244"/>
      <c r="C52" s="244"/>
      <c r="D52" s="244"/>
      <c r="E52" s="244"/>
      <c r="F52" s="244"/>
      <c r="G52" s="325"/>
      <c r="H52" s="326" t="s">
        <v>501</v>
      </c>
      <c r="I52" s="327">
        <v>155113</v>
      </c>
      <c r="J52" s="328">
        <v>30296</v>
      </c>
      <c r="K52" s="329">
        <v>-67.7</v>
      </c>
      <c r="L52" s="330">
        <v>57933</v>
      </c>
      <c r="M52" s="331">
        <v>-10.7</v>
      </c>
      <c r="N52" s="332">
        <v>-57</v>
      </c>
    </row>
    <row r="53" spans="1:14">
      <c r="A53" s="248"/>
      <c r="B53" s="244"/>
      <c r="C53" s="244"/>
      <c r="D53" s="244"/>
      <c r="E53" s="244"/>
      <c r="F53" s="244"/>
      <c r="G53" s="310" t="s">
        <v>502</v>
      </c>
      <c r="H53" s="311"/>
      <c r="I53" s="319">
        <v>590422</v>
      </c>
      <c r="J53" s="320">
        <v>118917</v>
      </c>
      <c r="K53" s="321">
        <v>91.7</v>
      </c>
      <c r="L53" s="322">
        <v>96333</v>
      </c>
      <c r="M53" s="323">
        <v>-27.9</v>
      </c>
      <c r="N53" s="324">
        <v>119.6</v>
      </c>
    </row>
    <row r="54" spans="1:14">
      <c r="A54" s="248"/>
      <c r="B54" s="244"/>
      <c r="C54" s="244"/>
      <c r="D54" s="244"/>
      <c r="E54" s="244"/>
      <c r="F54" s="244"/>
      <c r="G54" s="325"/>
      <c r="H54" s="326" t="s">
        <v>501</v>
      </c>
      <c r="I54" s="327">
        <v>445494</v>
      </c>
      <c r="J54" s="328">
        <v>89727</v>
      </c>
      <c r="K54" s="329">
        <v>196.2</v>
      </c>
      <c r="L54" s="330">
        <v>57060</v>
      </c>
      <c r="M54" s="331">
        <v>-1.5</v>
      </c>
      <c r="N54" s="332">
        <v>197.7</v>
      </c>
    </row>
    <row r="55" spans="1:14">
      <c r="A55" s="248"/>
      <c r="B55" s="244"/>
      <c r="C55" s="244"/>
      <c r="D55" s="244"/>
      <c r="E55" s="244"/>
      <c r="F55" s="244"/>
      <c r="G55" s="310" t="s">
        <v>503</v>
      </c>
      <c r="H55" s="311"/>
      <c r="I55" s="319">
        <v>273105</v>
      </c>
      <c r="J55" s="320">
        <v>56380</v>
      </c>
      <c r="K55" s="321">
        <v>-52.6</v>
      </c>
      <c r="L55" s="322">
        <v>117673</v>
      </c>
      <c r="M55" s="323">
        <v>22.2</v>
      </c>
      <c r="N55" s="324">
        <v>-74.8</v>
      </c>
    </row>
    <row r="56" spans="1:14">
      <c r="A56" s="248"/>
      <c r="B56" s="244"/>
      <c r="C56" s="244"/>
      <c r="D56" s="244"/>
      <c r="E56" s="244"/>
      <c r="F56" s="244"/>
      <c r="G56" s="325"/>
      <c r="H56" s="326" t="s">
        <v>501</v>
      </c>
      <c r="I56" s="327">
        <v>137565</v>
      </c>
      <c r="J56" s="328">
        <v>28399</v>
      </c>
      <c r="K56" s="329">
        <v>-68.3</v>
      </c>
      <c r="L56" s="330">
        <v>62359</v>
      </c>
      <c r="M56" s="331">
        <v>9.3000000000000007</v>
      </c>
      <c r="N56" s="332">
        <v>-77.599999999999994</v>
      </c>
    </row>
    <row r="57" spans="1:14">
      <c r="A57" s="248"/>
      <c r="B57" s="244"/>
      <c r="C57" s="244"/>
      <c r="D57" s="244"/>
      <c r="E57" s="244"/>
      <c r="F57" s="244"/>
      <c r="G57" s="310" t="s">
        <v>504</v>
      </c>
      <c r="H57" s="311"/>
      <c r="I57" s="319">
        <v>470248</v>
      </c>
      <c r="J57" s="320">
        <v>98030</v>
      </c>
      <c r="K57" s="321">
        <v>73.900000000000006</v>
      </c>
      <c r="L57" s="322">
        <v>118223</v>
      </c>
      <c r="M57" s="323">
        <v>0.5</v>
      </c>
      <c r="N57" s="324">
        <v>73.400000000000006</v>
      </c>
    </row>
    <row r="58" spans="1:14">
      <c r="A58" s="248"/>
      <c r="B58" s="244"/>
      <c r="C58" s="244"/>
      <c r="D58" s="244"/>
      <c r="E58" s="244"/>
      <c r="F58" s="244"/>
      <c r="G58" s="325"/>
      <c r="H58" s="326" t="s">
        <v>501</v>
      </c>
      <c r="I58" s="327">
        <v>186093</v>
      </c>
      <c r="J58" s="328">
        <v>38794</v>
      </c>
      <c r="K58" s="329">
        <v>36.6</v>
      </c>
      <c r="L58" s="330">
        <v>57106</v>
      </c>
      <c r="M58" s="331">
        <v>-8.4</v>
      </c>
      <c r="N58" s="332">
        <v>45</v>
      </c>
    </row>
    <row r="59" spans="1:14">
      <c r="A59" s="248"/>
      <c r="B59" s="244"/>
      <c r="C59" s="244"/>
      <c r="D59" s="244"/>
      <c r="E59" s="244"/>
      <c r="F59" s="244"/>
      <c r="G59" s="310" t="s">
        <v>505</v>
      </c>
      <c r="H59" s="311"/>
      <c r="I59" s="319">
        <v>816058</v>
      </c>
      <c r="J59" s="320">
        <v>174782</v>
      </c>
      <c r="K59" s="321">
        <v>78.3</v>
      </c>
      <c r="L59" s="322">
        <v>128485</v>
      </c>
      <c r="M59" s="323">
        <v>8.6999999999999993</v>
      </c>
      <c r="N59" s="324">
        <v>69.599999999999994</v>
      </c>
    </row>
    <row r="60" spans="1:14">
      <c r="A60" s="248"/>
      <c r="B60" s="244"/>
      <c r="C60" s="244"/>
      <c r="D60" s="244"/>
      <c r="E60" s="244"/>
      <c r="F60" s="244"/>
      <c r="G60" s="325"/>
      <c r="H60" s="326" t="s">
        <v>501</v>
      </c>
      <c r="I60" s="333">
        <v>688254</v>
      </c>
      <c r="J60" s="328">
        <v>147409</v>
      </c>
      <c r="K60" s="329">
        <v>280</v>
      </c>
      <c r="L60" s="330">
        <v>62765</v>
      </c>
      <c r="M60" s="331">
        <v>9.9</v>
      </c>
      <c r="N60" s="332">
        <v>270.10000000000002</v>
      </c>
    </row>
    <row r="61" spans="1:14">
      <c r="A61" s="248"/>
      <c r="B61" s="244"/>
      <c r="C61" s="244"/>
      <c r="D61" s="244"/>
      <c r="E61" s="244"/>
      <c r="F61" s="244"/>
      <c r="G61" s="310" t="s">
        <v>506</v>
      </c>
      <c r="H61" s="334"/>
      <c r="I61" s="335">
        <v>493490</v>
      </c>
      <c r="J61" s="336">
        <v>102029</v>
      </c>
      <c r="K61" s="337">
        <v>25.8</v>
      </c>
      <c r="L61" s="338">
        <v>118866</v>
      </c>
      <c r="M61" s="339">
        <v>5</v>
      </c>
      <c r="N61" s="324">
        <v>20.8</v>
      </c>
    </row>
    <row r="62" spans="1:14">
      <c r="A62" s="248"/>
      <c r="B62" s="244"/>
      <c r="C62" s="244"/>
      <c r="D62" s="244"/>
      <c r="E62" s="244"/>
      <c r="F62" s="244"/>
      <c r="G62" s="325"/>
      <c r="H62" s="326" t="s">
        <v>501</v>
      </c>
      <c r="I62" s="327">
        <v>322504</v>
      </c>
      <c r="J62" s="328">
        <v>66925</v>
      </c>
      <c r="K62" s="329">
        <v>75.400000000000006</v>
      </c>
      <c r="L62" s="330">
        <v>59445</v>
      </c>
      <c r="M62" s="331">
        <v>-0.3</v>
      </c>
      <c r="N62" s="332">
        <v>75.7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39" t="s">
        <v>3</v>
      </c>
      <c r="D47" s="1139"/>
      <c r="E47" s="1140"/>
      <c r="F47" s="11">
        <v>55.61</v>
      </c>
      <c r="G47" s="12">
        <v>68.19</v>
      </c>
      <c r="H47" s="12">
        <v>75.94</v>
      </c>
      <c r="I47" s="12">
        <v>70.12</v>
      </c>
      <c r="J47" s="13">
        <v>74.459999999999994</v>
      </c>
    </row>
    <row r="48" spans="2:10" ht="57.75" customHeight="1">
      <c r="B48" s="14"/>
      <c r="C48" s="1141" t="s">
        <v>4</v>
      </c>
      <c r="D48" s="1141"/>
      <c r="E48" s="1142"/>
      <c r="F48" s="15">
        <v>3.18</v>
      </c>
      <c r="G48" s="16">
        <v>2.42</v>
      </c>
      <c r="H48" s="16">
        <v>2.56</v>
      </c>
      <c r="I48" s="16">
        <v>2.34</v>
      </c>
      <c r="J48" s="17">
        <v>3.46</v>
      </c>
    </row>
    <row r="49" spans="2:10" ht="57.75" customHeight="1" thickBot="1">
      <c r="B49" s="18"/>
      <c r="C49" s="1143" t="s">
        <v>5</v>
      </c>
      <c r="D49" s="1143"/>
      <c r="E49" s="1144"/>
      <c r="F49" s="19">
        <v>11.64</v>
      </c>
      <c r="G49" s="20">
        <v>9.61</v>
      </c>
      <c r="H49" s="20">
        <v>6.89</v>
      </c>
      <c r="I49" s="20" t="s">
        <v>513</v>
      </c>
      <c r="J49" s="21">
        <v>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7"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1" t="s">
        <v>514</v>
      </c>
      <c r="D34" s="1151"/>
      <c r="E34" s="1152"/>
      <c r="F34" s="32">
        <v>7.33</v>
      </c>
      <c r="G34" s="33">
        <v>8.89</v>
      </c>
      <c r="H34" s="33">
        <v>10.55</v>
      </c>
      <c r="I34" s="33">
        <v>11.6</v>
      </c>
      <c r="J34" s="34">
        <v>13.6</v>
      </c>
      <c r="K34" s="22"/>
      <c r="L34" s="22"/>
      <c r="M34" s="22"/>
      <c r="N34" s="22"/>
      <c r="O34" s="22"/>
      <c r="P34" s="22"/>
    </row>
    <row r="35" spans="1:16" ht="39" customHeight="1">
      <c r="A35" s="22"/>
      <c r="B35" s="35"/>
      <c r="C35" s="1145" t="s">
        <v>515</v>
      </c>
      <c r="D35" s="1146"/>
      <c r="E35" s="1147"/>
      <c r="F35" s="36">
        <v>3.51</v>
      </c>
      <c r="G35" s="37">
        <v>3.96</v>
      </c>
      <c r="H35" s="37">
        <v>5.32</v>
      </c>
      <c r="I35" s="37">
        <v>2.39</v>
      </c>
      <c r="J35" s="38">
        <v>4.46</v>
      </c>
      <c r="K35" s="22"/>
      <c r="L35" s="22"/>
      <c r="M35" s="22"/>
      <c r="N35" s="22"/>
      <c r="O35" s="22"/>
      <c r="P35" s="22"/>
    </row>
    <row r="36" spans="1:16" ht="39" customHeight="1">
      <c r="A36" s="22"/>
      <c r="B36" s="35"/>
      <c r="C36" s="1145" t="s">
        <v>516</v>
      </c>
      <c r="D36" s="1146"/>
      <c r="E36" s="1147"/>
      <c r="F36" s="36">
        <v>3.18</v>
      </c>
      <c r="G36" s="37">
        <v>2.42</v>
      </c>
      <c r="H36" s="37">
        <v>2.5499999999999998</v>
      </c>
      <c r="I36" s="37">
        <v>2.34</v>
      </c>
      <c r="J36" s="38">
        <v>3.45</v>
      </c>
      <c r="K36" s="22"/>
      <c r="L36" s="22"/>
      <c r="M36" s="22"/>
      <c r="N36" s="22"/>
      <c r="O36" s="22"/>
      <c r="P36" s="22"/>
    </row>
    <row r="37" spans="1:16" ht="39" customHeight="1">
      <c r="A37" s="22"/>
      <c r="B37" s="35"/>
      <c r="C37" s="1145" t="s">
        <v>517</v>
      </c>
      <c r="D37" s="1146"/>
      <c r="E37" s="1147"/>
      <c r="F37" s="36">
        <v>0.41</v>
      </c>
      <c r="G37" s="37">
        <v>0.37</v>
      </c>
      <c r="H37" s="37">
        <v>0.67</v>
      </c>
      <c r="I37" s="37">
        <v>1.57</v>
      </c>
      <c r="J37" s="38">
        <v>1.39</v>
      </c>
      <c r="K37" s="22"/>
      <c r="L37" s="22"/>
      <c r="M37" s="22"/>
      <c r="N37" s="22"/>
      <c r="O37" s="22"/>
      <c r="P37" s="22"/>
    </row>
    <row r="38" spans="1:16" ht="39" customHeight="1">
      <c r="A38" s="22"/>
      <c r="B38" s="35"/>
      <c r="C38" s="1145" t="s">
        <v>518</v>
      </c>
      <c r="D38" s="1146"/>
      <c r="E38" s="1147"/>
      <c r="F38" s="36">
        <v>0.01</v>
      </c>
      <c r="G38" s="37">
        <v>0</v>
      </c>
      <c r="H38" s="37">
        <v>0</v>
      </c>
      <c r="I38" s="37">
        <v>0</v>
      </c>
      <c r="J38" s="38">
        <v>0.02</v>
      </c>
      <c r="K38" s="22"/>
      <c r="L38" s="22"/>
      <c r="M38" s="22"/>
      <c r="N38" s="22"/>
      <c r="O38" s="22"/>
      <c r="P38" s="22"/>
    </row>
    <row r="39" spans="1:16" ht="39" customHeight="1">
      <c r="A39" s="22"/>
      <c r="B39" s="35"/>
      <c r="C39" s="1145" t="s">
        <v>519</v>
      </c>
      <c r="D39" s="1146"/>
      <c r="E39" s="1147"/>
      <c r="F39" s="36" t="s">
        <v>469</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520</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521</v>
      </c>
      <c r="D43" s="1149"/>
      <c r="E43" s="1150"/>
      <c r="F43" s="41">
        <v>0</v>
      </c>
      <c r="G43" s="42" t="s">
        <v>469</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1" t="s">
        <v>11</v>
      </c>
      <c r="C45" s="1162"/>
      <c r="D45" s="58"/>
      <c r="E45" s="1167" t="s">
        <v>12</v>
      </c>
      <c r="F45" s="1167"/>
      <c r="G45" s="1167"/>
      <c r="H45" s="1167"/>
      <c r="I45" s="1167"/>
      <c r="J45" s="1168"/>
      <c r="K45" s="59">
        <v>609</v>
      </c>
      <c r="L45" s="60">
        <v>573</v>
      </c>
      <c r="M45" s="60">
        <v>550</v>
      </c>
      <c r="N45" s="60">
        <v>566</v>
      </c>
      <c r="O45" s="61">
        <v>546</v>
      </c>
      <c r="P45" s="48"/>
      <c r="Q45" s="48"/>
      <c r="R45" s="48"/>
      <c r="S45" s="48"/>
      <c r="T45" s="48"/>
      <c r="U45" s="48"/>
    </row>
    <row r="46" spans="1:21" ht="30.75" customHeight="1">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15</v>
      </c>
      <c r="F48" s="1155"/>
      <c r="G48" s="1155"/>
      <c r="H48" s="1155"/>
      <c r="I48" s="1155"/>
      <c r="J48" s="1156"/>
      <c r="K48" s="63">
        <v>0</v>
      </c>
      <c r="L48" s="64">
        <v>0</v>
      </c>
      <c r="M48" s="64">
        <v>0</v>
      </c>
      <c r="N48" s="64">
        <v>0</v>
      </c>
      <c r="O48" s="65">
        <v>1</v>
      </c>
      <c r="P48" s="48"/>
      <c r="Q48" s="48"/>
      <c r="R48" s="48"/>
      <c r="S48" s="48"/>
      <c r="T48" s="48"/>
      <c r="U48" s="48"/>
    </row>
    <row r="49" spans="1:21" ht="30.75" customHeight="1">
      <c r="A49" s="48"/>
      <c r="B49" s="1163"/>
      <c r="C49" s="1164"/>
      <c r="D49" s="62"/>
      <c r="E49" s="1155" t="s">
        <v>16</v>
      </c>
      <c r="F49" s="1155"/>
      <c r="G49" s="1155"/>
      <c r="H49" s="1155"/>
      <c r="I49" s="1155"/>
      <c r="J49" s="1156"/>
      <c r="K49" s="63">
        <v>125</v>
      </c>
      <c r="L49" s="64">
        <v>123</v>
      </c>
      <c r="M49" s="64">
        <v>122</v>
      </c>
      <c r="N49" s="64">
        <v>114</v>
      </c>
      <c r="O49" s="65">
        <v>77</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514</v>
      </c>
      <c r="L52" s="64">
        <v>507</v>
      </c>
      <c r="M52" s="64">
        <v>499</v>
      </c>
      <c r="N52" s="64">
        <v>485</v>
      </c>
      <c r="O52" s="65">
        <v>458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221</v>
      </c>
      <c r="L53" s="69">
        <v>190</v>
      </c>
      <c r="M53" s="69">
        <v>174</v>
      </c>
      <c r="N53" s="69">
        <v>196</v>
      </c>
      <c r="O53" s="70">
        <v>167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小鹿 一彦</cp:lastModifiedBy>
  <cp:lastPrinted>2016-04-27T04:13:58Z</cp:lastPrinted>
  <dcterms:created xsi:type="dcterms:W3CDTF">2016-02-15T00:20:15Z</dcterms:created>
  <dcterms:modified xsi:type="dcterms:W3CDTF">2016-04-27T04:15:33Z</dcterms:modified>
  <cp:category/>
</cp:coreProperties>
</file>