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228"/>
  <workbookPr/>
  <mc:AlternateContent xmlns:mc="http://schemas.openxmlformats.org/markup-compatibility/2006">
    <mc:Choice Requires="x15">
      <x15ac:absPath xmlns:x15ac="http://schemas.microsoft.com/office/spreadsheetml/2010/11/ac" url="\\sv3\共有\財務グループ\財務係(H24.03.31)\Ｄドライブ\財政状況資料集の作成\R03年度決算\令和３年度財政状況資料集の作成について（２回目）\提出データ\"/>
    </mc:Choice>
  </mc:AlternateContent>
  <xr:revisionPtr revIDLastSave="0" documentId="13_ncr:1_{BCC05494-CEE6-4D6E-AB08-7FA5CCD7A5FE}" xr6:coauthVersionLast="45" xr6:coauthVersionMax="45" xr10:uidLastSave="{00000000-0000-0000-0000-000000000000}"/>
  <bookViews>
    <workbookView xWindow="-120" yWindow="-120" windowWidth="29040" windowHeight="1584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G34" i="10" l="1"/>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C37" i="10"/>
  <c r="CO36" i="10"/>
  <c r="BE36" i="10"/>
  <c r="AM36" i="10"/>
  <c r="C36" i="10"/>
  <c r="CO35" i="10"/>
  <c r="BE35" i="10"/>
  <c r="AM35" i="10"/>
  <c r="C35" i="10"/>
  <c r="CO34" i="10"/>
  <c r="BW34" i="10"/>
  <c r="BW35" i="10" s="1"/>
  <c r="BW36" i="10" s="1"/>
  <c r="C34" i="10"/>
  <c r="U34" i="10" s="1"/>
  <c r="U35" i="10" l="1"/>
  <c r="U36" i="10" s="1"/>
  <c r="U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BE34" i="10"/>
</calcChain>
</file>

<file path=xl/sharedStrings.xml><?xml version="1.0" encoding="utf-8"?>
<sst xmlns="http://schemas.openxmlformats.org/spreadsheetml/2006/main" count="1113" uniqueCount="600">
  <si>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</si>
  <si>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</si>
  <si>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</si>
  <si>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</si>
  <si>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</si>
  <si>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</si>
  <si>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</si>
  <si>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</si>
  <si>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</si>
  <si>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</si>
  <si>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</si>
  <si>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</si>
  <si>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</si>
  <si>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</si>
  <si>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</si>
  <si>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</si>
  <si>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</si>
  <si>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</si>
  <si>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</si>
  <si>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</si>
  <si>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</si>
  <si>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</si>
  <si>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</si>
  <si>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</si>
  <si>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</si>
  <si>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</si>
  <si>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</si>
  <si>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</si>
  <si>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</si>
  <si>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</si>
  <si>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</si>
  <si>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</si>
  <si>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</si>
  <si>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</si>
  <si>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</si>
  <si>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</si>
  <si>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</si>
  <si>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</si>
  <si>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</si>
  <si>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</si>
  <si>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</si>
  <si>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</si>
  <si>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</si>
  <si>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</si>
  <si>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</si>
  <si>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</si>
  <si>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</si>
  <si>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</si>
  <si>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</si>
  <si>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</si>
  <si>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</si>
  <si>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</si>
  <si>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</si>
  <si>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</si>
  <si>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</si>
  <si>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</si>
  <si>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</si>
  <si>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</si>
  <si>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</si>
  <si>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</si>
  <si>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</si>
  <si>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</si>
  <si>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</si>
  <si>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</si>
  <si>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</si>
  <si>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</si>
  <si>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</si>
  <si>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</si>
  <si>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</si>
  <si>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</si>
  <si>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</si>
  <si>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</si>
  <si>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</si>
  <si>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</si>
  <si>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</si>
  <si>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</si>
  <si>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</si>
  <si>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</si>
  <si>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</si>
  <si>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</si>
  <si>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</si>
  <si>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</si>
  <si>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</si>
  <si>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北海道</t>
    <phoneticPr fontId="5"/>
  </si>
  <si>
    <t>市町村類型</t>
    <phoneticPr fontId="5"/>
  </si>
  <si>
    <t>Ⅰ－１</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</si>
  <si>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</si>
  <si>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</si>
  <si>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</si>
  <si>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</si>
  <si>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</si>
  <si>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</si>
  <si>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</si>
  <si>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</si>
  <si>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</si>
  <si>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</si>
  <si>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</si>
  <si>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</si>
  <si>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福島町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</si>
  <si>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</si>
  <si>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</si>
  <si>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</si>
  <si>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</si>
  <si>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</si>
  <si>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</si>
  <si>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</si>
  <si>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</si>
  <si>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</si>
  <si>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</si>
  <si>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</si>
  <si>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</si>
  <si>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</si>
  <si>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</si>
  <si>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</si>
  <si>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</si>
  <si>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</si>
  <si>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</si>
  <si>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</si>
  <si>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</si>
  <si>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</si>
  <si>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</si>
  <si>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</si>
  <si>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</si>
  <si>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-14.2</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</si>
  <si>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</si>
  <si>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</si>
  <si>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</si>
  <si>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</si>
  <si>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</si>
  <si>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</si>
  <si>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</si>
  <si>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</si>
  <si>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</si>
  <si>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</si>
  <si>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</si>
  <si>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</si>
  <si>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</si>
  <si>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</si>
  <si>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</si>
  <si>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</si>
  <si>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</si>
  <si>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</si>
  <si>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</si>
  <si>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</si>
  <si>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</si>
  <si>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</si>
  <si>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</si>
  <si>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</si>
  <si>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</si>
  <si>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</si>
  <si>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-4.1</t>
    <phoneticPr fontId="5"/>
  </si>
  <si>
    <t>基準財政需要額</t>
    <phoneticPr fontId="25"/>
  </si>
  <si>
    <t>うち日本人(％)</t>
    <phoneticPr fontId="5"/>
  </si>
  <si>
    <t>-4.1</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</si>
  <si>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</si>
  <si>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</si>
  <si>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</si>
  <si>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</si>
  <si>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</si>
  <si>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</si>
  <si>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</si>
  <si>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</si>
  <si>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</si>
  <si>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</si>
  <si>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</si>
  <si>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</si>
  <si>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</si>
  <si>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</si>
  <si>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</si>
  <si>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</si>
  <si>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</si>
  <si>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</si>
  <si>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</si>
  <si>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</si>
  <si>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</si>
  <si>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</si>
  <si>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</si>
  <si>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</si>
  <si>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</si>
  <si>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</si>
  <si>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</si>
  <si>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</si>
  <si>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</si>
  <si>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</si>
  <si>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</si>
  <si>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</si>
  <si>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</si>
  <si>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</si>
  <si>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</si>
  <si>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</si>
  <si>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</si>
  <si>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</si>
  <si>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</si>
  <si>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</si>
  <si>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</si>
  <si>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</si>
  <si>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</si>
  <si>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</si>
  <si>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</si>
  <si>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</si>
  <si>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</si>
  <si>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</si>
  <si>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</si>
  <si>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</si>
  <si>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</si>
  <si>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</si>
  <si>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</si>
  <si>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</si>
  <si>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</si>
  <si>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</si>
  <si>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</si>
  <si>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</si>
  <si>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</si>
  <si>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</si>
  <si>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</si>
  <si>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北海道福島町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</si>
  <si>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</si>
  <si>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</si>
  <si>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</si>
  <si>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</si>
  <si>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</si>
  <si>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</si>
  <si>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</si>
  <si>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</si>
  <si>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</si>
  <si>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</si>
  <si>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</si>
  <si>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</si>
  <si>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</si>
  <si>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</si>
  <si>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</si>
  <si>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</si>
  <si>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</si>
  <si>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</si>
  <si>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</si>
  <si>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</si>
  <si>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</si>
  <si>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</si>
  <si>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</si>
  <si>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</si>
  <si>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</si>
  <si>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</si>
  <si>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</si>
  <si>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</si>
  <si>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</si>
  <si>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</si>
  <si>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</si>
  <si>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</si>
  <si>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</si>
  <si>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</si>
  <si>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</si>
  <si>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</si>
  <si>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</si>
  <si>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</si>
  <si>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</si>
  <si>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</si>
  <si>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</si>
  <si>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</si>
  <si>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t>
    <phoneticPr fontId="5"/>
  </si>
  <si>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</si>
  <si>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</si>
  <si>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</si>
  <si>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</si>
  <si>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</si>
  <si>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</si>
  <si>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</si>
  <si>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</si>
  <si>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</si>
  <si>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</si>
  <si>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</si>
  <si>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</si>
  <si>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</si>
  <si>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</si>
  <si>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</si>
  <si>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</si>
  <si>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</si>
  <si>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</si>
  <si>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</si>
  <si>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</si>
  <si>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</si>
  <si>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</si>
  <si>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</si>
  <si>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</si>
  <si>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</si>
  <si>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</si>
  <si>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</si>
  <si>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</si>
  <si>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</si>
  <si>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</si>
  <si>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</si>
  <si>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</si>
  <si>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</si>
  <si>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</si>
  <si>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</si>
  <si>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</si>
  <si>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</si>
  <si>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</si>
  <si>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</si>
  <si>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</si>
  <si>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</si>
  <si>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</si>
  <si>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</si>
  <si>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</si>
  <si>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</si>
  <si>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</si>
  <si>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</si>
  <si>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</si>
  <si>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元利償還金</t>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</si>
  <si>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</si>
  <si>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</si>
  <si>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</si>
  <si>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</si>
  <si>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</si>
  <si>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</si>
  <si>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</si>
  <si>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</si>
  <si>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</si>
  <si>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</si>
  <si>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</si>
  <si>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</si>
  <si>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</si>
  <si>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</si>
  <si>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</si>
  <si>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</si>
  <si>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</si>
  <si>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</si>
  <si>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</si>
  <si>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</si>
  <si>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</si>
  <si>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</si>
  <si>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</si>
  <si>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</si>
  <si>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</si>
  <si>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</si>
  <si>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</si>
  <si>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</si>
  <si>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</si>
  <si>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</si>
  <si>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簡易水道</t>
    <phoneticPr fontId="5"/>
  </si>
  <si>
    <t>加入世帯数(世帯)</t>
  </si>
  <si>
    <t>　繰出金</t>
    <phoneticPr fontId="5"/>
  </si>
  <si>
    <t>諸収入</t>
  </si>
  <si>
    <t>上水道</t>
    <phoneticPr fontId="5"/>
  </si>
  <si>
    <t>被保険者数(人)</t>
  </si>
  <si>
    <t>　積立金</t>
    <phoneticPr fontId="5"/>
  </si>
  <si>
    <t>地方債</t>
  </si>
  <si>
    <t>工業用水道</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</si>
  <si>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</si>
  <si>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</si>
  <si>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</si>
  <si>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</si>
  <si>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</si>
  <si>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</si>
  <si>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</si>
  <si>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</si>
  <si>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</si>
  <si>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</si>
  <si>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</si>
  <si>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</si>
  <si>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</si>
  <si>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</si>
  <si>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</si>
  <si>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</si>
  <si>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</si>
  <si>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</si>
  <si>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</si>
  <si>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</si>
  <si>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</si>
  <si>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</si>
  <si>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</si>
  <si>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</si>
  <si>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</si>
  <si>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北海道福島町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</si>
  <si>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</si>
  <si>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</si>
  <si>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</si>
  <si>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</si>
  <si>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</si>
  <si>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</si>
  <si>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</si>
  <si>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</si>
  <si>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</si>
  <si>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</si>
  <si>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</si>
  <si>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</si>
  <si>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</si>
  <si>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</si>
  <si>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</si>
  <si>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</si>
  <si>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</si>
  <si>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</si>
  <si>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</si>
  <si>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</si>
  <si>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</si>
  <si>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</si>
  <si>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</si>
  <si>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</si>
  <si>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</si>
  <si>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</si>
  <si>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</si>
  <si>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</si>
  <si>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</si>
  <si>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</si>
  <si>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</si>
  <si>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</si>
  <si>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</si>
  <si>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</si>
  <si>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</si>
  <si>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</si>
  <si>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国民健康保険診療所特別会計</t>
    <phoneticPr fontId="5"/>
  </si>
  <si>
    <t>福島町水道事業会計</t>
    <phoneticPr fontId="5"/>
  </si>
  <si>
    <t>法適用企業</t>
    <phoneticPr fontId="5"/>
  </si>
  <si>
    <t>福島町浄化槽整備特別会計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</si>
  <si>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</si>
  <si>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</si>
  <si>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</si>
  <si>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</si>
  <si>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</si>
  <si>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</si>
  <si>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</si>
  <si>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</si>
  <si>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</si>
  <si>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</si>
  <si>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</si>
  <si>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</si>
  <si>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</si>
  <si>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</si>
  <si>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</si>
  <si>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</si>
  <si>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</si>
  <si>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</si>
  <si>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</si>
  <si>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</si>
  <si>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</si>
  <si>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</si>
  <si>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</si>
  <si>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</si>
  <si>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</si>
  <si>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</si>
  <si>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</si>
  <si>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</si>
  <si>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</si>
  <si>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</si>
  <si>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</si>
  <si>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</si>
  <si>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</si>
  <si>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</si>
  <si>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</si>
  <si>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</si>
  <si>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</si>
  <si>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</si>
  <si>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</si>
  <si>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</si>
  <si>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</si>
  <si>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</si>
  <si>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</si>
  <si>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</si>
  <si>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</si>
  <si>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</si>
  <si>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</si>
  <si>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</si>
  <si>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</si>
  <si>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</si>
  <si>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</si>
  <si>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</si>
  <si>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</si>
  <si>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</si>
  <si>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</si>
  <si>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</si>
  <si>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</si>
  <si>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福島町浄化槽整備特別会計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</si>
  <si>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</si>
  <si>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</si>
  <si>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</si>
  <si>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介護保険特別会計</t>
    <phoneticPr fontId="5"/>
  </si>
  <si>
    <t>(Ｆ)</t>
    <phoneticPr fontId="5"/>
  </si>
  <si>
    <t>後期高齢者医療特別会計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</si>
  <si>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</si>
  <si>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</si>
  <si>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</si>
  <si>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</si>
  <si>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</si>
  <si>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</si>
  <si>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</si>
  <si>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</si>
  <si>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</si>
  <si>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</si>
  <si>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</si>
  <si>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</si>
  <si>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</si>
  <si>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</si>
  <si>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</si>
  <si>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</si>
  <si>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</si>
  <si>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</si>
  <si>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</si>
  <si>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</si>
  <si>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</si>
  <si>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</si>
  <si>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</si>
  <si>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</si>
  <si>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</si>
  <si>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</si>
  <si>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</si>
  <si>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</si>
  <si>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</si>
  <si>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</si>
  <si>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</si>
  <si>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</si>
  <si>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</si>
  <si>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</si>
  <si>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</si>
  <si>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</si>
  <si>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</si>
  <si>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</si>
  <si>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</si>
  <si>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</si>
  <si>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</si>
  <si>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</si>
  <si>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</si>
  <si>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</si>
  <si>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</si>
  <si>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</si>
  <si>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</si>
  <si>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</si>
  <si>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</si>
  <si>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</si>
  <si>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</si>
  <si>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</si>
  <si>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</si>
  <si>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</si>
  <si>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</si>
  <si>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</si>
  <si>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</si>
  <si>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</si>
  <si>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</si>
  <si>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</si>
  <si>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</si>
  <si>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</si>
  <si>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</si>
  <si>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</si>
  <si>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</si>
  <si>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</si>
  <si>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</si>
  <si>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</si>
  <si>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</si>
  <si>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</si>
  <si>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</si>
  <si>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</si>
  <si>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</si>
  <si>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</si>
  <si>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</si>
  <si>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</si>
  <si>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</si>
  <si>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</si>
  <si>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</si>
  <si>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</si>
  <si>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</si>
  <si>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</si>
  <si>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</si>
  <si>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7.38</t>
  </si>
  <si>
    <t>▲ 7.68</t>
  </si>
  <si>
    <t>▲ 5.18</t>
  </si>
  <si>
    <t>福島町水道事業会計</t>
  </si>
  <si>
    <t>一般会計</t>
  </si>
  <si>
    <t>国民健康保険特別会計</t>
  </si>
  <si>
    <t>介護保険特別会計</t>
  </si>
  <si>
    <t>国民健康保険診療所特別会計</t>
  </si>
  <si>
    <t>後期高齢者医療特別会計</t>
  </si>
  <si>
    <t>福島町浄化槽整備特別会計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</si>
  <si>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</si>
  <si>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</si>
  <si>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</si>
  <si>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</si>
  <si>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</si>
  <si>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</si>
  <si>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</si>
  <si>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</si>
  <si>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 xml:space="preserve">※8：職員の状況については、令和3年地方公務員給与実態調査に基づいている。 </t>
    <phoneticPr fontId="2"/>
  </si>
  <si>
    <t>渡島西部広域事務組合</t>
  </si>
  <si>
    <t>渡島廃棄物処理広域連合</t>
  </si>
  <si>
    <t>渡島・檜山地方税滞納整理機構</t>
  </si>
  <si>
    <t>福島町まちづくり工房</t>
  </si>
  <si>
    <t>公共施設維持保全基金</t>
  </si>
  <si>
    <t>ふるさと定住促進住宅基金</t>
  </si>
  <si>
    <t>ふるさと応援基金</t>
  </si>
  <si>
    <t>人財育成基金</t>
  </si>
  <si>
    <t>花田俊勝奨学金基金</t>
  </si>
  <si>
    <t>-</t>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</si>
  <si>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</si>
  <si>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</si>
  <si>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</si>
  <si>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</si>
  <si>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</si>
  <si>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</si>
  <si>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</si>
  <si>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</si>
  <si>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</si>
  <si>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有形固定資産減価償却率は、類似団体平均と比較すると、やや高い傾向となっている。当町の公共施設（建築施設）は、昭和50年代後半から平成初めにかけて建設されたものが多くなっていることが要因と考えられる。今後の資産更新等への備えや各施設の特性に応じて計画的に維持保全し、事業費の平準化に努める必要がある。</t>
    <phoneticPr fontId="5"/>
  </si>
  <si>
    <t xml:space="preserve"> 将来負担比率は類似団体平均と比較してプラスとなっており、これは特別会計への繰出金や町営住宅建設事業などによるものであるが、今後はさらに令和４年度以降も大型事業が続いていることから、地方債の新規発行により地方債残高も増加見込みである。財政調整基金からの繰り入れによる財政運営などで基金積立額も減少となることが予想され、将来負担比率も増加する見込みになることから、今後も適正な負担比率となるよう健全な財政運営に努める。
　実質公債費比率についても、町営温泉施設や種苗生産施設などの建設に係る地方債の増加が見込まれることから上昇に転じるものと推計しているが、今後も交付税等の動向に注視するとともに、財政状況によっては事業の見直しなどにより事業費の圧縮に努めるなどして、公債費比率の適正な水準の維持と抑制を図っていく必要がある。</t>
    <rPh sb="32" eb="34">
      <t>トクベツ</t>
    </rPh>
    <rPh sb="34" eb="36">
      <t>カイケイ</t>
    </rPh>
    <rPh sb="38" eb="40">
      <t>クリダシ</t>
    </rPh>
    <rPh sb="40" eb="41">
      <t>キン</t>
    </rPh>
    <rPh sb="42" eb="44">
      <t>チョウエイ</t>
    </rPh>
    <rPh sb="44" eb="46">
      <t>ジュウタク</t>
    </rPh>
    <rPh sb="46" eb="48">
      <t>ケンセツ</t>
    </rPh>
    <rPh sb="48" eb="50">
      <t>ジギョウ</t>
    </rPh>
    <rPh sb="70" eb="72">
      <t>ネンド</t>
    </rPh>
    <rPh sb="72" eb="74">
      <t>イコウ</t>
    </rPh>
    <rPh sb="77" eb="79">
      <t>ジギョウ</t>
    </rPh>
    <rPh sb="80" eb="81">
      <t>ツヅ</t>
    </rPh>
    <rPh sb="110" eb="112">
      <t>ミコ</t>
    </rPh>
    <rPh sb="223" eb="225">
      <t>チョウエイ</t>
    </rPh>
    <rPh sb="225" eb="227">
      <t>オンセン</t>
    </rPh>
    <rPh sb="230" eb="232">
      <t>シュビョウ</t>
    </rPh>
    <rPh sb="232" eb="234">
      <t>セイサン</t>
    </rPh>
    <rPh sb="234" eb="236">
      <t>シセツ</t>
    </rPh>
    <rPh sb="239" eb="241">
      <t>ケンセツ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</si>
</sst>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2">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14" fillId="0" borderId="0">
      <alignment vertical="center"/>
    </xf>
    <xf numFmtId="0" fontId="38" fillId="0" borderId="0">
      <alignment vertical="center"/>
    </xf>
  </cellStyleXfs>
  <cellXfs count="1299">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4" fillId="0" borderId="0" xfId="20" applyFont="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1" applyFont="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48" xfId="8" applyFont="1" applyBorder="1" applyAlignment="1">
      <alignment horizontal="center" vertical="center"/>
    </xf>
    <xf numFmtId="0" fontId="20" fillId="0" borderId="37" xfId="8" applyFont="1" applyBorder="1" applyAlignment="1">
      <alignment horizontal="center" vertical="center"/>
    </xf>
    <xf numFmtId="0" fontId="20" fillId="0" borderId="54"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50"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4" fillId="0" borderId="0" xfId="11" applyFont="1" applyAlignment="1">
      <alignment vertical="center"/>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pplyBorder="1" applyAlignment="1">
      <alignmen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20" fillId="0" borderId="0" xfId="11" applyFont="1" applyFill="1" applyBorder="1">
      <alignment vertical="center"/>
    </xf>
    <xf numFmtId="0" fontId="20" fillId="0" borderId="38" xfId="11" applyFont="1" applyFill="1" applyBorder="1">
      <alignment vertical="center"/>
    </xf>
    <xf numFmtId="178" fontId="20" fillId="0" borderId="38"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6" fontId="34" fillId="6" borderId="48"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4"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4"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2">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 2" xfId="20" xr:uid="{D5D862CC-DB17-441C-A2A0-9B09A60334DC}"/>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1" xr:uid="{09C62B79-30D8-47FF-8D74-39C5C3FECFE1}"/>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267911</c:v>
                </c:pt>
                <c:pt idx="1">
                  <c:v>228215</c:v>
                </c:pt>
                <c:pt idx="2">
                  <c:v>264232</c:v>
                </c:pt>
                <c:pt idx="3">
                  <c:v>263613</c:v>
                </c:pt>
                <c:pt idx="4">
                  <c:v>330026</c:v>
                </c:pt>
              </c:numCache>
            </c:numRef>
          </c:val>
          <c:smooth val="0"/>
          <c:extLst>
            <c:ext xmlns:c16="http://schemas.microsoft.com/office/drawing/2014/chart" uri="{C3380CC4-5D6E-409C-BE32-E72D297353CC}">
              <c16:uniqueId val="{00000000-5BEB-42EE-BAB6-3BA5D6E9A293}"/>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203079</c:v>
                </c:pt>
                <c:pt idx="1">
                  <c:v>189053</c:v>
                </c:pt>
                <c:pt idx="2">
                  <c:v>133860</c:v>
                </c:pt>
                <c:pt idx="3">
                  <c:v>134982</c:v>
                </c:pt>
                <c:pt idx="4">
                  <c:v>231566</c:v>
                </c:pt>
              </c:numCache>
            </c:numRef>
          </c:val>
          <c:smooth val="0"/>
          <c:extLst>
            <c:ext xmlns:c16="http://schemas.microsoft.com/office/drawing/2014/chart" uri="{C3380CC4-5D6E-409C-BE32-E72D297353CC}">
              <c16:uniqueId val="{00000001-5BEB-42EE-BAB6-3BA5D6E9A293}"/>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4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4.63</c:v>
                </c:pt>
                <c:pt idx="1">
                  <c:v>2.77</c:v>
                </c:pt>
                <c:pt idx="2">
                  <c:v>3.83</c:v>
                </c:pt>
                <c:pt idx="3">
                  <c:v>4.1399999999999997</c:v>
                </c:pt>
                <c:pt idx="4">
                  <c:v>3.54</c:v>
                </c:pt>
              </c:numCache>
            </c:numRef>
          </c:val>
          <c:extLst>
            <c:ext xmlns:c16="http://schemas.microsoft.com/office/drawing/2014/chart" uri="{C3380CC4-5D6E-409C-BE32-E72D297353CC}">
              <c16:uniqueId val="{00000000-BD3D-40A5-B77F-CC03A33F8D39}"/>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64.36</c:v>
                </c:pt>
                <c:pt idx="1">
                  <c:v>58.06</c:v>
                </c:pt>
                <c:pt idx="2">
                  <c:v>52.09</c:v>
                </c:pt>
                <c:pt idx="3">
                  <c:v>50.6</c:v>
                </c:pt>
                <c:pt idx="4">
                  <c:v>47.5</c:v>
                </c:pt>
              </c:numCache>
            </c:numRef>
          </c:val>
          <c:extLst>
            <c:ext xmlns:c16="http://schemas.microsoft.com/office/drawing/2014/chart" uri="{C3380CC4-5D6E-409C-BE32-E72D297353CC}">
              <c16:uniqueId val="{00000001-BD3D-40A5-B77F-CC03A33F8D39}"/>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-7.38</c:v>
                </c:pt>
                <c:pt idx="1">
                  <c:v>-7.68</c:v>
                </c:pt>
                <c:pt idx="2">
                  <c:v>-5.18</c:v>
                </c:pt>
                <c:pt idx="3">
                  <c:v>1.52</c:v>
                </c:pt>
                <c:pt idx="4">
                  <c:v>1.83</c:v>
                </c:pt>
              </c:numCache>
            </c:numRef>
          </c:val>
          <c:smooth val="0"/>
          <c:extLst>
            <c:ext xmlns:c16="http://schemas.microsoft.com/office/drawing/2014/chart" uri="{C3380CC4-5D6E-409C-BE32-E72D297353CC}">
              <c16:uniqueId val="{00000002-BD3D-40A5-B77F-CC03A33F8D39}"/>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FBA1-4B4F-B331-3F28C83C9F5F}"/>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FBA1-4B4F-B331-3F28C83C9F5F}"/>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FBA1-4B4F-B331-3F28C83C9F5F}"/>
            </c:ext>
          </c:extLst>
        </c:ser>
        <c:ser>
          <c:idx val="3"/>
          <c:order val="3"/>
          <c:tx>
            <c:strRef>
              <c:f>データシート!$A$30</c:f>
              <c:strCache>
                <c:ptCount val="1"/>
                <c:pt idx="0">
                  <c:v>福島町浄化槽整備特別会計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FBA1-4B4F-B331-3F28C83C9F5F}"/>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c:v>
                </c:pt>
                <c:pt idx="2">
                  <c:v>#N/A</c:v>
                </c:pt>
                <c:pt idx="3">
                  <c:v>0.04</c:v>
                </c:pt>
                <c:pt idx="4">
                  <c:v>#N/A</c:v>
                </c:pt>
                <c:pt idx="5">
                  <c:v>0</c:v>
                </c:pt>
                <c:pt idx="6">
                  <c:v>#N/A</c:v>
                </c:pt>
                <c:pt idx="7">
                  <c:v>0</c:v>
                </c:pt>
                <c:pt idx="8">
                  <c:v>#N/A</c:v>
                </c:pt>
                <c:pt idx="9">
                  <c:v>0</c:v>
                </c:pt>
              </c:numCache>
            </c:numRef>
          </c:val>
          <c:extLst>
            <c:ext xmlns:c16="http://schemas.microsoft.com/office/drawing/2014/chart" uri="{C3380CC4-5D6E-409C-BE32-E72D297353CC}">
              <c16:uniqueId val="{00000004-FBA1-4B4F-B331-3F28C83C9F5F}"/>
            </c:ext>
          </c:extLst>
        </c:ser>
        <c:ser>
          <c:idx val="5"/>
          <c:order val="5"/>
          <c:tx>
            <c:strRef>
              <c:f>データシート!$A$32</c:f>
              <c:strCache>
                <c:ptCount val="1"/>
                <c:pt idx="0">
                  <c:v>国民健康保険診療所特別会計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0</c:v>
                </c:pt>
                <c:pt idx="1">
                  <c:v>0</c:v>
                </c:pt>
                <c:pt idx="2">
                  <c:v>#N/A</c:v>
                </c:pt>
                <c:pt idx="3">
                  <c:v>0.27</c:v>
                </c:pt>
                <c:pt idx="4">
                  <c:v>#N/A</c:v>
                </c:pt>
                <c:pt idx="5">
                  <c:v>0.2</c:v>
                </c:pt>
                <c:pt idx="6">
                  <c:v>#N/A</c:v>
                </c:pt>
                <c:pt idx="7">
                  <c:v>0.36</c:v>
                </c:pt>
                <c:pt idx="8">
                  <c:v>#N/A</c:v>
                </c:pt>
                <c:pt idx="9">
                  <c:v>0.53</c:v>
                </c:pt>
              </c:numCache>
            </c:numRef>
          </c:val>
          <c:extLst>
            <c:ext xmlns:c16="http://schemas.microsoft.com/office/drawing/2014/chart" uri="{C3380CC4-5D6E-409C-BE32-E72D297353CC}">
              <c16:uniqueId val="{00000005-FBA1-4B4F-B331-3F28C83C9F5F}"/>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2.0499999999999998</c:v>
                </c:pt>
                <c:pt idx="2">
                  <c:v>#N/A</c:v>
                </c:pt>
                <c:pt idx="3">
                  <c:v>1</c:v>
                </c:pt>
                <c:pt idx="4">
                  <c:v>#N/A</c:v>
                </c:pt>
                <c:pt idx="5">
                  <c:v>0.66</c:v>
                </c:pt>
                <c:pt idx="6">
                  <c:v>#N/A</c:v>
                </c:pt>
                <c:pt idx="7">
                  <c:v>0.37</c:v>
                </c:pt>
                <c:pt idx="8">
                  <c:v>#N/A</c:v>
                </c:pt>
                <c:pt idx="9">
                  <c:v>1.1200000000000001</c:v>
                </c:pt>
              </c:numCache>
            </c:numRef>
          </c:val>
          <c:extLst>
            <c:ext xmlns:c16="http://schemas.microsoft.com/office/drawing/2014/chart" uri="{C3380CC4-5D6E-409C-BE32-E72D297353CC}">
              <c16:uniqueId val="{00000006-FBA1-4B4F-B331-3F28C83C9F5F}"/>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4.0999999999999996</c:v>
                </c:pt>
                <c:pt idx="2">
                  <c:v>#N/A</c:v>
                </c:pt>
                <c:pt idx="3">
                  <c:v>1.3</c:v>
                </c:pt>
                <c:pt idx="4">
                  <c:v>#N/A</c:v>
                </c:pt>
                <c:pt idx="5">
                  <c:v>0.55000000000000004</c:v>
                </c:pt>
                <c:pt idx="6">
                  <c:v>#N/A</c:v>
                </c:pt>
                <c:pt idx="7">
                  <c:v>1.27</c:v>
                </c:pt>
                <c:pt idx="8">
                  <c:v>#N/A</c:v>
                </c:pt>
                <c:pt idx="9">
                  <c:v>1.59</c:v>
                </c:pt>
              </c:numCache>
            </c:numRef>
          </c:val>
          <c:extLst>
            <c:ext xmlns:c16="http://schemas.microsoft.com/office/drawing/2014/chart" uri="{C3380CC4-5D6E-409C-BE32-E72D297353CC}">
              <c16:uniqueId val="{00000007-FBA1-4B4F-B331-3F28C83C9F5F}"/>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4.62</c:v>
                </c:pt>
                <c:pt idx="2">
                  <c:v>#N/A</c:v>
                </c:pt>
                <c:pt idx="3">
                  <c:v>2.77</c:v>
                </c:pt>
                <c:pt idx="4">
                  <c:v>#N/A</c:v>
                </c:pt>
                <c:pt idx="5">
                  <c:v>3.82</c:v>
                </c:pt>
                <c:pt idx="6">
                  <c:v>#N/A</c:v>
                </c:pt>
                <c:pt idx="7">
                  <c:v>4.13</c:v>
                </c:pt>
                <c:pt idx="8">
                  <c:v>#N/A</c:v>
                </c:pt>
                <c:pt idx="9">
                  <c:v>3.53</c:v>
                </c:pt>
              </c:numCache>
            </c:numRef>
          </c:val>
          <c:extLst>
            <c:ext xmlns:c16="http://schemas.microsoft.com/office/drawing/2014/chart" uri="{C3380CC4-5D6E-409C-BE32-E72D297353CC}">
              <c16:uniqueId val="{00000008-FBA1-4B4F-B331-3F28C83C9F5F}"/>
            </c:ext>
          </c:extLst>
        </c:ser>
        <c:ser>
          <c:idx val="9"/>
          <c:order val="9"/>
          <c:tx>
            <c:strRef>
              <c:f>データシート!$A$36</c:f>
              <c:strCache>
                <c:ptCount val="1"/>
                <c:pt idx="0">
                  <c:v>福島町水道事業会計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19.079999999999998</c:v>
                </c:pt>
                <c:pt idx="2">
                  <c:v>#N/A</c:v>
                </c:pt>
                <c:pt idx="3">
                  <c:v>20.39</c:v>
                </c:pt>
                <c:pt idx="4">
                  <c:v>#N/A</c:v>
                </c:pt>
                <c:pt idx="5">
                  <c:v>22.31</c:v>
                </c:pt>
                <c:pt idx="6">
                  <c:v>#N/A</c:v>
                </c:pt>
                <c:pt idx="7">
                  <c:v>23.53</c:v>
                </c:pt>
                <c:pt idx="8">
                  <c:v>#N/A</c:v>
                </c:pt>
                <c:pt idx="9">
                  <c:v>22.48</c:v>
                </c:pt>
              </c:numCache>
            </c:numRef>
          </c:val>
          <c:extLst>
            <c:ext xmlns:c16="http://schemas.microsoft.com/office/drawing/2014/chart" uri="{C3380CC4-5D6E-409C-BE32-E72D297353CC}">
              <c16:uniqueId val="{00000009-FBA1-4B4F-B331-3F28C83C9F5F}"/>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423</c:v>
                </c:pt>
                <c:pt idx="5">
                  <c:v>421</c:v>
                </c:pt>
                <c:pt idx="8">
                  <c:v>445</c:v>
                </c:pt>
                <c:pt idx="11">
                  <c:v>470</c:v>
                </c:pt>
                <c:pt idx="14">
                  <c:v>472</c:v>
                </c:pt>
              </c:numCache>
            </c:numRef>
          </c:val>
          <c:extLst>
            <c:ext xmlns:c16="http://schemas.microsoft.com/office/drawing/2014/chart" uri="{C3380CC4-5D6E-409C-BE32-E72D297353CC}">
              <c16:uniqueId val="{00000000-5BCA-417E-A36C-632FC6326D0C}"/>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1</c:v>
                </c:pt>
                <c:pt idx="9">
                  <c:v>0</c:v>
                </c:pt>
                <c:pt idx="12">
                  <c:v>0</c:v>
                </c:pt>
              </c:numCache>
            </c:numRef>
          </c:val>
          <c:extLst>
            <c:ext xmlns:c16="http://schemas.microsoft.com/office/drawing/2014/chart" uri="{C3380CC4-5D6E-409C-BE32-E72D297353CC}">
              <c16:uniqueId val="{00000001-5BCA-417E-A36C-632FC6326D0C}"/>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1</c:v>
                </c:pt>
                <c:pt idx="3">
                  <c:v>0</c:v>
                </c:pt>
                <c:pt idx="6">
                  <c:v>0</c:v>
                </c:pt>
                <c:pt idx="9">
                  <c:v>0</c:v>
                </c:pt>
                <c:pt idx="12">
                  <c:v>0</c:v>
                </c:pt>
              </c:numCache>
            </c:numRef>
          </c:val>
          <c:extLst>
            <c:ext xmlns:c16="http://schemas.microsoft.com/office/drawing/2014/chart" uri="{C3380CC4-5D6E-409C-BE32-E72D297353CC}">
              <c16:uniqueId val="{00000002-5BCA-417E-A36C-632FC6326D0C}"/>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83</c:v>
                </c:pt>
                <c:pt idx="3">
                  <c:v>58</c:v>
                </c:pt>
                <c:pt idx="6">
                  <c:v>58</c:v>
                </c:pt>
                <c:pt idx="9">
                  <c:v>66</c:v>
                </c:pt>
                <c:pt idx="12">
                  <c:v>77</c:v>
                </c:pt>
              </c:numCache>
            </c:numRef>
          </c:val>
          <c:extLst>
            <c:ext xmlns:c16="http://schemas.microsoft.com/office/drawing/2014/chart" uri="{C3380CC4-5D6E-409C-BE32-E72D297353CC}">
              <c16:uniqueId val="{00000003-5BCA-417E-A36C-632FC6326D0C}"/>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4</c:v>
                </c:pt>
                <c:pt idx="3">
                  <c:v>6</c:v>
                </c:pt>
                <c:pt idx="6">
                  <c:v>7</c:v>
                </c:pt>
                <c:pt idx="9">
                  <c:v>9</c:v>
                </c:pt>
                <c:pt idx="12">
                  <c:v>10</c:v>
                </c:pt>
              </c:numCache>
            </c:numRef>
          </c:val>
          <c:extLst>
            <c:ext xmlns:c16="http://schemas.microsoft.com/office/drawing/2014/chart" uri="{C3380CC4-5D6E-409C-BE32-E72D297353CC}">
              <c16:uniqueId val="{00000004-5BCA-417E-A36C-632FC6326D0C}"/>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BCA-417E-A36C-632FC6326D0C}"/>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5BCA-417E-A36C-632FC6326D0C}"/>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530</c:v>
                </c:pt>
                <c:pt idx="3">
                  <c:v>591</c:v>
                </c:pt>
                <c:pt idx="6">
                  <c:v>605</c:v>
                </c:pt>
                <c:pt idx="9">
                  <c:v>598</c:v>
                </c:pt>
                <c:pt idx="12">
                  <c:v>611</c:v>
                </c:pt>
              </c:numCache>
            </c:numRef>
          </c:val>
          <c:extLst>
            <c:ext xmlns:c16="http://schemas.microsoft.com/office/drawing/2014/chart" uri="{C3380CC4-5D6E-409C-BE32-E72D297353CC}">
              <c16:uniqueId val="{00000007-5BCA-417E-A36C-632FC6326D0C}"/>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195</c:v>
                </c:pt>
                <c:pt idx="2">
                  <c:v>#N/A</c:v>
                </c:pt>
                <c:pt idx="3">
                  <c:v>#N/A</c:v>
                </c:pt>
                <c:pt idx="4">
                  <c:v>234</c:v>
                </c:pt>
                <c:pt idx="5">
                  <c:v>#N/A</c:v>
                </c:pt>
                <c:pt idx="6">
                  <c:v>#N/A</c:v>
                </c:pt>
                <c:pt idx="7">
                  <c:v>226</c:v>
                </c:pt>
                <c:pt idx="8">
                  <c:v>#N/A</c:v>
                </c:pt>
                <c:pt idx="9">
                  <c:v>#N/A</c:v>
                </c:pt>
                <c:pt idx="10">
                  <c:v>203</c:v>
                </c:pt>
                <c:pt idx="11">
                  <c:v>#N/A</c:v>
                </c:pt>
                <c:pt idx="12">
                  <c:v>#N/A</c:v>
                </c:pt>
                <c:pt idx="13">
                  <c:v>226</c:v>
                </c:pt>
                <c:pt idx="14">
                  <c:v>#N/A</c:v>
                </c:pt>
              </c:numCache>
            </c:numRef>
          </c:val>
          <c:smooth val="0"/>
          <c:extLst>
            <c:ext xmlns:c16="http://schemas.microsoft.com/office/drawing/2014/chart" uri="{C3380CC4-5D6E-409C-BE32-E72D297353CC}">
              <c16:uniqueId val="{00000008-5BCA-417E-A36C-632FC6326D0C}"/>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3984</c:v>
                </c:pt>
                <c:pt idx="5">
                  <c:v>3971</c:v>
                </c:pt>
                <c:pt idx="8">
                  <c:v>3989</c:v>
                </c:pt>
                <c:pt idx="11">
                  <c:v>3758</c:v>
                </c:pt>
                <c:pt idx="14">
                  <c:v>3908</c:v>
                </c:pt>
              </c:numCache>
            </c:numRef>
          </c:val>
          <c:extLst>
            <c:ext xmlns:c16="http://schemas.microsoft.com/office/drawing/2014/chart" uri="{C3380CC4-5D6E-409C-BE32-E72D297353CC}">
              <c16:uniqueId val="{00000000-648A-403D-93BC-CDD70D8C87B5}"/>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403</c:v>
                </c:pt>
                <c:pt idx="5">
                  <c:v>453</c:v>
                </c:pt>
                <c:pt idx="8">
                  <c:v>489</c:v>
                </c:pt>
                <c:pt idx="11">
                  <c:v>541</c:v>
                </c:pt>
                <c:pt idx="14">
                  <c:v>534</c:v>
                </c:pt>
              </c:numCache>
            </c:numRef>
          </c:val>
          <c:extLst>
            <c:ext xmlns:c16="http://schemas.microsoft.com/office/drawing/2014/chart" uri="{C3380CC4-5D6E-409C-BE32-E72D297353CC}">
              <c16:uniqueId val="{00000001-648A-403D-93BC-CDD70D8C87B5}"/>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1844</c:v>
                </c:pt>
                <c:pt idx="5">
                  <c:v>1659</c:v>
                </c:pt>
                <c:pt idx="8">
                  <c:v>1452</c:v>
                </c:pt>
                <c:pt idx="11">
                  <c:v>1491</c:v>
                </c:pt>
                <c:pt idx="14">
                  <c:v>1644</c:v>
                </c:pt>
              </c:numCache>
            </c:numRef>
          </c:val>
          <c:extLst>
            <c:ext xmlns:c16="http://schemas.microsoft.com/office/drawing/2014/chart" uri="{C3380CC4-5D6E-409C-BE32-E72D297353CC}">
              <c16:uniqueId val="{00000002-648A-403D-93BC-CDD70D8C87B5}"/>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648A-403D-93BC-CDD70D8C87B5}"/>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648A-403D-93BC-CDD70D8C87B5}"/>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48A-403D-93BC-CDD70D8C87B5}"/>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814</c:v>
                </c:pt>
                <c:pt idx="3">
                  <c:v>754</c:v>
                </c:pt>
                <c:pt idx="6">
                  <c:v>696</c:v>
                </c:pt>
                <c:pt idx="9">
                  <c:v>737</c:v>
                </c:pt>
                <c:pt idx="12">
                  <c:v>711</c:v>
                </c:pt>
              </c:numCache>
            </c:numRef>
          </c:val>
          <c:extLst>
            <c:ext xmlns:c16="http://schemas.microsoft.com/office/drawing/2014/chart" uri="{C3380CC4-5D6E-409C-BE32-E72D297353CC}">
              <c16:uniqueId val="{00000006-648A-403D-93BC-CDD70D8C87B5}"/>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661</c:v>
                </c:pt>
                <c:pt idx="3">
                  <c:v>636</c:v>
                </c:pt>
                <c:pt idx="6">
                  <c:v>640</c:v>
                </c:pt>
                <c:pt idx="9">
                  <c:v>706</c:v>
                </c:pt>
                <c:pt idx="12">
                  <c:v>626</c:v>
                </c:pt>
              </c:numCache>
            </c:numRef>
          </c:val>
          <c:extLst>
            <c:ext xmlns:c16="http://schemas.microsoft.com/office/drawing/2014/chart" uri="{C3380CC4-5D6E-409C-BE32-E72D297353CC}">
              <c16:uniqueId val="{00000007-648A-403D-93BC-CDD70D8C87B5}"/>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120</c:v>
                </c:pt>
                <c:pt idx="3">
                  <c:v>129</c:v>
                </c:pt>
                <c:pt idx="6">
                  <c:v>138</c:v>
                </c:pt>
                <c:pt idx="9">
                  <c:v>149</c:v>
                </c:pt>
                <c:pt idx="12">
                  <c:v>167</c:v>
                </c:pt>
              </c:numCache>
            </c:numRef>
          </c:val>
          <c:extLst>
            <c:ext xmlns:c16="http://schemas.microsoft.com/office/drawing/2014/chart" uri="{C3380CC4-5D6E-409C-BE32-E72D297353CC}">
              <c16:uniqueId val="{00000008-648A-403D-93BC-CDD70D8C87B5}"/>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85</c:v>
                </c:pt>
                <c:pt idx="3">
                  <c:v>126</c:v>
                </c:pt>
                <c:pt idx="6">
                  <c:v>97</c:v>
                </c:pt>
                <c:pt idx="9">
                  <c:v>56</c:v>
                </c:pt>
                <c:pt idx="12">
                  <c:v>47</c:v>
                </c:pt>
              </c:numCache>
            </c:numRef>
          </c:val>
          <c:extLst>
            <c:ext xmlns:c16="http://schemas.microsoft.com/office/drawing/2014/chart" uri="{C3380CC4-5D6E-409C-BE32-E72D297353CC}">
              <c16:uniqueId val="{00000009-648A-403D-93BC-CDD70D8C87B5}"/>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4865</c:v>
                </c:pt>
                <c:pt idx="3">
                  <c:v>4943</c:v>
                </c:pt>
                <c:pt idx="6">
                  <c:v>4809</c:v>
                </c:pt>
                <c:pt idx="9">
                  <c:v>4649</c:v>
                </c:pt>
                <c:pt idx="12">
                  <c:v>4712</c:v>
                </c:pt>
              </c:numCache>
            </c:numRef>
          </c:val>
          <c:extLst>
            <c:ext xmlns:c16="http://schemas.microsoft.com/office/drawing/2014/chart" uri="{C3380CC4-5D6E-409C-BE32-E72D297353CC}">
              <c16:uniqueId val="{0000000A-648A-403D-93BC-CDD70D8C87B5}"/>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313</c:v>
                </c:pt>
                <c:pt idx="2">
                  <c:v>#N/A</c:v>
                </c:pt>
                <c:pt idx="3">
                  <c:v>#N/A</c:v>
                </c:pt>
                <c:pt idx="4">
                  <c:v>505</c:v>
                </c:pt>
                <c:pt idx="5">
                  <c:v>#N/A</c:v>
                </c:pt>
                <c:pt idx="6">
                  <c:v>#N/A</c:v>
                </c:pt>
                <c:pt idx="7">
                  <c:v>450</c:v>
                </c:pt>
                <c:pt idx="8">
                  <c:v>#N/A</c:v>
                </c:pt>
                <c:pt idx="9">
                  <c:v>#N/A</c:v>
                </c:pt>
                <c:pt idx="10">
                  <c:v>507</c:v>
                </c:pt>
                <c:pt idx="11">
                  <c:v>#N/A</c:v>
                </c:pt>
                <c:pt idx="12">
                  <c:v>#N/A</c:v>
                </c:pt>
                <c:pt idx="13">
                  <c:v>177</c:v>
                </c:pt>
                <c:pt idx="14">
                  <c:v>#N/A</c:v>
                </c:pt>
              </c:numCache>
            </c:numRef>
          </c:val>
          <c:smooth val="0"/>
          <c:extLst>
            <c:ext xmlns:c16="http://schemas.microsoft.com/office/drawing/2014/chart" uri="{C3380CC4-5D6E-409C-BE32-E72D297353CC}">
              <c16:uniqueId val="{0000000B-648A-403D-93BC-CDD70D8C87B5}"/>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1223</c:v>
                </c:pt>
                <c:pt idx="1">
                  <c:v>1248</c:v>
                </c:pt>
                <c:pt idx="2">
                  <c:v>1303</c:v>
                </c:pt>
              </c:numCache>
            </c:numRef>
          </c:val>
          <c:extLst>
            <c:ext xmlns:c16="http://schemas.microsoft.com/office/drawing/2014/chart" uri="{C3380CC4-5D6E-409C-BE32-E72D297353CC}">
              <c16:uniqueId val="{00000000-B1DA-4E5D-90C3-B2FAA680DD29}"/>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3</c:v>
                </c:pt>
                <c:pt idx="1">
                  <c:v>3</c:v>
                </c:pt>
                <c:pt idx="2">
                  <c:v>28</c:v>
                </c:pt>
              </c:numCache>
            </c:numRef>
          </c:val>
          <c:extLst>
            <c:ext xmlns:c16="http://schemas.microsoft.com/office/drawing/2014/chart" uri="{C3380CC4-5D6E-409C-BE32-E72D297353CC}">
              <c16:uniqueId val="{00000001-B1DA-4E5D-90C3-B2FAA680DD29}"/>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278</c:v>
                </c:pt>
                <c:pt idx="1">
                  <c:v>290</c:v>
                </c:pt>
                <c:pt idx="2">
                  <c:v>366</c:v>
                </c:pt>
              </c:numCache>
            </c:numRef>
          </c:val>
          <c:extLst>
            <c:ext xmlns:c16="http://schemas.microsoft.com/office/drawing/2014/chart" uri="{C3380CC4-5D6E-409C-BE32-E72D297353CC}">
              <c16:uniqueId val="{00000002-B1DA-4E5D-90C3-B2FAA680DD29}"/>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{8F6CDBEF-2B55-4385-89BF-205393009E82}</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1AA4-4792-A31A-BE4A0641642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{9E1363B8-E6FE-4655-9323-BD36D015AEE0}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AA4-4792-A31A-BE4A0641642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{DBEBCF44-1CC0-4F56-955B-86D5EA30DFAA}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AA4-4792-A31A-BE4A0641642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{5E7D2BD2-DCD4-4023-ADF1-1C913C51EBA2}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AA4-4792-A31A-BE4A0641642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{7F3253DD-9E34-434C-BE90-212E37BBE5C8}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AA4-4792-A31A-BE4A06416426}"/>
                </c:ext>
              </c:extLst>
            </c:dLbl>
            <c:dLbl>
              <c:idx val="8"/>
              <c:tx>
                <c:strRef>
                  <c:f>公会計指標分析・財政指標組合せ分析表!$BX$50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{C0E2A53E-901F-408E-B061-F1BC41E799EC}</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1AA4-4792-A31A-BE4A06416426}"/>
                </c:ext>
              </c:extLst>
            </c:dLbl>
            <c:dLbl>
              <c:idx val="16"/>
              <c:tx>
                <c:strRef>
                  <c:f>公会計指標分析・財政指標組合せ分析表!$CF$50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{C955716B-308D-4319-A642-F2A0E21B6A28}</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1AA4-4792-A31A-BE4A06416426}"/>
                </c:ext>
              </c:extLst>
            </c:dLbl>
            <c:dLbl>
              <c:idx val="24"/>
              <c:tx>
                <c:strRef>
                  <c:f>公会計指標分析・財政指標組合せ分析表!$CN$50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{4208B14C-DE95-4B7D-9BEE-36B267624BC6}</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1AA4-4792-A31A-BE4A06416426}"/>
                </c:ext>
              </c:extLst>
            </c:dLbl>
            <c:dLbl>
              <c:idx val="32"/>
              <c:tx>
                <c:strRef>
                  <c:f>公会計指標分析・財政指標組合せ分析表!$CV$50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{4150DC0B-9091-4B6C-881D-B35D93C0879B}</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1AA4-4792-A31A-BE4A0641642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67</c:v>
                </c:pt>
                <c:pt idx="8">
                  <c:v>68.900000000000006</c:v>
                </c:pt>
                <c:pt idx="16">
                  <c:v>64.099999999999994</c:v>
                </c:pt>
                <c:pt idx="24">
                  <c:v>66.599999999999994</c:v>
                </c:pt>
                <c:pt idx="32">
                  <c:v>68.400000000000006</c:v>
                </c:pt>
              </c:numCache>
            </c:numRef>
          </c:xVal>
          <c:yVal>
            <c:numRef>
              <c:f>公会計指標分析・財政指標組合せ分析表!$BP$51:$DC$51</c:f>
              <c:numCache>
                <c:formatCode>#,##0.0;"▲ "#,##0.0</c:formatCode>
                <c:ptCount val="40"/>
                <c:pt idx="0">
                  <c:v>15.9</c:v>
                </c:pt>
                <c:pt idx="8">
                  <c:v>25.4</c:v>
                </c:pt>
                <c:pt idx="16">
                  <c:v>23.2</c:v>
                </c:pt>
                <c:pt idx="24">
                  <c:v>24.8</c:v>
                </c:pt>
                <c:pt idx="32">
                  <c:v>7.6</c:v>
                </c:pt>
              </c:numCache>
            </c:numRef>
          </c:yVal>
          <c:smooth val="0"/>
          <c:extLst>
            <c:ext xmlns:c16="http://schemas.microsoft.com/office/drawing/2014/chart" uri="{C3380CC4-5D6E-409C-BE32-E72D297353CC}">
              <c16:uniqueId val="{00000009-1AA4-4792-A31A-BE4A06416426}"/>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{5A3663E4-6CB1-492B-B9BD-BE94DF651451}</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1AA4-4792-A31A-BE4A06416426}"/>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{C06DF275-EE81-426D-A326-E5B42FE08149}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AA4-4792-A31A-BE4A0641642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{3BDE79A3-DB3D-409A-BDAD-AC4483CCAF8C}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AA4-4792-A31A-BE4A0641642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{A771AB95-538E-40BC-BC5D-FCBFC8670B28}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AA4-4792-A31A-BE4A0641642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{AC8623DC-19AE-46EF-B2F8-B4AEEE7664B1}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AA4-4792-A31A-BE4A06416426}"/>
                </c:ext>
              </c:extLst>
            </c:dLbl>
            <c:dLbl>
              <c:idx val="8"/>
              <c:layout>
                <c:manualLayout>
                  <c:x val="-2.2716987165392603E-2"/>
                  <c:y val="-4.5114315056352064E-2"/>
                </c:manualLayout>
              </c:layout>
              <c:tx>
                <c:strRef>
                  <c:f>公会計指標分析・財政指標組合せ分析表!$BX$50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{B5892830-6850-4789-9780-FA5BB6733E2C}</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1AA4-4792-A31A-BE4A06416426}"/>
                </c:ext>
              </c:extLst>
            </c:dLbl>
            <c:dLbl>
              <c:idx val="16"/>
              <c:layout>
                <c:manualLayout>
                  <c:x val="-4.0602976967251382E-2"/>
                  <c:y val="-5.4926678581108633E-2"/>
                </c:manualLayout>
              </c:layout>
              <c:tx>
                <c:strRef>
                  <c:f>公会計指標分析・財政指標組合せ分析表!$CF$50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{A44E85A9-1766-4B99-A8F8-68C4A317D6AA}</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1AA4-4792-A31A-BE4A06416426}"/>
                </c:ext>
              </c:extLst>
            </c:dLbl>
            <c:dLbl>
              <c:idx val="24"/>
              <c:layout>
                <c:manualLayout>
                  <c:x val="-3.2856664830974068E-2"/>
                  <c:y val="-9.4176132680134889E-2"/>
                </c:manualLayout>
              </c:layout>
              <c:tx>
                <c:strRef>
                  <c:f>公会計指標分析・財政指標組合せ分析表!$CN$50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{586A94AC-050A-484A-8707-AD88F9E6ACE2}</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1AA4-4792-A31A-BE4A06416426}"/>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{D6722B27-4087-4619-A4F0-B48940B560B1}</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1AA4-4792-A31A-BE4A0641642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58.4</c:v>
                </c:pt>
                <c:pt idx="8">
                  <c:v>61.8</c:v>
                </c:pt>
                <c:pt idx="16">
                  <c:v>63.1</c:v>
                </c:pt>
                <c:pt idx="24">
                  <c:v>62.2</c:v>
                </c:pt>
                <c:pt idx="32">
                  <c:v>48</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1AA4-4792-A31A-BE4A06416426}"/>
            </c:ext>
          </c:extLst>
        </c:ser>
        <c:dLbls>
          <c:showLegendKey val="0"/>
          <c:showVal val="1"/>
          <c:showCatName val="0"/>
          <c:showSerName val="0"/>
          <c:showPercent val="0"/>
          <c:showBubbleSize val="0"/>
        </c:dLbls>
        <c:axId val="46179840"/>
        <c:axId val="46181760"/>
      </c:scatterChart>
      <c:valAx>
        <c:axId val="46179840"/>
        <c:scaling>
          <c:orientation val="maxMin"/>
          <c:max val="80"/>
          <c:min val="4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3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{B8E2BA79-3883-49E0-A790-7C81CE287D0C}</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5E69-46E3-AB81-675E41132BF4}"/>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{676126B0-DA23-48FB-97BB-DA802808625F}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E69-46E3-AB81-675E41132BF4}"/>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{C7673031-DDCC-40FB-BA41-604FB6D1CA2F}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E69-46E3-AB81-675E41132BF4}"/>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{8496DF47-C050-4B05-8422-D41FF884A765}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E69-46E3-AB81-675E41132BF4}"/>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{36087CD8-F6D6-496A-A9EC-306633DCA15C}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E69-46E3-AB81-675E41132BF4}"/>
                </c:ext>
              </c:extLst>
            </c:dLbl>
            <c:dLbl>
              <c:idx val="8"/>
              <c:layout>
                <c:manualLayout>
                  <c:x val="0"/>
                  <c:y val="1.9558780114075761E-2"/>
                </c:manualLayout>
              </c:layout>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{F1333C64-F349-40DA-AF80-BC0305E3F3EF}</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5E69-46E3-AB81-675E41132BF4}"/>
                </c:ext>
              </c:extLst>
            </c:dLbl>
            <c:dLbl>
              <c:idx val="16"/>
              <c:layout>
                <c:manualLayout>
                  <c:x val="0"/>
                  <c:y val="-1.3117102664758783E-2"/>
                </c:manualLayout>
              </c:layout>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{312B181F-8AFB-408A-ACB3-65327E3DECD5}</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5E69-46E3-AB81-675E41132BF4}"/>
                </c:ext>
              </c:extLst>
            </c:dLbl>
            <c:dLbl>
              <c:idx val="24"/>
              <c:layout>
                <c:manualLayout>
                  <c:x val="0"/>
                  <c:y val="-6.4413349617476433E-3"/>
                </c:manualLayout>
              </c:layout>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{DE62155D-C2B6-4FBA-96F4-BB1C55287225}</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5E69-46E3-AB81-675E41132BF4}"/>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{CE0DFFB4-87F4-4973-BA6E-2BBCE0BC8CC4}</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5E69-46E3-AB81-675E41132BF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9.8000000000000007</c:v>
                </c:pt>
                <c:pt idx="8">
                  <c:v>11</c:v>
                </c:pt>
                <c:pt idx="16">
                  <c:v>11</c:v>
                </c:pt>
                <c:pt idx="24">
                  <c:v>11.1</c:v>
                </c:pt>
                <c:pt idx="32">
                  <c:v>10.4</c:v>
                </c:pt>
              </c:numCache>
            </c:numRef>
          </c:xVal>
          <c:yVal>
            <c:numRef>
              <c:f>公会計指標分析・財政指標組合せ分析表!$BP$73:$DC$73</c:f>
              <c:numCache>
                <c:formatCode>#,##0.0;"▲ "#,##0.0</c:formatCode>
                <c:ptCount val="40"/>
                <c:pt idx="0">
                  <c:v>15.9</c:v>
                </c:pt>
                <c:pt idx="8">
                  <c:v>25.4</c:v>
                </c:pt>
                <c:pt idx="16">
                  <c:v>23.2</c:v>
                </c:pt>
                <c:pt idx="24">
                  <c:v>24.8</c:v>
                </c:pt>
                <c:pt idx="32">
                  <c:v>7.6</c:v>
                </c:pt>
              </c:numCache>
            </c:numRef>
          </c:yVal>
          <c:smooth val="0"/>
          <c:extLst>
            <c:ext xmlns:c16="http://schemas.microsoft.com/office/drawing/2014/chart" uri="{C3380CC4-5D6E-409C-BE32-E72D297353CC}">
              <c16:uniqueId val="{00000009-5E69-46E3-AB81-675E41132BF4}"/>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2.87659439068545E-2"/>
                  <c:y val="-8.1337372860052048E-2"/>
                </c:manualLayout>
              </c:layout>
              <c:tx>
                <c:strRef>
                  <c:f>公会計指標分析・財政指標組合せ分析表!$BP$72</c:f>
                  <c:strCache>
                    <c:ptCount val="1"/>
                    <c:pt idx="0">
                      <c:v>H29</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{ECA4DA1C-29AC-4F09-B1B4-1A79AE2BD308}</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5E69-46E3-AB81-675E41132BF4}"/>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{D297BE0C-27CD-449E-B2E9-AA9D03DD8339}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E69-46E3-AB81-675E41132BF4}"/>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{8D72E2EC-EEC9-481F-9CAB-DB27E61EC88E}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E69-46E3-AB81-675E41132BF4}"/>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{B2B67804-4B07-4EB0-BCCE-CDA6A3840F5E}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E69-46E3-AB81-675E41132BF4}"/>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{29897482-0515-4D47-9678-351EC6BBC5EC}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E69-46E3-AB81-675E41132BF4}"/>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{9AA696D4-8448-4DD4-88CA-FE32DD90881A}</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5E69-46E3-AB81-675E41132BF4}"/>
                </c:ext>
              </c:extLst>
            </c:dLbl>
            <c:dLbl>
              <c:idx val="16"/>
              <c:layout>
                <c:manualLayout>
                  <c:x val="-3.4502390437331852E-2"/>
                  <c:y val="-7.1877009973923017E-2"/>
                </c:manualLayout>
              </c:layout>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{1C7E5980-64BD-4B4B-9796-888B6D401B03}</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5E69-46E3-AB81-675E41132BF4}"/>
                </c:ext>
              </c:extLst>
            </c:dLbl>
            <c:dLbl>
              <c:idx val="24"/>
              <c:layout>
                <c:manualLayout>
                  <c:x val="-3.1570342725075584E-2"/>
                  <c:y val="-3.4035558429406802E-2"/>
                </c:manualLayout>
              </c:layout>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{01DC9C44-BB5F-42A1-960F-0BF9DCCB9CB9}</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5E69-46E3-AB81-675E41132BF4}"/>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{914E2172-1F0D-4AB6-BF40-8E721AEB44D8}</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5E69-46E3-AB81-675E41132BF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5.6</c:v>
                </c:pt>
                <c:pt idx="8">
                  <c:v>5.3</c:v>
                </c:pt>
                <c:pt idx="16">
                  <c:v>5.8</c:v>
                </c:pt>
                <c:pt idx="24">
                  <c:v>5.8</c:v>
                </c:pt>
                <c:pt idx="32">
                  <c:v>6.1</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5E69-46E3-AB81-675E41132BF4}"/>
            </c:ext>
          </c:extLst>
        </c:ser>
        <c:dLbls>
          <c:showLegendKey val="0"/>
          <c:showVal val="1"/>
          <c:showCatName val="0"/>
          <c:showSerName val="0"/>
          <c:showPercent val="0"/>
          <c:showBubbleSize val="0"/>
        </c:dLbls>
        <c:axId val="84219776"/>
        <c:axId val="84234240"/>
      </c:scatterChart>
      <c:valAx>
        <c:axId val="84219776"/>
        <c:scaling>
          <c:orientation val="maxMin"/>
          <c:max val="12"/>
          <c:min val="4"/>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3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北海道福島町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3,702
3,672
187.25
4,769,849
4,653,494
97,074
2,744,028
4,711,544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10.4
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100">
              <a:latin typeface="ＭＳ Ｐゴシック" panose="020B0600070205080204" pitchFamily="50" charset="-128"/>
              <a:ea typeface="ＭＳ Ｐゴシック" panose="020B0600070205080204" pitchFamily="50" charset="-128"/>
            </a:rPr>
            <a:t>新型コロナウイルス感染症による町内経済の停滞や人口減少により、貴重な自主財源である町税等の減収が依然として乏しく、類似団体平均を０．５ポイント下回っております。　</a:t>
          </a:r>
        </a:p>
        <a:p>
          <a:r>
            <a:rPr kumimoji="1" lang="ja-JP" altLang="en-US" sz="1100">
              <a:latin typeface="ＭＳ Ｐゴシック" panose="020B0600070205080204" pitchFamily="50" charset="-128"/>
              <a:ea typeface="ＭＳ Ｐゴシック" panose="020B0600070205080204" pitchFamily="50" charset="-128"/>
            </a:rPr>
            <a:t>　こうした状況の中、継続的に定員適正化による人件費や投資的事業の抑制とともに、税収等の収納率向上のために設置した収納対策本部の体制を見直し、全職員に徴税吏員を発令し臨戸徴収を行なえる体制にするなど、歳入確保に努め財政基盤の強化並びに健全化に努めております。</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a16="http://schemas.microsoft.com/office/drawing/2014/main" id="{00000000-0008-0000-0300-00003E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99483</xdr:rowOff>
    </xdr:from>
    <xdr:to>
      <xdr:col>23</xdr:col>
      <xdr:colOff>133350</xdr:colOff>
      <xdr:row>44</xdr:row>
      <xdr:rowOff>157056</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flipV="1">
          <a:off x="4953000" y="6100233"/>
          <a:ext cx="0" cy="16006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129133</xdr:rowOff>
    </xdr:from>
    <xdr:ext cx="762000" cy="259045"/>
    <xdr:sp macro="" textlink="">
      <xdr:nvSpPr>
        <xdr:cNvPr id="64" name="財政力最小値テキスト">
          <a:extLst>
            <a:ext uri="{FF2B5EF4-FFF2-40B4-BE49-F238E27FC236}">
              <a16:creationId xmlns:a16="http://schemas.microsoft.com/office/drawing/2014/main" id="{00000000-0008-0000-0300-000040000000}"/>
            </a:ext>
          </a:extLst>
        </xdr:cNvPr>
        <xdr:cNvSpPr txBox="1"/>
      </xdr:nvSpPr>
      <xdr:spPr>
        <a:xfrm>
          <a:off x="5041900" y="7672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157056</xdr:rowOff>
    </xdr:from>
    <xdr:to>
      <xdr:col>24</xdr:col>
      <xdr:colOff>12700</xdr:colOff>
      <xdr:row>44</xdr:row>
      <xdr:rowOff>157056</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7700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14410</xdr:rowOff>
    </xdr:from>
    <xdr:ext cx="762000" cy="259045"/>
    <xdr:sp macro="" textlink="">
      <xdr:nvSpPr>
        <xdr:cNvPr id="66" name="財政力最大値テキスト">
          <a:extLst>
            <a:ext uri="{FF2B5EF4-FFF2-40B4-BE49-F238E27FC236}">
              <a16:creationId xmlns:a16="http://schemas.microsoft.com/office/drawing/2014/main" id="{00000000-0008-0000-0300-000042000000}"/>
            </a:ext>
          </a:extLst>
        </xdr:cNvPr>
        <xdr:cNvSpPr txBox="1"/>
      </xdr:nvSpPr>
      <xdr:spPr>
        <a:xfrm>
          <a:off x="5041900" y="584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99483</xdr:rowOff>
    </xdr:from>
    <xdr:to>
      <xdr:col>24</xdr:col>
      <xdr:colOff>12700</xdr:colOff>
      <xdr:row>35</xdr:row>
      <xdr:rowOff>99483</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610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60537</xdr:rowOff>
    </xdr:from>
    <xdr:to>
      <xdr:col>23</xdr:col>
      <xdr:colOff>133350</xdr:colOff>
      <xdr:row>44</xdr:row>
      <xdr:rowOff>68580</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114800" y="7604337"/>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165540</xdr:rowOff>
    </xdr:from>
    <xdr:ext cx="762000" cy="259045"/>
    <xdr:sp macro="" textlink="">
      <xdr:nvSpPr>
        <xdr:cNvPr id="69" name="財政力平均値テキスト">
          <a:extLst>
            <a:ext uri="{FF2B5EF4-FFF2-40B4-BE49-F238E27FC236}">
              <a16:creationId xmlns:a16="http://schemas.microsoft.com/office/drawing/2014/main" id="{00000000-0008-0000-0300-000045000000}"/>
            </a:ext>
          </a:extLst>
        </xdr:cNvPr>
        <xdr:cNvSpPr txBox="1"/>
      </xdr:nvSpPr>
      <xdr:spPr>
        <a:xfrm>
          <a:off x="5041900" y="73664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149013</xdr:rowOff>
    </xdr:from>
    <xdr:to>
      <xdr:col>23</xdr:col>
      <xdr:colOff>184150</xdr:colOff>
      <xdr:row>44</xdr:row>
      <xdr:rowOff>79163</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902200" y="7521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52494</xdr:rowOff>
    </xdr:from>
    <xdr:to>
      <xdr:col>19</xdr:col>
      <xdr:colOff>133350</xdr:colOff>
      <xdr:row>44</xdr:row>
      <xdr:rowOff>60537</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3225800" y="7596294"/>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132927</xdr:rowOff>
    </xdr:from>
    <xdr:to>
      <xdr:col>19</xdr:col>
      <xdr:colOff>184150</xdr:colOff>
      <xdr:row>44</xdr:row>
      <xdr:rowOff>63077</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064000" y="7505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73254</xdr:rowOff>
    </xdr:from>
    <xdr:ext cx="736600" cy="259045"/>
    <xdr:sp macro="" textlink="">
      <xdr:nvSpPr>
        <xdr:cNvPr id="73" name="テキスト ボックス 72">
          <a:extLst>
            <a:ext uri="{FF2B5EF4-FFF2-40B4-BE49-F238E27FC236}">
              <a16:creationId xmlns:a16="http://schemas.microsoft.com/office/drawing/2014/main" id="{00000000-0008-0000-0300-000049000000}"/>
            </a:ext>
          </a:extLst>
        </xdr:cNvPr>
        <xdr:cNvSpPr txBox="1"/>
      </xdr:nvSpPr>
      <xdr:spPr>
        <a:xfrm>
          <a:off x="3733800" y="72741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52494</xdr:rowOff>
    </xdr:from>
    <xdr:to>
      <xdr:col>15</xdr:col>
      <xdr:colOff>82550</xdr:colOff>
      <xdr:row>44</xdr:row>
      <xdr:rowOff>68580</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flipV="1">
          <a:off x="2336800" y="7596294"/>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140970</xdr:rowOff>
    </xdr:from>
    <xdr:to>
      <xdr:col>15</xdr:col>
      <xdr:colOff>133350</xdr:colOff>
      <xdr:row>44</xdr:row>
      <xdr:rowOff>71120</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3175000" y="751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81297</xdr:rowOff>
    </xdr:from>
    <xdr:ext cx="7620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2844800" y="728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68580</xdr:rowOff>
    </xdr:from>
    <xdr:to>
      <xdr:col>11</xdr:col>
      <xdr:colOff>31750</xdr:colOff>
      <xdr:row>44</xdr:row>
      <xdr:rowOff>76623</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flipV="1">
          <a:off x="1447800" y="7612380"/>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132927</xdr:rowOff>
    </xdr:from>
    <xdr:to>
      <xdr:col>11</xdr:col>
      <xdr:colOff>82550</xdr:colOff>
      <xdr:row>44</xdr:row>
      <xdr:rowOff>63077</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2286000" y="7505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73254</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955800" y="7274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1694</xdr:rowOff>
    </xdr:from>
    <xdr:to>
      <xdr:col>7</xdr:col>
      <xdr:colOff>31750</xdr:colOff>
      <xdr:row>44</xdr:row>
      <xdr:rowOff>103294</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1397000" y="7545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113471</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066800" y="7314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17780</xdr:rowOff>
    </xdr:from>
    <xdr:to>
      <xdr:col>23</xdr:col>
      <xdr:colOff>184150</xdr:colOff>
      <xdr:row>44</xdr:row>
      <xdr:rowOff>119380</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902200" y="756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108390</xdr:rowOff>
    </xdr:from>
    <xdr:ext cx="762000" cy="259045"/>
    <xdr:sp macro="" textlink="">
      <xdr:nvSpPr>
        <xdr:cNvPr id="88" name="財政力該当値テキスト">
          <a:extLst>
            <a:ext uri="{FF2B5EF4-FFF2-40B4-BE49-F238E27FC236}">
              <a16:creationId xmlns:a16="http://schemas.microsoft.com/office/drawing/2014/main" id="{00000000-0008-0000-0300-000058000000}"/>
            </a:ext>
          </a:extLst>
        </xdr:cNvPr>
        <xdr:cNvSpPr txBox="1"/>
      </xdr:nvSpPr>
      <xdr:spPr>
        <a:xfrm>
          <a:off x="5041900" y="7480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9737</xdr:rowOff>
    </xdr:from>
    <xdr:to>
      <xdr:col>19</xdr:col>
      <xdr:colOff>184150</xdr:colOff>
      <xdr:row>44</xdr:row>
      <xdr:rowOff>111337</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064000" y="7553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96114</xdr:rowOff>
    </xdr:from>
    <xdr:ext cx="7366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3733800" y="76399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1694</xdr:rowOff>
    </xdr:from>
    <xdr:to>
      <xdr:col>15</xdr:col>
      <xdr:colOff>133350</xdr:colOff>
      <xdr:row>44</xdr:row>
      <xdr:rowOff>103294</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3175000" y="7545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88071</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2844800" y="7631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17780</xdr:rowOff>
    </xdr:from>
    <xdr:to>
      <xdr:col>11</xdr:col>
      <xdr:colOff>82550</xdr:colOff>
      <xdr:row>44</xdr:row>
      <xdr:rowOff>119380</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2286000" y="756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104157</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955800" y="7647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25823</xdr:rowOff>
    </xdr:from>
    <xdr:to>
      <xdr:col>7</xdr:col>
      <xdr:colOff>31750</xdr:colOff>
      <xdr:row>44</xdr:row>
      <xdr:rowOff>127423</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1397000" y="7569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112200</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066800" y="7656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[82.8%]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令和３年度は、前年度からは１．９％改善いたしましたが、類似団体平均からは４．５ポイント上回っております。団塊世代の職員が退職し、若手職員が徐々に増えていることにより人件費は減少傾向にありますが、物件費及び補助費等も含め総体的には横ばいで推移しています。</a:t>
          </a:r>
        </a:p>
        <a:p>
          <a:r>
            <a:rPr kumimoji="1" lang="ja-JP" altLang="en-US" sz="1100">
              <a:latin typeface="ＭＳ Ｐゴシック" panose="020B0600070205080204" pitchFamily="50" charset="-128"/>
              <a:ea typeface="ＭＳ Ｐゴシック" panose="020B0600070205080204" pitchFamily="50" charset="-128"/>
            </a:rPr>
            <a:t>　今後も、従来にも増して行財政の健全な運営を行い、財政規律の堅持に努め、経常経費の削減を図ることにより経常収支比率の低下を目標としてまいります。</a:t>
          </a:r>
        </a:p>
      </xdr:txBody>
    </xdr:sp>
    <xdr:clientData/>
  </xdr:twoCellAnchor>
  <xdr:oneCellAnchor>
    <xdr:from>
      <xdr:col>3</xdr:col>
      <xdr:colOff>95250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3" name="財政構造の弾力性グラフ枠">
          <a:extLst>
            <a:ext uri="{FF2B5EF4-FFF2-40B4-BE49-F238E27FC236}">
              <a16:creationId xmlns:a16="http://schemas.microsoft.com/office/drawing/2014/main" id="{00000000-0008-0000-0300-00007B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141478</xdr:rowOff>
    </xdr:from>
    <xdr:to>
      <xdr:col>23</xdr:col>
      <xdr:colOff>133350</xdr:colOff>
      <xdr:row>67</xdr:row>
      <xdr:rowOff>65532</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flipV="1">
          <a:off x="4953000" y="10085578"/>
          <a:ext cx="0" cy="14671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37609</xdr:rowOff>
    </xdr:from>
    <xdr:ext cx="762000" cy="259045"/>
    <xdr:sp macro="" textlink="">
      <xdr:nvSpPr>
        <xdr:cNvPr id="125" name="財政構造の弾力性最小値テキスト">
          <a:extLst>
            <a:ext uri="{FF2B5EF4-FFF2-40B4-BE49-F238E27FC236}">
              <a16:creationId xmlns:a16="http://schemas.microsoft.com/office/drawing/2014/main" id="{00000000-0008-0000-0300-00007D000000}"/>
            </a:ext>
          </a:extLst>
        </xdr:cNvPr>
        <xdr:cNvSpPr txBox="1"/>
      </xdr:nvSpPr>
      <xdr:spPr>
        <a:xfrm>
          <a:off x="5041900" y="11524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65532</xdr:rowOff>
    </xdr:from>
    <xdr:to>
      <xdr:col>24</xdr:col>
      <xdr:colOff>12700</xdr:colOff>
      <xdr:row>67</xdr:row>
      <xdr:rowOff>65532</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4864100" y="11552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56405</xdr:rowOff>
    </xdr:from>
    <xdr:ext cx="762000" cy="259045"/>
    <xdr:sp macro="" textlink="">
      <xdr:nvSpPr>
        <xdr:cNvPr id="127" name="財政構造の弾力性最大値テキスト">
          <a:extLst>
            <a:ext uri="{FF2B5EF4-FFF2-40B4-BE49-F238E27FC236}">
              <a16:creationId xmlns:a16="http://schemas.microsoft.com/office/drawing/2014/main" id="{00000000-0008-0000-0300-00007F000000}"/>
            </a:ext>
          </a:extLst>
        </xdr:cNvPr>
        <xdr:cNvSpPr txBox="1"/>
      </xdr:nvSpPr>
      <xdr:spPr>
        <a:xfrm>
          <a:off x="5041900" y="9829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141478</xdr:rowOff>
    </xdr:from>
    <xdr:to>
      <xdr:col>24</xdr:col>
      <xdr:colOff>12700</xdr:colOff>
      <xdr:row>58</xdr:row>
      <xdr:rowOff>141478</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0085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27178</xdr:rowOff>
    </xdr:from>
    <xdr:to>
      <xdr:col>23</xdr:col>
      <xdr:colOff>133350</xdr:colOff>
      <xdr:row>65</xdr:row>
      <xdr:rowOff>118872</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flipV="1">
          <a:off x="4114800" y="11171428"/>
          <a:ext cx="838200" cy="91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118635</xdr:rowOff>
    </xdr:from>
    <xdr:ext cx="762000" cy="259045"/>
    <xdr:sp macro="" textlink="">
      <xdr:nvSpPr>
        <xdr:cNvPr id="130" name="財政構造の弾力性平均値テキスト">
          <a:extLst>
            <a:ext uri="{FF2B5EF4-FFF2-40B4-BE49-F238E27FC236}">
              <a16:creationId xmlns:a16="http://schemas.microsoft.com/office/drawing/2014/main" id="{00000000-0008-0000-0300-000082000000}"/>
            </a:ext>
          </a:extLst>
        </xdr:cNvPr>
        <xdr:cNvSpPr txBox="1"/>
      </xdr:nvSpPr>
      <xdr:spPr>
        <a:xfrm>
          <a:off x="5041900" y="107485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102108</xdr:rowOff>
    </xdr:from>
    <xdr:to>
      <xdr:col>23</xdr:col>
      <xdr:colOff>184150</xdr:colOff>
      <xdr:row>64</xdr:row>
      <xdr:rowOff>32258</xdr:rowOff>
    </xdr:to>
    <xdr:sp macro="" textlink="">
      <xdr:nvSpPr>
        <xdr:cNvPr id="131" name="フローチャート: 判断 130">
          <a:extLst>
            <a:ext uri="{FF2B5EF4-FFF2-40B4-BE49-F238E27FC236}">
              <a16:creationId xmlns:a16="http://schemas.microsoft.com/office/drawing/2014/main" id="{00000000-0008-0000-0300-000083000000}"/>
            </a:ext>
          </a:extLst>
        </xdr:cNvPr>
        <xdr:cNvSpPr/>
      </xdr:nvSpPr>
      <xdr:spPr>
        <a:xfrm>
          <a:off x="4902200" y="10903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118872</xdr:rowOff>
    </xdr:from>
    <xdr:to>
      <xdr:col>19</xdr:col>
      <xdr:colOff>133350</xdr:colOff>
      <xdr:row>66</xdr:row>
      <xdr:rowOff>111506</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flipV="1">
          <a:off x="3225800" y="11263122"/>
          <a:ext cx="889000" cy="164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65</xdr:row>
      <xdr:rowOff>508</xdr:rowOff>
    </xdr:from>
    <xdr:to>
      <xdr:col>19</xdr:col>
      <xdr:colOff>184150</xdr:colOff>
      <xdr:row>65</xdr:row>
      <xdr:rowOff>102108</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064000" y="11144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112285</xdr:rowOff>
    </xdr:from>
    <xdr:ext cx="736600" cy="259045"/>
    <xdr:sp macro="" textlink="">
      <xdr:nvSpPr>
        <xdr:cNvPr id="134" name="テキスト ボックス 133">
          <a:extLst>
            <a:ext uri="{FF2B5EF4-FFF2-40B4-BE49-F238E27FC236}">
              <a16:creationId xmlns:a16="http://schemas.microsoft.com/office/drawing/2014/main" id="{00000000-0008-0000-0300-000086000000}"/>
            </a:ext>
          </a:extLst>
        </xdr:cNvPr>
        <xdr:cNvSpPr txBox="1"/>
      </xdr:nvSpPr>
      <xdr:spPr>
        <a:xfrm>
          <a:off x="3733800" y="109136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66</xdr:row>
      <xdr:rowOff>111506</xdr:rowOff>
    </xdr:from>
    <xdr:to>
      <xdr:col>15</xdr:col>
      <xdr:colOff>82550</xdr:colOff>
      <xdr:row>67</xdr:row>
      <xdr:rowOff>12446</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flipV="1">
          <a:off x="2336800" y="11427206"/>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65</xdr:row>
      <xdr:rowOff>48768</xdr:rowOff>
    </xdr:from>
    <xdr:to>
      <xdr:col>15</xdr:col>
      <xdr:colOff>133350</xdr:colOff>
      <xdr:row>65</xdr:row>
      <xdr:rowOff>150368</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3175000" y="11193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160545</xdr:rowOff>
    </xdr:from>
    <xdr:ext cx="7620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2844800" y="10961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67</xdr:row>
      <xdr:rowOff>12446</xdr:rowOff>
    </xdr:from>
    <xdr:to>
      <xdr:col>11</xdr:col>
      <xdr:colOff>31750</xdr:colOff>
      <xdr:row>67</xdr:row>
      <xdr:rowOff>17272</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1447800" y="11499596"/>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65</xdr:row>
      <xdr:rowOff>508</xdr:rowOff>
    </xdr:from>
    <xdr:to>
      <xdr:col>11</xdr:col>
      <xdr:colOff>82550</xdr:colOff>
      <xdr:row>65</xdr:row>
      <xdr:rowOff>102108</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2286000" y="11144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112285</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1955800" y="10913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5334</xdr:rowOff>
    </xdr:from>
    <xdr:to>
      <xdr:col>7</xdr:col>
      <xdr:colOff>31750</xdr:colOff>
      <xdr:row>65</xdr:row>
      <xdr:rowOff>106934</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1397000" y="11149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117111</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066800" y="10918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147828</xdr:rowOff>
    </xdr:from>
    <xdr:to>
      <xdr:col>23</xdr:col>
      <xdr:colOff>184150</xdr:colOff>
      <xdr:row>65</xdr:row>
      <xdr:rowOff>77978</xdr:rowOff>
    </xdr:to>
    <xdr:sp macro="" textlink="">
      <xdr:nvSpPr>
        <xdr:cNvPr id="148" name="楕円 147">
          <a:extLst>
            <a:ext uri="{FF2B5EF4-FFF2-40B4-BE49-F238E27FC236}">
              <a16:creationId xmlns:a16="http://schemas.microsoft.com/office/drawing/2014/main" id="{00000000-0008-0000-0300-000094000000}"/>
            </a:ext>
          </a:extLst>
        </xdr:cNvPr>
        <xdr:cNvSpPr/>
      </xdr:nvSpPr>
      <xdr:spPr>
        <a:xfrm>
          <a:off x="4902200" y="11120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119905</xdr:rowOff>
    </xdr:from>
    <xdr:ext cx="762000" cy="259045"/>
    <xdr:sp macro="" textlink="">
      <xdr:nvSpPr>
        <xdr:cNvPr id="149" name="財政構造の弾力性該当値テキスト">
          <a:extLst>
            <a:ext uri="{FF2B5EF4-FFF2-40B4-BE49-F238E27FC236}">
              <a16:creationId xmlns:a16="http://schemas.microsoft.com/office/drawing/2014/main" id="{00000000-0008-0000-0300-000095000000}"/>
            </a:ext>
          </a:extLst>
        </xdr:cNvPr>
        <xdr:cNvSpPr txBox="1"/>
      </xdr:nvSpPr>
      <xdr:spPr>
        <a:xfrm>
          <a:off x="5041900" y="11092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68072</xdr:rowOff>
    </xdr:from>
    <xdr:to>
      <xdr:col>19</xdr:col>
      <xdr:colOff>184150</xdr:colOff>
      <xdr:row>65</xdr:row>
      <xdr:rowOff>169672</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064000" y="11212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154449</xdr:rowOff>
    </xdr:from>
    <xdr:ext cx="7366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3733800" y="112986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66</xdr:row>
      <xdr:rowOff>60706</xdr:rowOff>
    </xdr:from>
    <xdr:to>
      <xdr:col>15</xdr:col>
      <xdr:colOff>133350</xdr:colOff>
      <xdr:row>66</xdr:row>
      <xdr:rowOff>162306</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3175000" y="11376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147083</xdr:rowOff>
    </xdr:from>
    <xdr:ext cx="7620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2844800" y="11462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66</xdr:row>
      <xdr:rowOff>133096</xdr:rowOff>
    </xdr:from>
    <xdr:to>
      <xdr:col>11</xdr:col>
      <xdr:colOff>82550</xdr:colOff>
      <xdr:row>67</xdr:row>
      <xdr:rowOff>63246</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2286000" y="11448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67</xdr:row>
      <xdr:rowOff>48023</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1955800" y="11535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66</xdr:row>
      <xdr:rowOff>137922</xdr:rowOff>
    </xdr:from>
    <xdr:to>
      <xdr:col>7</xdr:col>
      <xdr:colOff>31750</xdr:colOff>
      <xdr:row>67</xdr:row>
      <xdr:rowOff>68072</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1397000" y="11453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67</xdr:row>
      <xdr:rowOff>52849</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066800" y="11539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8" name="正方形/長方形 157">
          <a:extLst>
            <a:ext uri="{FF2B5EF4-FFF2-40B4-BE49-F238E27FC236}">
              <a16:creationId xmlns:a16="http://schemas.microsoft.com/office/drawing/2014/main" id="{00000000-0008-0000-0300-00009E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[415,795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人件費については、「福島町財政確立プラン」</a:t>
          </a:r>
          <a:r>
            <a:rPr kumimoji="1" lang="en-US" altLang="ja-JP" sz="1100">
              <a:latin typeface="ＭＳ Ｐゴシック" panose="020B0600070205080204" pitchFamily="50" charset="-128"/>
              <a:ea typeface="ＭＳ Ｐゴシック" panose="020B0600070205080204" pitchFamily="50" charset="-128"/>
            </a:rPr>
            <a:t>(H17)</a:t>
          </a:r>
          <a:r>
            <a:rPr kumimoji="1" lang="ja-JP" altLang="en-US" sz="1100">
              <a:latin typeface="ＭＳ Ｐゴシック" panose="020B0600070205080204" pitchFamily="50" charset="-128"/>
              <a:ea typeface="ＭＳ Ｐゴシック" panose="020B0600070205080204" pitchFamily="50" charset="-128"/>
            </a:rPr>
            <a:t>、「福島町自立プラン」（計画期間：</a:t>
          </a:r>
          <a:r>
            <a:rPr kumimoji="1" lang="en-US" altLang="ja-JP" sz="1100">
              <a:latin typeface="ＭＳ Ｐゴシック" panose="020B0600070205080204" pitchFamily="50" charset="-128"/>
              <a:ea typeface="ＭＳ Ｐゴシック" panose="020B0600070205080204" pitchFamily="50" charset="-128"/>
            </a:rPr>
            <a:t>H18</a:t>
          </a:r>
          <a:r>
            <a:rPr kumimoji="1" lang="ja-JP" altLang="en-US" sz="1100">
              <a:latin typeface="ＭＳ Ｐゴシック" panose="020B0600070205080204" pitchFamily="50" charset="-128"/>
              <a:ea typeface="ＭＳ Ｐゴシック" panose="020B0600070205080204" pitchFamily="50" charset="-128"/>
            </a:rPr>
            <a:t>～</a:t>
          </a:r>
          <a:r>
            <a:rPr kumimoji="1" lang="en-US" altLang="ja-JP" sz="1100">
              <a:latin typeface="ＭＳ Ｐゴシック" panose="020B0600070205080204" pitchFamily="50" charset="-128"/>
              <a:ea typeface="ＭＳ Ｐゴシック" panose="020B0600070205080204" pitchFamily="50" charset="-128"/>
            </a:rPr>
            <a:t>H21</a:t>
          </a:r>
          <a:r>
            <a:rPr kumimoji="1" lang="ja-JP" altLang="en-US" sz="1100">
              <a:latin typeface="ＭＳ Ｐゴシック" panose="020B0600070205080204" pitchFamily="50" charset="-128"/>
              <a:ea typeface="ＭＳ Ｐゴシック" panose="020B0600070205080204" pitchFamily="50" charset="-128"/>
            </a:rPr>
            <a:t>）において独自削減を実施しました。また、職員数も団塊世代の退職等により平成２５年度まで減少したが、それにも増して近年は急激な人口減少により人口１人当たりの決算額は増加しています。</a:t>
          </a:r>
        </a:p>
        <a:p>
          <a:r>
            <a:rPr kumimoji="1" lang="ja-JP" altLang="en-US" sz="1100">
              <a:latin typeface="ＭＳ Ｐゴシック" panose="020B0600070205080204" pitchFamily="50" charset="-128"/>
              <a:ea typeface="ＭＳ Ｐゴシック" panose="020B0600070205080204" pitchFamily="50" charset="-128"/>
            </a:rPr>
            <a:t>　一方、物件費については、昭和５０年代に建設した公共施設等の維持管理費が年々増加傾向にあり、それらの維持保全が課題となっています。</a:t>
          </a:r>
        </a:p>
        <a:p>
          <a:r>
            <a:rPr kumimoji="1" lang="ja-JP" altLang="en-US" sz="1100">
              <a:latin typeface="ＭＳ Ｐゴシック" panose="020B0600070205080204" pitchFamily="50" charset="-128"/>
              <a:ea typeface="ＭＳ Ｐゴシック" panose="020B0600070205080204" pitchFamily="50" charset="-128"/>
            </a:rPr>
            <a:t>　決算額について令和３年度は、前年から４３，４１２円増加しましたが、まだ、類似団体平均を下回っておりますので、今後も人件費及び物件費の抑制に努めます。</a:t>
          </a:r>
        </a:p>
      </xdr:txBody>
    </xdr:sp>
    <xdr:clientData/>
  </xdr:twoCellAnchor>
  <xdr:oneCellAnchor>
    <xdr:from>
      <xdr:col>3</xdr:col>
      <xdr:colOff>95250</xdr:colOff>
      <xdr:row>77</xdr:row>
      <xdr:rowOff>6350</xdr:rowOff>
    </xdr:from>
    <xdr:ext cx="349839" cy="225703"/>
    <xdr:sp macro="" textlink="">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2" name="直線コネクタ 171">
          <a:extLst>
            <a:ext uri="{FF2B5EF4-FFF2-40B4-BE49-F238E27FC236}">
              <a16:creationId xmlns:a16="http://schemas.microsoft.com/office/drawing/2014/main" id="{00000000-0008-0000-0300-0000AC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6" name="人件費・物件費等の状況グラフ枠">
          <a:extLst>
            <a:ext uri="{FF2B5EF4-FFF2-40B4-BE49-F238E27FC236}">
              <a16:creationId xmlns:a16="http://schemas.microsoft.com/office/drawing/2014/main" id="{00000000-0008-0000-0300-0000BA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733</xdr:rowOff>
    </xdr:from>
    <xdr:to>
      <xdr:col>23</xdr:col>
      <xdr:colOff>133350</xdr:colOff>
      <xdr:row>89</xdr:row>
      <xdr:rowOff>124819</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flipV="1">
          <a:off x="4953000" y="13716733"/>
          <a:ext cx="0" cy="16671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96896</xdr:rowOff>
    </xdr:from>
    <xdr:ext cx="762000" cy="259045"/>
    <xdr:sp macro="" textlink="">
      <xdr:nvSpPr>
        <xdr:cNvPr id="188" name="人件費・物件費等の状況最小値テキスト">
          <a:extLst>
            <a:ext uri="{FF2B5EF4-FFF2-40B4-BE49-F238E27FC236}">
              <a16:creationId xmlns:a16="http://schemas.microsoft.com/office/drawing/2014/main" id="{00000000-0008-0000-0300-0000BC000000}"/>
            </a:ext>
          </a:extLst>
        </xdr:cNvPr>
        <xdr:cNvSpPr txBox="1"/>
      </xdr:nvSpPr>
      <xdr:spPr>
        <a:xfrm>
          <a:off x="5041900" y="15355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1,481,005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124819</xdr:rowOff>
    </xdr:from>
    <xdr:to>
      <xdr:col>24</xdr:col>
      <xdr:colOff>12700</xdr:colOff>
      <xdr:row>89</xdr:row>
      <xdr:rowOff>124819</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4864100" y="15383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87110</xdr:rowOff>
    </xdr:from>
    <xdr:ext cx="762000" cy="259045"/>
    <xdr:sp macro="" textlink="">
      <xdr:nvSpPr>
        <xdr:cNvPr id="190" name="人件費・物件費等の状況最大値テキスト">
          <a:extLst>
            <a:ext uri="{FF2B5EF4-FFF2-40B4-BE49-F238E27FC236}">
              <a16:creationId xmlns:a16="http://schemas.microsoft.com/office/drawing/2014/main" id="{00000000-0008-0000-0300-0000BE000000}"/>
            </a:ext>
          </a:extLst>
        </xdr:cNvPr>
        <xdr:cNvSpPr txBox="1"/>
      </xdr:nvSpPr>
      <xdr:spPr>
        <a:xfrm>
          <a:off x="5041900" y="13460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733</xdr:rowOff>
    </xdr:from>
    <xdr:to>
      <xdr:col>24</xdr:col>
      <xdr:colOff>12700</xdr:colOff>
      <xdr:row>80</xdr:row>
      <xdr:rowOff>733</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864100" y="13716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10251</xdr:rowOff>
    </xdr:from>
    <xdr:to>
      <xdr:col>23</xdr:col>
      <xdr:colOff>133350</xdr:colOff>
      <xdr:row>81</xdr:row>
      <xdr:rowOff>68447</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114800" y="13897701"/>
          <a:ext cx="838200" cy="58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8731</xdr:rowOff>
    </xdr:from>
    <xdr:ext cx="762000" cy="259045"/>
    <xdr:sp macro="" textlink="">
      <xdr:nvSpPr>
        <xdr:cNvPr id="193" name="人件費・物件費等の状況平均値テキスト">
          <a:extLst>
            <a:ext uri="{FF2B5EF4-FFF2-40B4-BE49-F238E27FC236}">
              <a16:creationId xmlns:a16="http://schemas.microsoft.com/office/drawing/2014/main" id="{00000000-0008-0000-0300-0000C1000000}"/>
            </a:ext>
          </a:extLst>
        </xdr:cNvPr>
        <xdr:cNvSpPr txBox="1"/>
      </xdr:nvSpPr>
      <xdr:spPr>
        <a:xfrm>
          <a:off x="5041900" y="138961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429,974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36654</xdr:rowOff>
    </xdr:from>
    <xdr:to>
      <xdr:col>23</xdr:col>
      <xdr:colOff>184150</xdr:colOff>
      <xdr:row>81</xdr:row>
      <xdr:rowOff>138254</xdr:rowOff>
    </xdr:to>
    <xdr:sp macro="" textlink="">
      <xdr:nvSpPr>
        <xdr:cNvPr id="194" name="フローチャート: 判断 193">
          <a:extLst>
            <a:ext uri="{FF2B5EF4-FFF2-40B4-BE49-F238E27FC236}">
              <a16:creationId xmlns:a16="http://schemas.microsoft.com/office/drawing/2014/main" id="{00000000-0008-0000-0300-0000C2000000}"/>
            </a:ext>
          </a:extLst>
        </xdr:cNvPr>
        <xdr:cNvSpPr/>
      </xdr:nvSpPr>
      <xdr:spPr>
        <a:xfrm>
          <a:off x="4902200" y="13924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90061</xdr:rowOff>
    </xdr:from>
    <xdr:to>
      <xdr:col>19</xdr:col>
      <xdr:colOff>133350</xdr:colOff>
      <xdr:row>81</xdr:row>
      <xdr:rowOff>10251</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3225800" y="13806061"/>
          <a:ext cx="889000" cy="91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21769</xdr:rowOff>
    </xdr:from>
    <xdr:to>
      <xdr:col>19</xdr:col>
      <xdr:colOff>184150</xdr:colOff>
      <xdr:row>81</xdr:row>
      <xdr:rowOff>123369</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4064000" y="13909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108146</xdr:rowOff>
    </xdr:from>
    <xdr:ext cx="736600" cy="259045"/>
    <xdr:sp macro="" textlink="">
      <xdr:nvSpPr>
        <xdr:cNvPr id="197" name="テキスト ボックス 196">
          <a:extLst>
            <a:ext uri="{FF2B5EF4-FFF2-40B4-BE49-F238E27FC236}">
              <a16:creationId xmlns:a16="http://schemas.microsoft.com/office/drawing/2014/main" id="{00000000-0008-0000-0300-0000C5000000}"/>
            </a:ext>
          </a:extLst>
        </xdr:cNvPr>
        <xdr:cNvSpPr txBox="1"/>
      </xdr:nvSpPr>
      <xdr:spPr>
        <a:xfrm>
          <a:off x="3733800" y="139955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89981</xdr:rowOff>
    </xdr:from>
    <xdr:to>
      <xdr:col>15</xdr:col>
      <xdr:colOff>82550</xdr:colOff>
      <xdr:row>80</xdr:row>
      <xdr:rowOff>90061</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2336800" y="13805981"/>
          <a:ext cx="889000" cy="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126067</xdr:rowOff>
    </xdr:from>
    <xdr:to>
      <xdr:col>15</xdr:col>
      <xdr:colOff>133350</xdr:colOff>
      <xdr:row>81</xdr:row>
      <xdr:rowOff>56217</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3175000" y="13842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40994</xdr:rowOff>
    </xdr:from>
    <xdr:ext cx="7620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2844800" y="139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74419</xdr:rowOff>
    </xdr:from>
    <xdr:to>
      <xdr:col>11</xdr:col>
      <xdr:colOff>31750</xdr:colOff>
      <xdr:row>80</xdr:row>
      <xdr:rowOff>89981</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1447800" y="13790419"/>
          <a:ext cx="889000" cy="15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125233</xdr:rowOff>
    </xdr:from>
    <xdr:to>
      <xdr:col>11</xdr:col>
      <xdr:colOff>82550</xdr:colOff>
      <xdr:row>81</xdr:row>
      <xdr:rowOff>55383</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2286000" y="13841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40160</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1955800" y="13927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107375</xdr:rowOff>
    </xdr:from>
    <xdr:to>
      <xdr:col>7</xdr:col>
      <xdr:colOff>31750</xdr:colOff>
      <xdr:row>81</xdr:row>
      <xdr:rowOff>37525</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1397000" y="13823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22302</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1066800" y="13909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17647</xdr:rowOff>
    </xdr:from>
    <xdr:to>
      <xdr:col>23</xdr:col>
      <xdr:colOff>184150</xdr:colOff>
      <xdr:row>81</xdr:row>
      <xdr:rowOff>119247</xdr:rowOff>
    </xdr:to>
    <xdr:sp macro="" textlink="">
      <xdr:nvSpPr>
        <xdr:cNvPr id="211" name="楕円 210">
          <a:extLst>
            <a:ext uri="{FF2B5EF4-FFF2-40B4-BE49-F238E27FC236}">
              <a16:creationId xmlns:a16="http://schemas.microsoft.com/office/drawing/2014/main" id="{00000000-0008-0000-0300-0000D3000000}"/>
            </a:ext>
          </a:extLst>
        </xdr:cNvPr>
        <xdr:cNvSpPr/>
      </xdr:nvSpPr>
      <xdr:spPr>
        <a:xfrm>
          <a:off x="4902200" y="13905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34174</xdr:rowOff>
    </xdr:from>
    <xdr:ext cx="762000" cy="259045"/>
    <xdr:sp macro="" textlink="">
      <xdr:nvSpPr>
        <xdr:cNvPr id="212" name="人件費・物件費等の状況該当値テキスト">
          <a:extLst>
            <a:ext uri="{FF2B5EF4-FFF2-40B4-BE49-F238E27FC236}">
              <a16:creationId xmlns:a16="http://schemas.microsoft.com/office/drawing/2014/main" id="{00000000-0008-0000-0300-0000D4000000}"/>
            </a:ext>
          </a:extLst>
        </xdr:cNvPr>
        <xdr:cNvSpPr txBox="1"/>
      </xdr:nvSpPr>
      <xdr:spPr>
        <a:xfrm>
          <a:off x="5041900" y="13750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415,795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130901</xdr:rowOff>
    </xdr:from>
    <xdr:to>
      <xdr:col>19</xdr:col>
      <xdr:colOff>184150</xdr:colOff>
      <xdr:row>81</xdr:row>
      <xdr:rowOff>61051</xdr:rowOff>
    </xdr:to>
    <xdr:sp macro="" textlink="">
      <xdr:nvSpPr>
        <xdr:cNvPr id="213" name="楕円 212">
          <a:extLst>
            <a:ext uri="{FF2B5EF4-FFF2-40B4-BE49-F238E27FC236}">
              <a16:creationId xmlns:a16="http://schemas.microsoft.com/office/drawing/2014/main" id="{00000000-0008-0000-0300-0000D5000000}"/>
            </a:ext>
          </a:extLst>
        </xdr:cNvPr>
        <xdr:cNvSpPr/>
      </xdr:nvSpPr>
      <xdr:spPr>
        <a:xfrm>
          <a:off x="4064000" y="13846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71228</xdr:rowOff>
    </xdr:from>
    <xdr:ext cx="7366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3733800" y="136157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39261</xdr:rowOff>
    </xdr:from>
    <xdr:to>
      <xdr:col>15</xdr:col>
      <xdr:colOff>133350</xdr:colOff>
      <xdr:row>80</xdr:row>
      <xdr:rowOff>140861</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3175000" y="13755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78</xdr:row>
      <xdr:rowOff>151038</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2844800" y="13524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39181</xdr:rowOff>
    </xdr:from>
    <xdr:to>
      <xdr:col>11</xdr:col>
      <xdr:colOff>82550</xdr:colOff>
      <xdr:row>80</xdr:row>
      <xdr:rowOff>140781</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2286000" y="13755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150958</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1955800" y="13524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23619</xdr:rowOff>
    </xdr:from>
    <xdr:to>
      <xdr:col>7</xdr:col>
      <xdr:colOff>31750</xdr:colOff>
      <xdr:row>80</xdr:row>
      <xdr:rowOff>125219</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1397000" y="13739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135396</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066800" y="13508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1" name="正方形/長方形 220">
          <a:extLst>
            <a:ext uri="{FF2B5EF4-FFF2-40B4-BE49-F238E27FC236}">
              <a16:creationId xmlns:a16="http://schemas.microsoft.com/office/drawing/2014/main" id="{00000000-0008-0000-0300-0000DD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3" name="テキスト ボックス 232">
          <a:extLst>
            <a:ext uri="{FF2B5EF4-FFF2-40B4-BE49-F238E27FC236}">
              <a16:creationId xmlns:a16="http://schemas.microsoft.com/office/drawing/2014/main" id="{00000000-0008-0000-0300-0000E9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平成２５年度以降は１００以下の指数となっておりますが、類似団体平均を上回っている状況が続いており令和３年度は、類似団体平均を２．１ポイント上回っております。</a:t>
          </a:r>
        </a:p>
        <a:p>
          <a:r>
            <a:rPr kumimoji="1" lang="ja-JP" altLang="en-US" sz="1100">
              <a:latin typeface="ＭＳ Ｐゴシック" panose="020B0600070205080204" pitchFamily="50" charset="-128"/>
              <a:ea typeface="ＭＳ Ｐゴシック" panose="020B0600070205080204" pitchFamily="50" charset="-128"/>
            </a:rPr>
            <a:t>　今後の給与水準については、給与・期末手当とも現状維持を基本としておりますが、第４次福島町職員定員管理適正化計画に基づき適正な定員管理に努め、適正な給与水準の確保に努めてまいります。</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4" name="直線コネクタ 233">
          <a:extLst>
            <a:ext uri="{FF2B5EF4-FFF2-40B4-BE49-F238E27FC236}">
              <a16:creationId xmlns:a16="http://schemas.microsoft.com/office/drawing/2014/main" id="{00000000-0008-0000-0300-0000EA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5" name="テキスト ボックス 234">
          <a:extLst>
            <a:ext uri="{FF2B5EF4-FFF2-40B4-BE49-F238E27FC236}">
              <a16:creationId xmlns:a16="http://schemas.microsoft.com/office/drawing/2014/main" id="{00000000-0008-0000-0300-0000EB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36" name="直線コネクタ 235">
          <a:extLst>
            <a:ext uri="{FF2B5EF4-FFF2-40B4-BE49-F238E27FC236}">
              <a16:creationId xmlns:a16="http://schemas.microsoft.com/office/drawing/2014/main" id="{00000000-0008-0000-0300-0000EC000000}"/>
            </a:ext>
          </a:extLst>
        </xdr:cNvPr>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6" name="給与水準   （国との比較）グラフ枠">
          <a:extLst>
            <a:ext uri="{FF2B5EF4-FFF2-40B4-BE49-F238E27FC236}">
              <a16:creationId xmlns:a16="http://schemas.microsoft.com/office/drawing/2014/main" id="{00000000-0008-0000-0300-0000F6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36407</xdr:rowOff>
    </xdr:from>
    <xdr:to>
      <xdr:col>81</xdr:col>
      <xdr:colOff>44450</xdr:colOff>
      <xdr:row>89</xdr:row>
      <xdr:rowOff>166370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flipV="1">
          <a:off x="17018000" y="13752407"/>
          <a:ext cx="0" cy="167301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138447</xdr:rowOff>
    </xdr:from>
    <xdr:ext cx="762000" cy="259045"/>
    <xdr:sp macro="" textlink="">
      <xdr:nvSpPr>
        <xdr:cNvPr id="248" name="給与水準   （国との比較）最小値テキスト">
          <a:extLst>
            <a:ext uri="{FF2B5EF4-FFF2-40B4-BE49-F238E27FC236}">
              <a16:creationId xmlns:a16="http://schemas.microsoft.com/office/drawing/2014/main" id="{00000000-0008-0000-0300-0000F8000000}"/>
            </a:ext>
          </a:extLst>
        </xdr:cNvPr>
        <xdr:cNvSpPr txBox="1"/>
      </xdr:nvSpPr>
      <xdr:spPr>
        <a:xfrm>
          <a:off x="17106900" y="1539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166370</xdr:rowOff>
    </xdr:from>
    <xdr:to>
      <xdr:col>81</xdr:col>
      <xdr:colOff>133350</xdr:colOff>
      <xdr:row>89</xdr:row>
      <xdr:rowOff>166370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6929100" y="1542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122784</xdr:rowOff>
    </xdr:from>
    <xdr:ext cx="762000" cy="259045"/>
    <xdr:sp macro="" textlink="">
      <xdr:nvSpPr>
        <xdr:cNvPr id="250" name="給与水準   （国との比較）最大値テキスト">
          <a:extLst>
            <a:ext uri="{FF2B5EF4-FFF2-40B4-BE49-F238E27FC236}">
              <a16:creationId xmlns:a16="http://schemas.microsoft.com/office/drawing/2014/main" id="{00000000-0008-0000-0300-0000FA000000}"/>
            </a:ext>
          </a:extLst>
        </xdr:cNvPr>
        <xdr:cNvSpPr txBox="1"/>
      </xdr:nvSpPr>
      <xdr:spPr>
        <a:xfrm>
          <a:off x="17106900" y="13495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36407</xdr:rowOff>
    </xdr:from>
    <xdr:to>
      <xdr:col>81</xdr:col>
      <xdr:colOff>133350</xdr:colOff>
      <xdr:row>80</xdr:row>
      <xdr:rowOff>36407</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6929100" y="137524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139277</xdr:rowOff>
    </xdr:from>
    <xdr:to>
      <xdr:col>81</xdr:col>
      <xdr:colOff>44450</xdr:colOff>
      <xdr:row>87</xdr:row>
      <xdr:rowOff>139277</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179800" y="1505542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110084</xdr:rowOff>
    </xdr:from>
    <xdr:ext cx="762000" cy="259045"/>
    <xdr:sp macro="" textlink="">
      <xdr:nvSpPr>
        <xdr:cNvPr id="253" name="給与水準   （国との比較）平均値テキスト">
          <a:extLst>
            <a:ext uri="{FF2B5EF4-FFF2-40B4-BE49-F238E27FC236}">
              <a16:creationId xmlns:a16="http://schemas.microsoft.com/office/drawing/2014/main" id="{00000000-0008-0000-0300-0000FD000000}"/>
            </a:ext>
          </a:extLst>
        </xdr:cNvPr>
        <xdr:cNvSpPr txBox="1"/>
      </xdr:nvSpPr>
      <xdr:spPr>
        <a:xfrm>
          <a:off x="17106900" y="145118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93557</xdr:rowOff>
    </xdr:from>
    <xdr:to>
      <xdr:col>81</xdr:col>
      <xdr:colOff>95250</xdr:colOff>
      <xdr:row>86</xdr:row>
      <xdr:rowOff>23707</xdr:rowOff>
    </xdr:to>
    <xdr:sp macro="" textlink="">
      <xdr:nvSpPr>
        <xdr:cNvPr id="254" name="フローチャート: 判断 253">
          <a:extLst>
            <a:ext uri="{FF2B5EF4-FFF2-40B4-BE49-F238E27FC236}">
              <a16:creationId xmlns:a16="http://schemas.microsoft.com/office/drawing/2014/main" id="{00000000-0008-0000-0300-0000FE000000}"/>
            </a:ext>
          </a:extLst>
        </xdr:cNvPr>
        <xdr:cNvSpPr/>
      </xdr:nvSpPr>
      <xdr:spPr>
        <a:xfrm>
          <a:off x="16967200" y="14666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165946</xdr:rowOff>
    </xdr:from>
    <xdr:to>
      <xdr:col>77</xdr:col>
      <xdr:colOff>44450</xdr:colOff>
      <xdr:row>87</xdr:row>
      <xdr:rowOff>139277</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5290800" y="14910646"/>
          <a:ext cx="889000" cy="144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125730</xdr:rowOff>
    </xdr:from>
    <xdr:to>
      <xdr:col>77</xdr:col>
      <xdr:colOff>95250</xdr:colOff>
      <xdr:row>86</xdr:row>
      <xdr:rowOff>55880</xdr:rowOff>
    </xdr:to>
    <xdr:sp macro="" textlink="">
      <xdr:nvSpPr>
        <xdr:cNvPr id="256" name="フローチャート: 判断 255">
          <a:extLst>
            <a:ext uri="{FF2B5EF4-FFF2-40B4-BE49-F238E27FC236}">
              <a16:creationId xmlns:a16="http://schemas.microsoft.com/office/drawing/2014/main" id="{00000000-0008-0000-0300-000000010000}"/>
            </a:ext>
          </a:extLst>
        </xdr:cNvPr>
        <xdr:cNvSpPr/>
      </xdr:nvSpPr>
      <xdr:spPr>
        <a:xfrm>
          <a:off x="16129000" y="1469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66057</xdr:rowOff>
    </xdr:from>
    <xdr:ext cx="736600" cy="259045"/>
    <xdr:sp macro="" textlink="">
      <xdr:nvSpPr>
        <xdr:cNvPr id="257" name="テキスト ボックス 256">
          <a:extLst>
            <a:ext uri="{FF2B5EF4-FFF2-40B4-BE49-F238E27FC236}">
              <a16:creationId xmlns:a16="http://schemas.microsoft.com/office/drawing/2014/main" id="{00000000-0008-0000-0300-000001010000}"/>
            </a:ext>
          </a:extLst>
        </xdr:cNvPr>
        <xdr:cNvSpPr txBox="1"/>
      </xdr:nvSpPr>
      <xdr:spPr>
        <a:xfrm>
          <a:off x="15798800" y="14467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85513</xdr:rowOff>
    </xdr:from>
    <xdr:to>
      <xdr:col>72</xdr:col>
      <xdr:colOff>203200</xdr:colOff>
      <xdr:row>86</xdr:row>
      <xdr:rowOff>165946</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4401800" y="14830213"/>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77470</xdr:rowOff>
    </xdr:from>
    <xdr:to>
      <xdr:col>73</xdr:col>
      <xdr:colOff>44450</xdr:colOff>
      <xdr:row>86</xdr:row>
      <xdr:rowOff>7620</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5240000" y="1465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17797</xdr:rowOff>
    </xdr:from>
    <xdr:ext cx="7620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4909800" y="1441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85513</xdr:rowOff>
    </xdr:from>
    <xdr:to>
      <xdr:col>68</xdr:col>
      <xdr:colOff>152400</xdr:colOff>
      <xdr:row>87</xdr:row>
      <xdr:rowOff>42757</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flipV="1">
          <a:off x="13512800" y="14830213"/>
          <a:ext cx="889000" cy="128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61384</xdr:rowOff>
    </xdr:from>
    <xdr:to>
      <xdr:col>68</xdr:col>
      <xdr:colOff>203200</xdr:colOff>
      <xdr:row>85</xdr:row>
      <xdr:rowOff>162984</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4351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1711</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4020800" y="14403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61384</xdr:rowOff>
    </xdr:from>
    <xdr:to>
      <xdr:col>64</xdr:col>
      <xdr:colOff>152400</xdr:colOff>
      <xdr:row>85</xdr:row>
      <xdr:rowOff>162984</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3462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1711</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3131800" y="14403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88477</xdr:rowOff>
    </xdr:from>
    <xdr:to>
      <xdr:col>81</xdr:col>
      <xdr:colOff>95250</xdr:colOff>
      <xdr:row>88</xdr:row>
      <xdr:rowOff>18627</xdr:rowOff>
    </xdr:to>
    <xdr:sp macro="" textlink="">
      <xdr:nvSpPr>
        <xdr:cNvPr id="271" name="楕円 270">
          <a:extLst>
            <a:ext uri="{FF2B5EF4-FFF2-40B4-BE49-F238E27FC236}">
              <a16:creationId xmlns:a16="http://schemas.microsoft.com/office/drawing/2014/main" id="{00000000-0008-0000-0300-00000F010000}"/>
            </a:ext>
          </a:extLst>
        </xdr:cNvPr>
        <xdr:cNvSpPr/>
      </xdr:nvSpPr>
      <xdr:spPr>
        <a:xfrm>
          <a:off x="16967200" y="15004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60554</xdr:rowOff>
    </xdr:from>
    <xdr:ext cx="762000" cy="259045"/>
    <xdr:sp macro="" textlink="">
      <xdr:nvSpPr>
        <xdr:cNvPr id="272" name="給与水準   （国との比較）該当値テキスト">
          <a:extLst>
            <a:ext uri="{FF2B5EF4-FFF2-40B4-BE49-F238E27FC236}">
              <a16:creationId xmlns:a16="http://schemas.microsoft.com/office/drawing/2014/main" id="{00000000-0008-0000-0300-000010010000}"/>
            </a:ext>
          </a:extLst>
        </xdr:cNvPr>
        <xdr:cNvSpPr txBox="1"/>
      </xdr:nvSpPr>
      <xdr:spPr>
        <a:xfrm>
          <a:off x="17106900" y="14976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88477</xdr:rowOff>
    </xdr:from>
    <xdr:to>
      <xdr:col>77</xdr:col>
      <xdr:colOff>95250</xdr:colOff>
      <xdr:row>88</xdr:row>
      <xdr:rowOff>18627</xdr:rowOff>
    </xdr:to>
    <xdr:sp macro="" textlink="">
      <xdr:nvSpPr>
        <xdr:cNvPr id="273" name="楕円 272">
          <a:extLst>
            <a:ext uri="{FF2B5EF4-FFF2-40B4-BE49-F238E27FC236}">
              <a16:creationId xmlns:a16="http://schemas.microsoft.com/office/drawing/2014/main" id="{00000000-0008-0000-0300-000011010000}"/>
            </a:ext>
          </a:extLst>
        </xdr:cNvPr>
        <xdr:cNvSpPr/>
      </xdr:nvSpPr>
      <xdr:spPr>
        <a:xfrm>
          <a:off x="16129000" y="15004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3404</xdr:rowOff>
    </xdr:from>
    <xdr:ext cx="7366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798800" y="150910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115146</xdr:rowOff>
    </xdr:from>
    <xdr:to>
      <xdr:col>73</xdr:col>
      <xdr:colOff>44450</xdr:colOff>
      <xdr:row>87</xdr:row>
      <xdr:rowOff>45296</xdr:rowOff>
    </xdr:to>
    <xdr:sp macro="" textlink="">
      <xdr:nvSpPr>
        <xdr:cNvPr id="275" name="楕円 274">
          <a:extLst>
            <a:ext uri="{FF2B5EF4-FFF2-40B4-BE49-F238E27FC236}">
              <a16:creationId xmlns:a16="http://schemas.microsoft.com/office/drawing/2014/main" id="{00000000-0008-0000-0300-000013010000}"/>
            </a:ext>
          </a:extLst>
        </xdr:cNvPr>
        <xdr:cNvSpPr/>
      </xdr:nvSpPr>
      <xdr:spPr>
        <a:xfrm>
          <a:off x="15240000" y="14859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30073</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4909800" y="14946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34713</xdr:rowOff>
    </xdr:from>
    <xdr:to>
      <xdr:col>68</xdr:col>
      <xdr:colOff>203200</xdr:colOff>
      <xdr:row>86</xdr:row>
      <xdr:rowOff>136313</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4351000" y="1477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121090</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4020800" y="14865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163407</xdr:rowOff>
    </xdr:from>
    <xdr:to>
      <xdr:col>64</xdr:col>
      <xdr:colOff>152400</xdr:colOff>
      <xdr:row>87</xdr:row>
      <xdr:rowOff>93557</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3462000" y="14908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78334</xdr:rowOff>
    </xdr:from>
    <xdr:ext cx="7620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3131800" y="14994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1" name="正方形/長方形 280">
          <a:extLst>
            <a:ext uri="{FF2B5EF4-FFF2-40B4-BE49-F238E27FC236}">
              <a16:creationId xmlns:a16="http://schemas.microsoft.com/office/drawing/2014/main" id="{00000000-0008-0000-0300-000019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[19.45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昭和４８年から５２年にかけて、青函トンネル工事による人口急増期における行政需要の増加に対応するため、職員を大量に採用（５年間で２５名）したことを鑑み、退職者不補充により職員数を抑制してきましたが、平成２７年度から行政需要に応じた産業分野等への増員や再任用職員の増加により、職員総数が増加していること。また、人口減が急速に進んでおり、人口千人当たりの職員数は増加傾向にあり、類似団体平均も上回りました。</a:t>
          </a:r>
        </a:p>
        <a:p>
          <a:r>
            <a:rPr kumimoji="1" lang="ja-JP" altLang="en-US" sz="1100">
              <a:latin typeface="ＭＳ Ｐゴシック" panose="020B0600070205080204" pitchFamily="50" charset="-128"/>
              <a:ea typeface="ＭＳ Ｐゴシック" panose="020B0600070205080204" pitchFamily="50" charset="-128"/>
            </a:rPr>
            <a:t>　今後は、第４次福島町職員定員管理適正化計画（計画期間：</a:t>
          </a:r>
          <a:r>
            <a:rPr kumimoji="1" lang="en-US" altLang="ja-JP" sz="1100">
              <a:latin typeface="ＭＳ Ｐゴシック" panose="020B0600070205080204" pitchFamily="50" charset="-128"/>
              <a:ea typeface="ＭＳ Ｐゴシック" panose="020B0600070205080204" pitchFamily="50" charset="-128"/>
            </a:rPr>
            <a:t>H27</a:t>
          </a:r>
          <a:r>
            <a:rPr kumimoji="1" lang="ja-JP" altLang="en-US" sz="1100">
              <a:latin typeface="ＭＳ Ｐゴシック" panose="020B0600070205080204" pitchFamily="50" charset="-128"/>
              <a:ea typeface="ＭＳ Ｐゴシック" panose="020B0600070205080204" pitchFamily="50" charset="-128"/>
            </a:rPr>
            <a:t>～</a:t>
          </a:r>
          <a:r>
            <a:rPr kumimoji="1" lang="en-US" altLang="ja-JP" sz="1100">
              <a:latin typeface="ＭＳ Ｐゴシック" panose="020B0600070205080204" pitchFamily="50" charset="-128"/>
              <a:ea typeface="ＭＳ Ｐゴシック" panose="020B0600070205080204" pitchFamily="50" charset="-128"/>
            </a:rPr>
            <a:t>R4</a:t>
          </a:r>
          <a:r>
            <a:rPr kumimoji="1" lang="ja-JP" altLang="en-US" sz="1100">
              <a:latin typeface="ＭＳ Ｐゴシック" panose="020B0600070205080204" pitchFamily="50" charset="-128"/>
              <a:ea typeface="ＭＳ Ｐゴシック" panose="020B0600070205080204" pitchFamily="50" charset="-128"/>
            </a:rPr>
            <a:t>）に基づき柔軟に対応することとしておりますが、類似団体水準を注視する必要があります。</a:t>
          </a:r>
        </a:p>
      </xdr:txBody>
    </xdr:sp>
    <xdr:clientData/>
  </xdr:twoCellAnchor>
  <xdr:oneCellAnchor>
    <xdr:from>
      <xdr:col>61</xdr:col>
      <xdr:colOff>6350</xdr:colOff>
      <xdr:row>54</xdr:row>
      <xdr:rowOff>139700</xdr:rowOff>
    </xdr:from>
    <xdr:ext cx="349839" cy="225703"/>
    <xdr:sp macro="" textlink="">
      <xdr:nvSpPr>
        <xdr:cNvPr id="294" name="テキスト ボックス 293">
          <a:extLst>
            <a:ext uri="{FF2B5EF4-FFF2-40B4-BE49-F238E27FC236}">
              <a16:creationId xmlns:a16="http://schemas.microsoft.com/office/drawing/2014/main" id="{00000000-0008-0000-0300-000026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5" name="直線コネクタ 294">
          <a:extLst>
            <a:ext uri="{FF2B5EF4-FFF2-40B4-BE49-F238E27FC236}">
              <a16:creationId xmlns:a16="http://schemas.microsoft.com/office/drawing/2014/main" id="{00000000-0008-0000-0300-000027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6" name="テキスト ボックス 295">
          <a:extLst>
            <a:ext uri="{FF2B5EF4-FFF2-40B4-BE49-F238E27FC236}">
              <a16:creationId xmlns:a16="http://schemas.microsoft.com/office/drawing/2014/main" id="{00000000-0008-0000-0300-000028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297" name="直線コネクタ 296">
          <a:extLst>
            <a:ext uri="{FF2B5EF4-FFF2-40B4-BE49-F238E27FC236}">
              <a16:creationId xmlns:a16="http://schemas.microsoft.com/office/drawing/2014/main" id="{00000000-0008-0000-0300-000029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299" name="直線コネクタ 298">
          <a:extLst>
            <a:ext uri="{FF2B5EF4-FFF2-40B4-BE49-F238E27FC236}">
              <a16:creationId xmlns:a16="http://schemas.microsoft.com/office/drawing/2014/main" id="{00000000-0008-0000-0300-00002B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08" name="定員管理の状況グラフ枠">
          <a:extLst>
            <a:ext uri="{FF2B5EF4-FFF2-40B4-BE49-F238E27FC236}">
              <a16:creationId xmlns:a16="http://schemas.microsoft.com/office/drawing/2014/main" id="{00000000-0008-0000-0300-000034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94700</xdr:rowOff>
    </xdr:from>
    <xdr:to>
      <xdr:col>81</xdr:col>
      <xdr:colOff>44450</xdr:colOff>
      <xdr:row>66</xdr:row>
      <xdr:rowOff>1112</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flipV="1">
          <a:off x="17018000" y="10210250"/>
          <a:ext cx="0" cy="11065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144639</xdr:rowOff>
    </xdr:from>
    <xdr:ext cx="762000" cy="259045"/>
    <xdr:sp macro="" textlink="">
      <xdr:nvSpPr>
        <xdr:cNvPr id="310" name="定員管理の状況最小値テキスト">
          <a:extLst>
            <a:ext uri="{FF2B5EF4-FFF2-40B4-BE49-F238E27FC236}">
              <a16:creationId xmlns:a16="http://schemas.microsoft.com/office/drawing/2014/main" id="{00000000-0008-0000-0300-000036010000}"/>
            </a:ext>
          </a:extLst>
        </xdr:cNvPr>
        <xdr:cNvSpPr txBox="1"/>
      </xdr:nvSpPr>
      <xdr:spPr>
        <a:xfrm>
          <a:off x="17106900" y="11288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1112</xdr:rowOff>
    </xdr:from>
    <xdr:to>
      <xdr:col>81</xdr:col>
      <xdr:colOff>133350</xdr:colOff>
      <xdr:row>66</xdr:row>
      <xdr:rowOff>1112</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6929100" y="11316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9627</xdr:rowOff>
    </xdr:from>
    <xdr:ext cx="762000" cy="259045"/>
    <xdr:sp macro="" textlink="">
      <xdr:nvSpPr>
        <xdr:cNvPr id="312" name="定員管理の状況最大値テキスト">
          <a:extLst>
            <a:ext uri="{FF2B5EF4-FFF2-40B4-BE49-F238E27FC236}">
              <a16:creationId xmlns:a16="http://schemas.microsoft.com/office/drawing/2014/main" id="{00000000-0008-0000-0300-000038010000}"/>
            </a:ext>
          </a:extLst>
        </xdr:cNvPr>
        <xdr:cNvSpPr txBox="1"/>
      </xdr:nvSpPr>
      <xdr:spPr>
        <a:xfrm>
          <a:off x="17106900" y="995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94700</xdr:rowOff>
    </xdr:from>
    <xdr:to>
      <xdr:col>81</xdr:col>
      <xdr:colOff>133350</xdr:colOff>
      <xdr:row>59</xdr:row>
      <xdr:rowOff>94700</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6929100" y="10210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78888</xdr:rowOff>
    </xdr:from>
    <xdr:to>
      <xdr:col>81</xdr:col>
      <xdr:colOff>44450</xdr:colOff>
      <xdr:row>60</xdr:row>
      <xdr:rowOff>94774</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6179800" y="10365888"/>
          <a:ext cx="838200" cy="15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56680</xdr:rowOff>
    </xdr:from>
    <xdr:ext cx="762000" cy="259045"/>
    <xdr:sp macro="" textlink="">
      <xdr:nvSpPr>
        <xdr:cNvPr id="315" name="定員管理の状況平均値テキスト">
          <a:extLst>
            <a:ext uri="{FF2B5EF4-FFF2-40B4-BE49-F238E27FC236}">
              <a16:creationId xmlns:a16="http://schemas.microsoft.com/office/drawing/2014/main" id="{00000000-0008-0000-0300-00003B010000}"/>
            </a:ext>
          </a:extLst>
        </xdr:cNvPr>
        <xdr:cNvSpPr txBox="1"/>
      </xdr:nvSpPr>
      <xdr:spPr>
        <a:xfrm>
          <a:off x="17106900" y="1017223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40153</xdr:rowOff>
    </xdr:from>
    <xdr:to>
      <xdr:col>81</xdr:col>
      <xdr:colOff>95250</xdr:colOff>
      <xdr:row>60</xdr:row>
      <xdr:rowOff>141753</xdr:rowOff>
    </xdr:to>
    <xdr:sp macro="" textlink="">
      <xdr:nvSpPr>
        <xdr:cNvPr id="316" name="フローチャート: 判断 315">
          <a:extLst>
            <a:ext uri="{FF2B5EF4-FFF2-40B4-BE49-F238E27FC236}">
              <a16:creationId xmlns:a16="http://schemas.microsoft.com/office/drawing/2014/main" id="{00000000-0008-0000-0300-00003C010000}"/>
            </a:ext>
          </a:extLst>
        </xdr:cNvPr>
        <xdr:cNvSpPr/>
      </xdr:nvSpPr>
      <xdr:spPr>
        <a:xfrm>
          <a:off x="16967200" y="10327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58378</xdr:rowOff>
    </xdr:from>
    <xdr:to>
      <xdr:col>77</xdr:col>
      <xdr:colOff>44450</xdr:colOff>
      <xdr:row>60</xdr:row>
      <xdr:rowOff>78888</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5290800" y="10345378"/>
          <a:ext cx="889000" cy="20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59658</xdr:rowOff>
    </xdr:from>
    <xdr:to>
      <xdr:col>77</xdr:col>
      <xdr:colOff>95250</xdr:colOff>
      <xdr:row>60</xdr:row>
      <xdr:rowOff>161258</xdr:rowOff>
    </xdr:to>
    <xdr:sp macro="" textlink="">
      <xdr:nvSpPr>
        <xdr:cNvPr id="318" name="フローチャート: 判断 317">
          <a:extLst>
            <a:ext uri="{FF2B5EF4-FFF2-40B4-BE49-F238E27FC236}">
              <a16:creationId xmlns:a16="http://schemas.microsoft.com/office/drawing/2014/main" id="{00000000-0008-0000-0300-00003E010000}"/>
            </a:ext>
          </a:extLst>
        </xdr:cNvPr>
        <xdr:cNvSpPr/>
      </xdr:nvSpPr>
      <xdr:spPr>
        <a:xfrm>
          <a:off x="16129000" y="10346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146035</xdr:rowOff>
    </xdr:from>
    <xdr:ext cx="736600" cy="259045"/>
    <xdr:sp macro="" textlink="">
      <xdr:nvSpPr>
        <xdr:cNvPr id="319" name="テキスト ボックス 318">
          <a:extLst>
            <a:ext uri="{FF2B5EF4-FFF2-40B4-BE49-F238E27FC236}">
              <a16:creationId xmlns:a16="http://schemas.microsoft.com/office/drawing/2014/main" id="{00000000-0008-0000-0300-00003F010000}"/>
            </a:ext>
          </a:extLst>
        </xdr:cNvPr>
        <xdr:cNvSpPr txBox="1"/>
      </xdr:nvSpPr>
      <xdr:spPr>
        <a:xfrm>
          <a:off x="15798800" y="104330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46313</xdr:rowOff>
    </xdr:from>
    <xdr:to>
      <xdr:col>72</xdr:col>
      <xdr:colOff>203200</xdr:colOff>
      <xdr:row>60</xdr:row>
      <xdr:rowOff>58378</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4401800" y="10333313"/>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46990</xdr:rowOff>
    </xdr:from>
    <xdr:to>
      <xdr:col>73</xdr:col>
      <xdr:colOff>44450</xdr:colOff>
      <xdr:row>60</xdr:row>
      <xdr:rowOff>148590</xdr:rowOff>
    </xdr:to>
    <xdr:sp macro="" textlink="">
      <xdr:nvSpPr>
        <xdr:cNvPr id="321" name="フローチャート: 判断 320">
          <a:extLst>
            <a:ext uri="{FF2B5EF4-FFF2-40B4-BE49-F238E27FC236}">
              <a16:creationId xmlns:a16="http://schemas.microsoft.com/office/drawing/2014/main" id="{00000000-0008-0000-0300-000041010000}"/>
            </a:ext>
          </a:extLst>
        </xdr:cNvPr>
        <xdr:cNvSpPr/>
      </xdr:nvSpPr>
      <xdr:spPr>
        <a:xfrm>
          <a:off x="15240000" y="1033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133367</xdr:rowOff>
    </xdr:from>
    <xdr:ext cx="762000" cy="259045"/>
    <xdr:sp macro="" textlink="">
      <xdr:nvSpPr>
        <xdr:cNvPr id="322" name="テキスト ボックス 321">
          <a:extLst>
            <a:ext uri="{FF2B5EF4-FFF2-40B4-BE49-F238E27FC236}">
              <a16:creationId xmlns:a16="http://schemas.microsoft.com/office/drawing/2014/main" id="{00000000-0008-0000-0300-000042010000}"/>
            </a:ext>
          </a:extLst>
        </xdr:cNvPr>
        <xdr:cNvSpPr txBox="1"/>
      </xdr:nvSpPr>
      <xdr:spPr>
        <a:xfrm>
          <a:off x="14909800" y="10420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31432</xdr:rowOff>
    </xdr:from>
    <xdr:to>
      <xdr:col>68</xdr:col>
      <xdr:colOff>152400</xdr:colOff>
      <xdr:row>60</xdr:row>
      <xdr:rowOff>46313</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3512800" y="10318432"/>
          <a:ext cx="889000" cy="14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40556</xdr:rowOff>
    </xdr:from>
    <xdr:to>
      <xdr:col>68</xdr:col>
      <xdr:colOff>203200</xdr:colOff>
      <xdr:row>60</xdr:row>
      <xdr:rowOff>142156</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4351000" y="10327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126933</xdr:rowOff>
    </xdr:from>
    <xdr:ext cx="7620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4020800" y="10413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32512</xdr:rowOff>
    </xdr:from>
    <xdr:to>
      <xdr:col>64</xdr:col>
      <xdr:colOff>152400</xdr:colOff>
      <xdr:row>60</xdr:row>
      <xdr:rowOff>134112</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3462000" y="10319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118889</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3131800" y="10405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43974</xdr:rowOff>
    </xdr:from>
    <xdr:to>
      <xdr:col>81</xdr:col>
      <xdr:colOff>95250</xdr:colOff>
      <xdr:row>60</xdr:row>
      <xdr:rowOff>145574</xdr:rowOff>
    </xdr:to>
    <xdr:sp macro="" textlink="">
      <xdr:nvSpPr>
        <xdr:cNvPr id="333" name="楕円 332">
          <a:extLst>
            <a:ext uri="{FF2B5EF4-FFF2-40B4-BE49-F238E27FC236}">
              <a16:creationId xmlns:a16="http://schemas.microsoft.com/office/drawing/2014/main" id="{00000000-0008-0000-0300-00004D010000}"/>
            </a:ext>
          </a:extLst>
        </xdr:cNvPr>
        <xdr:cNvSpPr/>
      </xdr:nvSpPr>
      <xdr:spPr>
        <a:xfrm>
          <a:off x="16967200" y="10330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16051</xdr:rowOff>
    </xdr:from>
    <xdr:ext cx="762000" cy="259045"/>
    <xdr:sp macro="" textlink="">
      <xdr:nvSpPr>
        <xdr:cNvPr id="334" name="定員管理の状況該当値テキスト">
          <a:extLst>
            <a:ext uri="{FF2B5EF4-FFF2-40B4-BE49-F238E27FC236}">
              <a16:creationId xmlns:a16="http://schemas.microsoft.com/office/drawing/2014/main" id="{00000000-0008-0000-0300-00004E010000}"/>
            </a:ext>
          </a:extLst>
        </xdr:cNvPr>
        <xdr:cNvSpPr txBox="1"/>
      </xdr:nvSpPr>
      <xdr:spPr>
        <a:xfrm>
          <a:off x="17106900" y="10303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28088</xdr:rowOff>
    </xdr:from>
    <xdr:to>
      <xdr:col>77</xdr:col>
      <xdr:colOff>95250</xdr:colOff>
      <xdr:row>60</xdr:row>
      <xdr:rowOff>129688</xdr:rowOff>
    </xdr:to>
    <xdr:sp macro="" textlink="">
      <xdr:nvSpPr>
        <xdr:cNvPr id="335" name="楕円 334">
          <a:extLst>
            <a:ext uri="{FF2B5EF4-FFF2-40B4-BE49-F238E27FC236}">
              <a16:creationId xmlns:a16="http://schemas.microsoft.com/office/drawing/2014/main" id="{00000000-0008-0000-0300-00004F010000}"/>
            </a:ext>
          </a:extLst>
        </xdr:cNvPr>
        <xdr:cNvSpPr/>
      </xdr:nvSpPr>
      <xdr:spPr>
        <a:xfrm>
          <a:off x="16129000" y="10315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139865</xdr:rowOff>
    </xdr:from>
    <xdr:ext cx="7366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798800" y="100839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7578</xdr:rowOff>
    </xdr:from>
    <xdr:to>
      <xdr:col>73</xdr:col>
      <xdr:colOff>44450</xdr:colOff>
      <xdr:row>60</xdr:row>
      <xdr:rowOff>109178</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5240000" y="10294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119355</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4909800" y="10063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166963</xdr:rowOff>
    </xdr:from>
    <xdr:to>
      <xdr:col>68</xdr:col>
      <xdr:colOff>203200</xdr:colOff>
      <xdr:row>60</xdr:row>
      <xdr:rowOff>97113</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4351000" y="10282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107290</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4020800" y="10051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152082</xdr:rowOff>
    </xdr:from>
    <xdr:to>
      <xdr:col>64</xdr:col>
      <xdr:colOff>152400</xdr:colOff>
      <xdr:row>60</xdr:row>
      <xdr:rowOff>82232</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3462000" y="10267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92409</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3131800" y="10036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3" name="正方形/長方形 342">
          <a:extLst>
            <a:ext uri="{FF2B5EF4-FFF2-40B4-BE49-F238E27FC236}">
              <a16:creationId xmlns:a16="http://schemas.microsoft.com/office/drawing/2014/main" id="{00000000-0008-0000-0300-000057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6" name="正方形/長方形 345">
          <a:extLst>
            <a:ext uri="{FF2B5EF4-FFF2-40B4-BE49-F238E27FC236}">
              <a16:creationId xmlns:a16="http://schemas.microsoft.com/office/drawing/2014/main" id="{00000000-0008-0000-0300-00005A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町債の残高は、平成１６年度末の６２億７千万円をピークに減少し、令和３年度末で４７億１千２百万円とななっております。実質公債費比率は、標準財政規模が前年度より増加したことにより０．７減少しましたが、類似団体平均を４．３ポイント上回っております。</a:t>
          </a:r>
        </a:p>
        <a:p>
          <a:r>
            <a:rPr kumimoji="1" lang="ja-JP" altLang="en-US" sz="1100">
              <a:latin typeface="ＭＳ Ｐゴシック" panose="020B0600070205080204" pitchFamily="50" charset="-128"/>
              <a:ea typeface="ＭＳ Ｐゴシック" panose="020B0600070205080204" pitchFamily="50" charset="-128"/>
            </a:rPr>
            <a:t>　町債の近年の借入は、過疎対策事業債などの地方交付税の補てん措置がある町債を中心に借入れしております。今後も単独事業の精査を図り、償還財源の確保に努めながら借入総額の抑制に努めてまいります。</a:t>
          </a:r>
        </a:p>
      </xdr:txBody>
    </xdr:sp>
    <xdr:clientData/>
  </xdr:twoCellAnchor>
  <xdr:oneCellAnchor>
    <xdr:from>
      <xdr:col>61</xdr:col>
      <xdr:colOff>6350</xdr:colOff>
      <xdr:row>32</xdr:row>
      <xdr:rowOff>101600</xdr:rowOff>
    </xdr:from>
    <xdr:ext cx="298543" cy="225703"/>
    <xdr:sp macro="" textlink="">
      <xdr:nvSpPr>
        <xdr:cNvPr id="356" name="テキスト ボックス 355">
          <a:extLst>
            <a:ext uri="{FF2B5EF4-FFF2-40B4-BE49-F238E27FC236}">
              <a16:creationId xmlns:a16="http://schemas.microsoft.com/office/drawing/2014/main" id="{00000000-0008-0000-0300-000064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7" name="直線コネクタ 356">
          <a:extLst>
            <a:ext uri="{FF2B5EF4-FFF2-40B4-BE49-F238E27FC236}">
              <a16:creationId xmlns:a16="http://schemas.microsoft.com/office/drawing/2014/main" id="{00000000-0008-0000-0300-000065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59" name="直線コネクタ 358">
          <a:extLst>
            <a:ext uri="{FF2B5EF4-FFF2-40B4-BE49-F238E27FC236}">
              <a16:creationId xmlns:a16="http://schemas.microsoft.com/office/drawing/2014/main" id="{00000000-0008-0000-0300-000067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9" name="公債費負担の状況グラフ枠">
          <a:extLst>
            <a:ext uri="{FF2B5EF4-FFF2-40B4-BE49-F238E27FC236}">
              <a16:creationId xmlns:a16="http://schemas.microsoft.com/office/drawing/2014/main" id="{00000000-0008-0000-0300-000071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54187</xdr:rowOff>
    </xdr:from>
    <xdr:to>
      <xdr:col>81</xdr:col>
      <xdr:colOff>44450</xdr:colOff>
      <xdr:row>45</xdr:row>
      <xdr:rowOff>170604</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flipV="1">
          <a:off x="17018000" y="6397837"/>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142681</xdr:rowOff>
    </xdr:from>
    <xdr:ext cx="762000" cy="259045"/>
    <xdr:sp macro="" textlink="">
      <xdr:nvSpPr>
        <xdr:cNvPr id="371" name="公債費負担の状況最小値テキスト">
          <a:extLst>
            <a:ext uri="{FF2B5EF4-FFF2-40B4-BE49-F238E27FC236}">
              <a16:creationId xmlns:a16="http://schemas.microsoft.com/office/drawing/2014/main" id="{00000000-0008-0000-0300-000073010000}"/>
            </a:ext>
          </a:extLst>
        </xdr:cNvPr>
        <xdr:cNvSpPr txBox="1"/>
      </xdr:nvSpPr>
      <xdr:spPr>
        <a:xfrm>
          <a:off x="17106900" y="7857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170604</xdr:rowOff>
    </xdr:from>
    <xdr:to>
      <xdr:col>81</xdr:col>
      <xdr:colOff>133350</xdr:colOff>
      <xdr:row>45</xdr:row>
      <xdr:rowOff>170604</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6929100" y="7885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140564</xdr:rowOff>
    </xdr:from>
    <xdr:ext cx="762000" cy="259045"/>
    <xdr:sp macro="" textlink="">
      <xdr:nvSpPr>
        <xdr:cNvPr id="373" name="公債費負担の状況最大値テキスト">
          <a:extLst>
            <a:ext uri="{FF2B5EF4-FFF2-40B4-BE49-F238E27FC236}">
              <a16:creationId xmlns:a16="http://schemas.microsoft.com/office/drawing/2014/main" id="{00000000-0008-0000-0300-000075010000}"/>
            </a:ext>
          </a:extLst>
        </xdr:cNvPr>
        <xdr:cNvSpPr txBox="1"/>
      </xdr:nvSpPr>
      <xdr:spPr>
        <a:xfrm>
          <a:off x="17106900" y="6141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54187</xdr:rowOff>
    </xdr:from>
    <xdr:to>
      <xdr:col>81</xdr:col>
      <xdr:colOff>133350</xdr:colOff>
      <xdr:row>37</xdr:row>
      <xdr:rowOff>54187</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6929100" y="6397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43</xdr:row>
      <xdr:rowOff>46990</xdr:rowOff>
    </xdr:from>
    <xdr:to>
      <xdr:col>81</xdr:col>
      <xdr:colOff>44450</xdr:colOff>
      <xdr:row>43</xdr:row>
      <xdr:rowOff>103294</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flipV="1">
          <a:off x="16179800" y="7419340"/>
          <a:ext cx="8382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9754</xdr:rowOff>
    </xdr:from>
    <xdr:ext cx="762000" cy="259045"/>
    <xdr:sp macro="" textlink="">
      <xdr:nvSpPr>
        <xdr:cNvPr id="376" name="公債費負担の状況平均値テキスト">
          <a:extLst>
            <a:ext uri="{FF2B5EF4-FFF2-40B4-BE49-F238E27FC236}">
              <a16:creationId xmlns:a16="http://schemas.microsoft.com/office/drawing/2014/main" id="{00000000-0008-0000-0300-000078010000}"/>
            </a:ext>
          </a:extLst>
        </xdr:cNvPr>
        <xdr:cNvSpPr txBox="1"/>
      </xdr:nvSpPr>
      <xdr:spPr>
        <a:xfrm>
          <a:off x="17106900" y="68677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164677</xdr:rowOff>
    </xdr:from>
    <xdr:to>
      <xdr:col>81</xdr:col>
      <xdr:colOff>95250</xdr:colOff>
      <xdr:row>41</xdr:row>
      <xdr:rowOff>94827</xdr:rowOff>
    </xdr:to>
    <xdr:sp macro="" textlink="">
      <xdr:nvSpPr>
        <xdr:cNvPr id="377" name="フローチャート: 判断 376">
          <a:extLst>
            <a:ext uri="{FF2B5EF4-FFF2-40B4-BE49-F238E27FC236}">
              <a16:creationId xmlns:a16="http://schemas.microsoft.com/office/drawing/2014/main" id="{00000000-0008-0000-0300-000079010000}"/>
            </a:ext>
          </a:extLst>
        </xdr:cNvPr>
        <xdr:cNvSpPr/>
      </xdr:nvSpPr>
      <xdr:spPr>
        <a:xfrm>
          <a:off x="16967200" y="702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43</xdr:row>
      <xdr:rowOff>95250</xdr:rowOff>
    </xdr:from>
    <xdr:to>
      <xdr:col>77</xdr:col>
      <xdr:colOff>44450</xdr:colOff>
      <xdr:row>43</xdr:row>
      <xdr:rowOff>103294</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5290800" y="7467600"/>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140546</xdr:rowOff>
    </xdr:from>
    <xdr:to>
      <xdr:col>77</xdr:col>
      <xdr:colOff>95250</xdr:colOff>
      <xdr:row>41</xdr:row>
      <xdr:rowOff>70696</xdr:rowOff>
    </xdr:to>
    <xdr:sp macro="" textlink="">
      <xdr:nvSpPr>
        <xdr:cNvPr id="379" name="フローチャート: 判断 378">
          <a:extLst>
            <a:ext uri="{FF2B5EF4-FFF2-40B4-BE49-F238E27FC236}">
              <a16:creationId xmlns:a16="http://schemas.microsoft.com/office/drawing/2014/main" id="{00000000-0008-0000-0300-00007B010000}"/>
            </a:ext>
          </a:extLst>
        </xdr:cNvPr>
        <xdr:cNvSpPr/>
      </xdr:nvSpPr>
      <xdr:spPr>
        <a:xfrm>
          <a:off x="16129000" y="699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80873</xdr:rowOff>
    </xdr:from>
    <xdr:ext cx="736600" cy="259045"/>
    <xdr:sp macro="" textlink="">
      <xdr:nvSpPr>
        <xdr:cNvPr id="380" name="テキスト ボックス 379">
          <a:extLst>
            <a:ext uri="{FF2B5EF4-FFF2-40B4-BE49-F238E27FC236}">
              <a16:creationId xmlns:a16="http://schemas.microsoft.com/office/drawing/2014/main" id="{00000000-0008-0000-0300-00007C010000}"/>
            </a:ext>
          </a:extLst>
        </xdr:cNvPr>
        <xdr:cNvSpPr txBox="1"/>
      </xdr:nvSpPr>
      <xdr:spPr>
        <a:xfrm>
          <a:off x="15798800" y="67674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95250</xdr:rowOff>
    </xdr:from>
    <xdr:to>
      <xdr:col>72</xdr:col>
      <xdr:colOff>203200</xdr:colOff>
      <xdr:row>43</xdr:row>
      <xdr:rowOff>95250</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4401800" y="7467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140546</xdr:rowOff>
    </xdr:from>
    <xdr:to>
      <xdr:col>73</xdr:col>
      <xdr:colOff>44450</xdr:colOff>
      <xdr:row>41</xdr:row>
      <xdr:rowOff>70696</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5240000" y="699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80873</xdr:rowOff>
    </xdr:from>
    <xdr:ext cx="762000" cy="259045"/>
    <xdr:sp macro="" textlink="">
      <xdr:nvSpPr>
        <xdr:cNvPr id="383" name="テキスト ボックス 382">
          <a:extLst>
            <a:ext uri="{FF2B5EF4-FFF2-40B4-BE49-F238E27FC236}">
              <a16:creationId xmlns:a16="http://schemas.microsoft.com/office/drawing/2014/main" id="{00000000-0008-0000-0300-00007F010000}"/>
            </a:ext>
          </a:extLst>
        </xdr:cNvPr>
        <xdr:cNvSpPr txBox="1"/>
      </xdr:nvSpPr>
      <xdr:spPr>
        <a:xfrm>
          <a:off x="14909800" y="6767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170180</xdr:rowOff>
    </xdr:from>
    <xdr:to>
      <xdr:col>68</xdr:col>
      <xdr:colOff>152400</xdr:colOff>
      <xdr:row>43</xdr:row>
      <xdr:rowOff>95250</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3512800" y="7371080"/>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100330</xdr:rowOff>
    </xdr:from>
    <xdr:to>
      <xdr:col>68</xdr:col>
      <xdr:colOff>203200</xdr:colOff>
      <xdr:row>41</xdr:row>
      <xdr:rowOff>30480</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4351000" y="695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40657</xdr:rowOff>
    </xdr:from>
    <xdr:ext cx="7620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4020800" y="672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124460</xdr:rowOff>
    </xdr:from>
    <xdr:to>
      <xdr:col>64</xdr:col>
      <xdr:colOff>152400</xdr:colOff>
      <xdr:row>41</xdr:row>
      <xdr:rowOff>54610</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3462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64787</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31318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167640</xdr:rowOff>
    </xdr:from>
    <xdr:to>
      <xdr:col>81</xdr:col>
      <xdr:colOff>95250</xdr:colOff>
      <xdr:row>43</xdr:row>
      <xdr:rowOff>97790</xdr:rowOff>
    </xdr:to>
    <xdr:sp macro="" textlink="">
      <xdr:nvSpPr>
        <xdr:cNvPr id="394" name="楕円 393">
          <a:extLst>
            <a:ext uri="{FF2B5EF4-FFF2-40B4-BE49-F238E27FC236}">
              <a16:creationId xmlns:a16="http://schemas.microsoft.com/office/drawing/2014/main" id="{00000000-0008-0000-0300-00008A010000}"/>
            </a:ext>
          </a:extLst>
        </xdr:cNvPr>
        <xdr:cNvSpPr/>
      </xdr:nvSpPr>
      <xdr:spPr>
        <a:xfrm>
          <a:off x="16967200" y="736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139717</xdr:rowOff>
    </xdr:from>
    <xdr:ext cx="762000" cy="259045"/>
    <xdr:sp macro="" textlink="">
      <xdr:nvSpPr>
        <xdr:cNvPr id="395" name="公債費負担の状況該当値テキスト">
          <a:extLst>
            <a:ext uri="{FF2B5EF4-FFF2-40B4-BE49-F238E27FC236}">
              <a16:creationId xmlns:a16="http://schemas.microsoft.com/office/drawing/2014/main" id="{00000000-0008-0000-0300-00008B010000}"/>
            </a:ext>
          </a:extLst>
        </xdr:cNvPr>
        <xdr:cNvSpPr txBox="1"/>
      </xdr:nvSpPr>
      <xdr:spPr>
        <a:xfrm>
          <a:off x="17106900" y="734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43</xdr:row>
      <xdr:rowOff>52494</xdr:rowOff>
    </xdr:from>
    <xdr:to>
      <xdr:col>77</xdr:col>
      <xdr:colOff>95250</xdr:colOff>
      <xdr:row>43</xdr:row>
      <xdr:rowOff>154094</xdr:rowOff>
    </xdr:to>
    <xdr:sp macro="" textlink="">
      <xdr:nvSpPr>
        <xdr:cNvPr id="396" name="楕円 395">
          <a:extLst>
            <a:ext uri="{FF2B5EF4-FFF2-40B4-BE49-F238E27FC236}">
              <a16:creationId xmlns:a16="http://schemas.microsoft.com/office/drawing/2014/main" id="{00000000-0008-0000-0300-00008C010000}"/>
            </a:ext>
          </a:extLst>
        </xdr:cNvPr>
        <xdr:cNvSpPr/>
      </xdr:nvSpPr>
      <xdr:spPr>
        <a:xfrm>
          <a:off x="16129000" y="7424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138871</xdr:rowOff>
    </xdr:from>
    <xdr:ext cx="7366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798800" y="75112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43</xdr:row>
      <xdr:rowOff>44450</xdr:rowOff>
    </xdr:from>
    <xdr:to>
      <xdr:col>73</xdr:col>
      <xdr:colOff>44450</xdr:colOff>
      <xdr:row>43</xdr:row>
      <xdr:rowOff>146050</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5240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4909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44450</xdr:rowOff>
    </xdr:from>
    <xdr:to>
      <xdr:col>68</xdr:col>
      <xdr:colOff>203200</xdr:colOff>
      <xdr:row>43</xdr:row>
      <xdr:rowOff>146050</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4351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4020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119380</xdr:rowOff>
    </xdr:from>
    <xdr:to>
      <xdr:col>64</xdr:col>
      <xdr:colOff>152400</xdr:colOff>
      <xdr:row>43</xdr:row>
      <xdr:rowOff>49530</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3462000" y="732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34307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131800" y="740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4" name="正方形/長方形 403">
          <a:extLst>
            <a:ext uri="{FF2B5EF4-FFF2-40B4-BE49-F238E27FC236}">
              <a16:creationId xmlns:a16="http://schemas.microsoft.com/office/drawing/2014/main" id="{00000000-0008-0000-0300-000094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過去に実施した町独自の公債費適正化計画による新規起債の抑制や公的補償金免除による繰上償還の実施による地方債残高の減少、また、充当可能基金の増加により将来負担比率はマイナス数値でありましたが、平成２８年度から浄化槽整備特別会計に係る繰入見込額が増加したことなどから、プラスに転じています。令和３年度は、充当可能財源等のうち充当可能基金額が１億５千３百万円、基準財政需要額算入見込み額が１億５千万円増になったことにより比率が減少しています。</a:t>
          </a:r>
        </a:p>
        <a:p>
          <a:r>
            <a:rPr kumimoji="1" lang="ja-JP" altLang="en-US" sz="1100">
              <a:latin typeface="ＭＳ Ｐゴシック" panose="020B0600070205080204" pitchFamily="50" charset="-128"/>
              <a:ea typeface="ＭＳ Ｐゴシック" panose="020B0600070205080204" pitchFamily="50" charset="-128"/>
            </a:rPr>
            <a:t>　今後、定住向け町有住宅建設事業や吉岡温泉整備事業など大型事業の実施を予定していることから、地方債の新規発行により地方債残高も増加し、基金積立額も減少となることが予想されることから、将来負担比率も増加する見込みになりますが、今後も、将来負担比率の増加抑制を図り、健全な財政運営に努めてまいります。</a:t>
          </a:r>
        </a:p>
      </xdr:txBody>
    </xdr:sp>
    <xdr:clientData/>
  </xdr:twoCellAnchor>
  <xdr:oneCellAnchor>
    <xdr:from>
      <xdr:col>61</xdr:col>
      <xdr:colOff>6350</xdr:colOff>
      <xdr:row>10</xdr:row>
      <xdr:rowOff>63500</xdr:rowOff>
    </xdr:from>
    <xdr:ext cx="298543" cy="225703"/>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8" name="直線コネクタ 417">
          <a:extLst>
            <a:ext uri="{FF2B5EF4-FFF2-40B4-BE49-F238E27FC236}">
              <a16:creationId xmlns:a16="http://schemas.microsoft.com/office/drawing/2014/main" id="{00000000-0008-0000-0300-0000A2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0" name="直線コネクタ 419">
          <a:extLst>
            <a:ext uri="{FF2B5EF4-FFF2-40B4-BE49-F238E27FC236}">
              <a16:creationId xmlns:a16="http://schemas.microsoft.com/office/drawing/2014/main" id="{00000000-0008-0000-0300-0000A4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1" name="将来負担の状況グラフ枠">
          <a:extLst>
            <a:ext uri="{FF2B5EF4-FFF2-40B4-BE49-F238E27FC236}">
              <a16:creationId xmlns:a16="http://schemas.microsoft.com/office/drawing/2014/main" id="{00000000-0008-0000-0300-0000AF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112395</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flipV="1">
          <a:off x="17018000" y="2370667"/>
          <a:ext cx="0" cy="16850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84472</xdr:rowOff>
    </xdr:from>
    <xdr:ext cx="762000" cy="259045"/>
    <xdr:sp macro="" textlink="">
      <xdr:nvSpPr>
        <xdr:cNvPr id="433" name="将来負担の状況最小値テキスト">
          <a:extLst>
            <a:ext uri="{FF2B5EF4-FFF2-40B4-BE49-F238E27FC236}">
              <a16:creationId xmlns:a16="http://schemas.microsoft.com/office/drawing/2014/main" id="{00000000-0008-0000-0300-0000B1010000}"/>
            </a:ext>
          </a:extLst>
        </xdr:cNvPr>
        <xdr:cNvSpPr txBox="1"/>
      </xdr:nvSpPr>
      <xdr:spPr>
        <a:xfrm>
          <a:off x="17106900" y="4027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112395</xdr:rowOff>
    </xdr:from>
    <xdr:to>
      <xdr:col>81</xdr:col>
      <xdr:colOff>133350</xdr:colOff>
      <xdr:row>23</xdr:row>
      <xdr:rowOff>112395</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6929100" y="4055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35" name="将来負担の状況最大値テキスト">
          <a:extLst>
            <a:ext uri="{FF2B5EF4-FFF2-40B4-BE49-F238E27FC236}">
              <a16:creationId xmlns:a16="http://schemas.microsoft.com/office/drawing/2014/main" id="{00000000-0008-0000-0300-0000B3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123190</xdr:rowOff>
    </xdr:from>
    <xdr:to>
      <xdr:col>81</xdr:col>
      <xdr:colOff>44450</xdr:colOff>
      <xdr:row>16</xdr:row>
      <xdr:rowOff>126153</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flipV="1">
          <a:off x="16179800" y="2523490"/>
          <a:ext cx="838200" cy="345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120244</xdr:rowOff>
    </xdr:from>
    <xdr:ext cx="762000" cy="259045"/>
    <xdr:sp macro="" textlink="">
      <xdr:nvSpPr>
        <xdr:cNvPr id="438" name="将来負担の状況平均値テキスト">
          <a:extLst>
            <a:ext uri="{FF2B5EF4-FFF2-40B4-BE49-F238E27FC236}">
              <a16:creationId xmlns:a16="http://schemas.microsoft.com/office/drawing/2014/main" id="{00000000-0008-0000-0300-0000B6010000}"/>
            </a:ext>
          </a:extLst>
        </xdr:cNvPr>
        <xdr:cNvSpPr txBox="1"/>
      </xdr:nvSpPr>
      <xdr:spPr>
        <a:xfrm>
          <a:off x="17106900" y="2177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39" name="フローチャート: 判断 438">
          <a:extLst>
            <a:ext uri="{FF2B5EF4-FFF2-40B4-BE49-F238E27FC236}">
              <a16:creationId xmlns:a16="http://schemas.microsoft.com/office/drawing/2014/main" id="{00000000-0008-0000-0300-0000B7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93980</xdr:rowOff>
    </xdr:from>
    <xdr:to>
      <xdr:col>77</xdr:col>
      <xdr:colOff>44450</xdr:colOff>
      <xdr:row>16</xdr:row>
      <xdr:rowOff>126153</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5290800" y="2837180"/>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1" name="フローチャート: 判断 440">
          <a:extLst>
            <a:ext uri="{FF2B5EF4-FFF2-40B4-BE49-F238E27FC236}">
              <a16:creationId xmlns:a16="http://schemas.microsoft.com/office/drawing/2014/main" id="{00000000-0008-0000-0300-0000B9010000}"/>
            </a:ext>
          </a:extLst>
        </xdr:cNvPr>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2" name="テキスト ボックス 441">
          <a:extLst>
            <a:ext uri="{FF2B5EF4-FFF2-40B4-BE49-F238E27FC236}">
              <a16:creationId xmlns:a16="http://schemas.microsoft.com/office/drawing/2014/main" id="{00000000-0008-0000-0300-0000BA010000}"/>
            </a:ext>
          </a:extLst>
        </xdr:cNvPr>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93980</xdr:rowOff>
    </xdr:from>
    <xdr:to>
      <xdr:col>72</xdr:col>
      <xdr:colOff>203200</xdr:colOff>
      <xdr:row>16</xdr:row>
      <xdr:rowOff>138218</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flipV="1">
          <a:off x="14401800" y="2837180"/>
          <a:ext cx="889000" cy="44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91017</xdr:rowOff>
    </xdr:from>
    <xdr:to>
      <xdr:col>73</xdr:col>
      <xdr:colOff>44450</xdr:colOff>
      <xdr:row>14</xdr:row>
      <xdr:rowOff>21167</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118639</xdr:rowOff>
    </xdr:from>
    <xdr:to>
      <xdr:col>68</xdr:col>
      <xdr:colOff>152400</xdr:colOff>
      <xdr:row>16</xdr:row>
      <xdr:rowOff>138218</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a:off x="13512800" y="2690389"/>
          <a:ext cx="889000" cy="191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13</xdr:row>
      <xdr:rowOff>91017</xdr:rowOff>
    </xdr:from>
    <xdr:to>
      <xdr:col>68</xdr:col>
      <xdr:colOff>203200</xdr:colOff>
      <xdr:row>14</xdr:row>
      <xdr:rowOff>21167</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72390</xdr:rowOff>
    </xdr:from>
    <xdr:to>
      <xdr:col>81</xdr:col>
      <xdr:colOff>95250</xdr:colOff>
      <xdr:row>15</xdr:row>
      <xdr:rowOff>2540</xdr:rowOff>
    </xdr:to>
    <xdr:sp macro="" textlink="">
      <xdr:nvSpPr>
        <xdr:cNvPr id="456" name="楕円 455">
          <a:extLst>
            <a:ext uri="{FF2B5EF4-FFF2-40B4-BE49-F238E27FC236}">
              <a16:creationId xmlns:a16="http://schemas.microsoft.com/office/drawing/2014/main" id="{00000000-0008-0000-0300-0000C8010000}"/>
            </a:ext>
          </a:extLst>
        </xdr:cNvPr>
        <xdr:cNvSpPr/>
      </xdr:nvSpPr>
      <xdr:spPr>
        <a:xfrm>
          <a:off x="16967200" y="2472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44467</xdr:rowOff>
    </xdr:from>
    <xdr:ext cx="762000" cy="259045"/>
    <xdr:sp macro="" textlink="">
      <xdr:nvSpPr>
        <xdr:cNvPr id="457" name="将来負担の状況該当値テキスト">
          <a:extLst>
            <a:ext uri="{FF2B5EF4-FFF2-40B4-BE49-F238E27FC236}">
              <a16:creationId xmlns:a16="http://schemas.microsoft.com/office/drawing/2014/main" id="{00000000-0008-0000-0300-0000C9010000}"/>
            </a:ext>
          </a:extLst>
        </xdr:cNvPr>
        <xdr:cNvSpPr txBox="1"/>
      </xdr:nvSpPr>
      <xdr:spPr>
        <a:xfrm>
          <a:off x="17106900" y="2444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75353</xdr:rowOff>
    </xdr:from>
    <xdr:to>
      <xdr:col>77</xdr:col>
      <xdr:colOff>95250</xdr:colOff>
      <xdr:row>17</xdr:row>
      <xdr:rowOff>5503</xdr:rowOff>
    </xdr:to>
    <xdr:sp macro="" textlink="">
      <xdr:nvSpPr>
        <xdr:cNvPr id="458" name="楕円 457">
          <a:extLst>
            <a:ext uri="{FF2B5EF4-FFF2-40B4-BE49-F238E27FC236}">
              <a16:creationId xmlns:a16="http://schemas.microsoft.com/office/drawing/2014/main" id="{00000000-0008-0000-0300-0000CA010000}"/>
            </a:ext>
          </a:extLst>
        </xdr:cNvPr>
        <xdr:cNvSpPr/>
      </xdr:nvSpPr>
      <xdr:spPr>
        <a:xfrm>
          <a:off x="16129000" y="2818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161730</xdr:rowOff>
    </xdr:from>
    <xdr:ext cx="7366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5798800" y="29049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43180</xdr:rowOff>
    </xdr:from>
    <xdr:to>
      <xdr:col>73</xdr:col>
      <xdr:colOff>44450</xdr:colOff>
      <xdr:row>16</xdr:row>
      <xdr:rowOff>144780</xdr:rowOff>
    </xdr:to>
    <xdr:sp macro="" textlink="">
      <xdr:nvSpPr>
        <xdr:cNvPr id="460" name="楕円 459">
          <a:extLst>
            <a:ext uri="{FF2B5EF4-FFF2-40B4-BE49-F238E27FC236}">
              <a16:creationId xmlns:a16="http://schemas.microsoft.com/office/drawing/2014/main" id="{00000000-0008-0000-0300-0000CC010000}"/>
            </a:ext>
          </a:extLst>
        </xdr:cNvPr>
        <xdr:cNvSpPr/>
      </xdr:nvSpPr>
      <xdr:spPr>
        <a:xfrm>
          <a:off x="15240000" y="278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129557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4909800" y="287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87418</xdr:rowOff>
    </xdr:from>
    <xdr:to>
      <xdr:col>68</xdr:col>
      <xdr:colOff>203200</xdr:colOff>
      <xdr:row>17</xdr:row>
      <xdr:rowOff>17568</xdr:rowOff>
    </xdr:to>
    <xdr:sp macro="" textlink="">
      <xdr:nvSpPr>
        <xdr:cNvPr id="462" name="楕円 461">
          <a:extLst>
            <a:ext uri="{FF2B5EF4-FFF2-40B4-BE49-F238E27FC236}">
              <a16:creationId xmlns:a16="http://schemas.microsoft.com/office/drawing/2014/main" id="{00000000-0008-0000-0300-0000CE010000}"/>
            </a:ext>
          </a:extLst>
        </xdr:cNvPr>
        <xdr:cNvSpPr/>
      </xdr:nvSpPr>
      <xdr:spPr>
        <a:xfrm>
          <a:off x="14351000" y="2830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2345</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4020800" y="29169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67839</xdr:rowOff>
    </xdr:from>
    <xdr:to>
      <xdr:col>64</xdr:col>
      <xdr:colOff>152400</xdr:colOff>
      <xdr:row>15</xdr:row>
      <xdr:rowOff>169439</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3462000" y="2639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154216</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3131800" y="2725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133350</xdr:colOff>
      <xdr:row>26</xdr:row>
      <xdr:rowOff>47625</xdr:rowOff>
    </xdr:from>
    <xdr:ext cx="9099176" cy="425758"/>
    <xdr:sp macro="" textlink="">
      <xdr:nvSpPr>
        <xdr:cNvPr id="466" name="テキスト ボックス 465">
          <a:extLst>
            <a:ext uri="{FF2B5EF4-FFF2-40B4-BE49-F238E27FC236}">
              <a16:creationId xmlns:a16="http://schemas.microsoft.com/office/drawing/2014/main" id="{75624024-479F-413D-8CF8-7E9EC9ABA97D}"/>
            </a:ext>
          </a:extLst>
        </xdr:cNvPr>
        <xdr:cNvSpPr txBox="1"/>
      </xdr:nvSpPr>
      <xdr:spPr>
        <a:xfrm>
          <a:off x="762000" y="4505325"/>
          <a:ext cx="9099176" cy="425758"/>
        </a:xfrm>
        <a:prstGeom prst="rect">
          <a:avLst/>
        </a:prstGeom>
        <a:noFill/>
        <a:ln>
          <a:noFill/>
        </a:ln>
        <a:effectLst/>
      </xdr:spPr>
      <xdr:txBody>
        <a:bodyPr vertOverflow="clip" horzOverflow="clip" vert="horz" wrap="square" rtlCol="0" anchor="t">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「定員管理の状況」の「人口</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1,000</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人当たり職員数」の算出に用いる職員数及び「給与水準（国との比較）」の「ラスパイレス指数」については、各調査対象年度の翌年の</a:t>
          </a:r>
          <a:endPar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地方公務員給与実態調査に基づいているが、令和</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年度は令和</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年調査の数値を引用している。</a:t>
          </a:r>
          <a:r>
            <a:rPr kumimoji="1" lang="ja-JP" altLang="en-US" sz="10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 </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北海道福島町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3,702
3,672
187.25
4,769,849
4,653,494
97,074
2,744,028
4,711,544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10.4
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昭和５０年前後の青函トンネル工事による人口急増期における行政需要の増加に対応するために採用（５年間で２５名）した職員の退職が進んでいるため、指数は低下傾向にありますが、令和３年度は、前年より０．１ポイント増加しました。類似団体平均を２．１ポイント下回っております。</a:t>
          </a:r>
        </a:p>
        <a:p>
          <a:r>
            <a:rPr kumimoji="1" lang="ja-JP" altLang="en-US" sz="1100">
              <a:latin typeface="ＭＳ Ｐゴシック" panose="020B0600070205080204" pitchFamily="50" charset="-128"/>
              <a:ea typeface="ＭＳ Ｐゴシック" panose="020B0600070205080204" pitchFamily="50" charset="-128"/>
            </a:rPr>
            <a:t>　適正な定員管理が人件費の抑制につながることから、第４次福島町職員定員管理適正化計画に基づき、引き続き適正な定員管理に努めます。</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a:extLst>
            <a:ext uri="{FF2B5EF4-FFF2-40B4-BE49-F238E27FC236}">
              <a16:creationId xmlns:a16="http://schemas.microsoft.com/office/drawing/2014/main" id="{00000000-0008-0000-0400-00003E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121557</xdr:rowOff>
    </xdr:from>
    <xdr:to>
      <xdr:col>24</xdr:col>
      <xdr:colOff>25400</xdr:colOff>
      <xdr:row>42</xdr:row>
      <xdr:rowOff>18143</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flipV="1">
          <a:off x="4826000" y="5607957"/>
          <a:ext cx="0" cy="16110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161670</xdr:rowOff>
    </xdr:from>
    <xdr:ext cx="762000" cy="259045"/>
    <xdr:sp macro="" textlink="">
      <xdr:nvSpPr>
        <xdr:cNvPr id="64" name="人件費最小値テキスト">
          <a:extLst>
            <a:ext uri="{FF2B5EF4-FFF2-40B4-BE49-F238E27FC236}">
              <a16:creationId xmlns:a16="http://schemas.microsoft.com/office/drawing/2014/main" id="{00000000-0008-0000-0400-000040000000}"/>
            </a:ext>
          </a:extLst>
        </xdr:cNvPr>
        <xdr:cNvSpPr txBox="1"/>
      </xdr:nvSpPr>
      <xdr:spPr>
        <a:xfrm>
          <a:off x="4914900" y="7191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18143</xdr:rowOff>
    </xdr:from>
    <xdr:to>
      <xdr:col>24</xdr:col>
      <xdr:colOff>114300</xdr:colOff>
      <xdr:row>42</xdr:row>
      <xdr:rowOff>18143</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7219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36484</xdr:rowOff>
    </xdr:from>
    <xdr:ext cx="762000" cy="259045"/>
    <xdr:sp macro="" textlink="">
      <xdr:nvSpPr>
        <xdr:cNvPr id="66" name="人件費最大値テキスト">
          <a:extLst>
            <a:ext uri="{FF2B5EF4-FFF2-40B4-BE49-F238E27FC236}">
              <a16:creationId xmlns:a16="http://schemas.microsoft.com/office/drawing/2014/main" id="{00000000-0008-0000-0400-000042000000}"/>
            </a:ext>
          </a:extLst>
        </xdr:cNvPr>
        <xdr:cNvSpPr txBox="1"/>
      </xdr:nvSpPr>
      <xdr:spPr>
        <a:xfrm>
          <a:off x="4914900" y="5351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121557</xdr:rowOff>
    </xdr:from>
    <xdr:to>
      <xdr:col>24</xdr:col>
      <xdr:colOff>114300</xdr:colOff>
      <xdr:row>32</xdr:row>
      <xdr:rowOff>121557</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5607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56243</xdr:rowOff>
    </xdr:from>
    <xdr:to>
      <xdr:col>24</xdr:col>
      <xdr:colOff>25400</xdr:colOff>
      <xdr:row>36</xdr:row>
      <xdr:rowOff>67128</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a:off x="3987800" y="6228443"/>
          <a:ext cx="8382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45555</xdr:rowOff>
    </xdr:from>
    <xdr:ext cx="762000" cy="259045"/>
    <xdr:sp macro="" textlink="">
      <xdr:nvSpPr>
        <xdr:cNvPr id="69" name="人件費平均値テキスト">
          <a:extLst>
            <a:ext uri="{FF2B5EF4-FFF2-40B4-BE49-F238E27FC236}">
              <a16:creationId xmlns:a16="http://schemas.microsoft.com/office/drawing/2014/main" id="{00000000-0008-0000-0400-000045000000}"/>
            </a:ext>
          </a:extLst>
        </xdr:cNvPr>
        <xdr:cNvSpPr txBox="1"/>
      </xdr:nvSpPr>
      <xdr:spPr>
        <a:xfrm>
          <a:off x="4914900" y="63892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73478</xdr:rowOff>
    </xdr:from>
    <xdr:to>
      <xdr:col>24</xdr:col>
      <xdr:colOff>76200</xdr:colOff>
      <xdr:row>38</xdr:row>
      <xdr:rowOff>3628</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4775200" y="6417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56243</xdr:rowOff>
    </xdr:from>
    <xdr:to>
      <xdr:col>19</xdr:col>
      <xdr:colOff>187325</xdr:colOff>
      <xdr:row>37</xdr:row>
      <xdr:rowOff>69850</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flipV="1">
          <a:off x="3098800" y="6228443"/>
          <a:ext cx="889000" cy="185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38</xdr:row>
      <xdr:rowOff>76200</xdr:rowOff>
    </xdr:from>
    <xdr:to>
      <xdr:col>20</xdr:col>
      <xdr:colOff>38100</xdr:colOff>
      <xdr:row>39</xdr:row>
      <xdr:rowOff>6350</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937000" y="659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162577</xdr:rowOff>
    </xdr:from>
    <xdr:ext cx="7366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3606800" y="667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69850</xdr:rowOff>
    </xdr:from>
    <xdr:to>
      <xdr:col>15</xdr:col>
      <xdr:colOff>98425</xdr:colOff>
      <xdr:row>38</xdr:row>
      <xdr:rowOff>50800</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flipV="1">
          <a:off x="2209800" y="64135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127907</xdr:rowOff>
    </xdr:from>
    <xdr:to>
      <xdr:col>15</xdr:col>
      <xdr:colOff>149225</xdr:colOff>
      <xdr:row>38</xdr:row>
      <xdr:rowOff>58057</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3048000" y="6471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42834</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2717800" y="6557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50800</xdr:rowOff>
    </xdr:from>
    <xdr:to>
      <xdr:col>11</xdr:col>
      <xdr:colOff>9525</xdr:colOff>
      <xdr:row>39</xdr:row>
      <xdr:rowOff>42635</xdr:rowOff>
    </xdr:to>
    <xdr:cxnSp macro="">
      <xdr:nvCxnSpPr>
        <xdr:cNvPr id="77" name="直線コネクタ 76">
          <a:extLst>
            <a:ext uri="{FF2B5EF4-FFF2-40B4-BE49-F238E27FC236}">
              <a16:creationId xmlns:a16="http://schemas.microsoft.com/office/drawing/2014/main" id="{00000000-0008-0000-0400-00004D000000}"/>
            </a:ext>
          </a:extLst>
        </xdr:cNvPr>
        <xdr:cNvCxnSpPr/>
      </xdr:nvCxnSpPr>
      <xdr:spPr>
        <a:xfrm flipV="1">
          <a:off x="1320800" y="6565900"/>
          <a:ext cx="889000" cy="163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138793</xdr:rowOff>
    </xdr:from>
    <xdr:to>
      <xdr:col>11</xdr:col>
      <xdr:colOff>60325</xdr:colOff>
      <xdr:row>38</xdr:row>
      <xdr:rowOff>68943</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2159000" y="6482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79120</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1828800" y="6251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106136</xdr:rowOff>
    </xdr:from>
    <xdr:to>
      <xdr:col>6</xdr:col>
      <xdr:colOff>171450</xdr:colOff>
      <xdr:row>38</xdr:row>
      <xdr:rowOff>36286</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1270000" y="6449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46463</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939800" y="6218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16328</xdr:rowOff>
    </xdr:from>
    <xdr:to>
      <xdr:col>24</xdr:col>
      <xdr:colOff>76200</xdr:colOff>
      <xdr:row>36</xdr:row>
      <xdr:rowOff>117928</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4775200" y="6188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32855</xdr:rowOff>
    </xdr:from>
    <xdr:ext cx="762000" cy="259045"/>
    <xdr:sp macro="" textlink="">
      <xdr:nvSpPr>
        <xdr:cNvPr id="88" name="人件費該当値テキスト">
          <a:extLst>
            <a:ext uri="{FF2B5EF4-FFF2-40B4-BE49-F238E27FC236}">
              <a16:creationId xmlns:a16="http://schemas.microsoft.com/office/drawing/2014/main" id="{00000000-0008-0000-0400-000058000000}"/>
            </a:ext>
          </a:extLst>
        </xdr:cNvPr>
        <xdr:cNvSpPr txBox="1"/>
      </xdr:nvSpPr>
      <xdr:spPr>
        <a:xfrm>
          <a:off x="4914900" y="6033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5443</xdr:rowOff>
    </xdr:from>
    <xdr:to>
      <xdr:col>20</xdr:col>
      <xdr:colOff>38100</xdr:colOff>
      <xdr:row>36</xdr:row>
      <xdr:rowOff>107043</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937000" y="6177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117220</xdr:rowOff>
    </xdr:from>
    <xdr:ext cx="7366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3606800" y="5946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19050</xdr:rowOff>
    </xdr:from>
    <xdr:to>
      <xdr:col>15</xdr:col>
      <xdr:colOff>149225</xdr:colOff>
      <xdr:row>37</xdr:row>
      <xdr:rowOff>120650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048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130827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2717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0</xdr:rowOff>
    </xdr:from>
    <xdr:to>
      <xdr:col>11</xdr:col>
      <xdr:colOff>60325</xdr:colOff>
      <xdr:row>38</xdr:row>
      <xdr:rowOff>101600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2159000" y="651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86377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18288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163285</xdr:rowOff>
    </xdr:from>
    <xdr:to>
      <xdr:col>6</xdr:col>
      <xdr:colOff>171450</xdr:colOff>
      <xdr:row>39</xdr:row>
      <xdr:rowOff>93435</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1270000" y="6678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78212</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939800" y="6764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令和３年度の決算においては、歳出総額の１４．２％を占める６億５，９９６万１千円で、経常収支比率は、類似団体平均を０．７ポイント下回っております。</a:t>
          </a:r>
        </a:p>
        <a:p>
          <a:r>
            <a:rPr kumimoji="1" lang="ja-JP" altLang="en-US" sz="1100">
              <a:latin typeface="ＭＳ Ｐゴシック" panose="020B0600070205080204" pitchFamily="50" charset="-128"/>
              <a:ea typeface="ＭＳ Ｐゴシック" panose="020B0600070205080204" pitchFamily="50" charset="-128"/>
            </a:rPr>
            <a:t>　物件費については、今後老朽化した公共施設の維持保全と解体等に係る経費が予想され、また、近年は委託料に係る作業員単価等の上昇により増加傾向にあります。</a:t>
          </a:r>
        </a:p>
        <a:p>
          <a:r>
            <a:rPr kumimoji="1" lang="ja-JP" altLang="en-US" sz="1100">
              <a:latin typeface="ＭＳ Ｐゴシック" panose="020B0600070205080204" pitchFamily="50" charset="-128"/>
              <a:ea typeface="ＭＳ Ｐゴシック" panose="020B0600070205080204" pitchFamily="50" charset="-128"/>
            </a:rPr>
            <a:t>　現状は、類似団体平均を下回っている状況にありますが、今後も事務事業等の合理化を推進するとともに一層の経費削減を図り歳出の抑制に努めてまいります。</a:t>
          </a:r>
        </a:p>
      </xdr:txBody>
    </xdr:sp>
    <xdr:clientData/>
  </xdr:twoCellAnchor>
  <xdr:oneCellAnchor>
    <xdr:from>
      <xdr:col>62</xdr:col>
      <xdr:colOff>6350</xdr:colOff>
      <xdr:row>9</xdr:row>
      <xdr:rowOff>107950</xdr:rowOff>
    </xdr:from>
    <xdr:ext cx="298543" cy="225703"/>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20" name="物件費グラフ枠">
          <a:extLst>
            <a:ext uri="{FF2B5EF4-FFF2-40B4-BE49-F238E27FC236}">
              <a16:creationId xmlns:a16="http://schemas.microsoft.com/office/drawing/2014/main" id="{00000000-0008-0000-0400-000078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15</xdr:row>
      <xdr:rowOff>1270</xdr:rowOff>
    </xdr:from>
    <xdr:to>
      <xdr:col>82</xdr:col>
      <xdr:colOff>107950</xdr:colOff>
      <xdr:row>20</xdr:row>
      <xdr:rowOff>72136</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flipV="1">
          <a:off x="16510000" y="2573020"/>
          <a:ext cx="0" cy="928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44213</xdr:rowOff>
    </xdr:from>
    <xdr:ext cx="762000" cy="259045"/>
    <xdr:sp macro="" textlink="">
      <xdr:nvSpPr>
        <xdr:cNvPr id="122" name="物件費最小値テキスト">
          <a:extLst>
            <a:ext uri="{FF2B5EF4-FFF2-40B4-BE49-F238E27FC236}">
              <a16:creationId xmlns:a16="http://schemas.microsoft.com/office/drawing/2014/main" id="{00000000-0008-0000-0400-00007A000000}"/>
            </a:ext>
          </a:extLst>
        </xdr:cNvPr>
        <xdr:cNvSpPr txBox="1"/>
      </xdr:nvSpPr>
      <xdr:spPr>
        <a:xfrm>
          <a:off x="16598900" y="3473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72136</xdr:rowOff>
    </xdr:from>
    <xdr:to>
      <xdr:col>82</xdr:col>
      <xdr:colOff>196850</xdr:colOff>
      <xdr:row>20</xdr:row>
      <xdr:rowOff>72136</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6421100" y="3501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87647</xdr:rowOff>
    </xdr:from>
    <xdr:ext cx="762000" cy="259045"/>
    <xdr:sp macro="" textlink="">
      <xdr:nvSpPr>
        <xdr:cNvPr id="124" name="物件費最大値テキスト">
          <a:extLst>
            <a:ext uri="{FF2B5EF4-FFF2-40B4-BE49-F238E27FC236}">
              <a16:creationId xmlns:a16="http://schemas.microsoft.com/office/drawing/2014/main" id="{00000000-0008-0000-0400-00007C000000}"/>
            </a:ext>
          </a:extLst>
        </xdr:cNvPr>
        <xdr:cNvSpPr txBox="1"/>
      </xdr:nvSpPr>
      <xdr:spPr>
        <a:xfrm>
          <a:off x="16598900" y="2316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15</xdr:row>
      <xdr:rowOff>1270</xdr:rowOff>
    </xdr:from>
    <xdr:to>
      <xdr:col>82</xdr:col>
      <xdr:colOff>196850</xdr:colOff>
      <xdr:row>15</xdr:row>
      <xdr:rowOff>1270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6421100" y="2573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76708</xdr:rowOff>
    </xdr:from>
    <xdr:to>
      <xdr:col>82</xdr:col>
      <xdr:colOff>107950</xdr:colOff>
      <xdr:row>16</xdr:row>
      <xdr:rowOff>140716</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5671800" y="2819908"/>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93997</xdr:rowOff>
    </xdr:from>
    <xdr:ext cx="762000" cy="259045"/>
    <xdr:sp macro="" textlink="">
      <xdr:nvSpPr>
        <xdr:cNvPr id="127" name="物件費平均値テキスト">
          <a:extLst>
            <a:ext uri="{FF2B5EF4-FFF2-40B4-BE49-F238E27FC236}">
              <a16:creationId xmlns:a16="http://schemas.microsoft.com/office/drawing/2014/main" id="{00000000-0008-0000-0400-00007F000000}"/>
            </a:ext>
          </a:extLst>
        </xdr:cNvPr>
        <xdr:cNvSpPr txBox="1"/>
      </xdr:nvSpPr>
      <xdr:spPr>
        <a:xfrm>
          <a:off x="16598900" y="2837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121920</xdr:rowOff>
    </xdr:from>
    <xdr:to>
      <xdr:col>82</xdr:col>
      <xdr:colOff>158750</xdr:colOff>
      <xdr:row>17</xdr:row>
      <xdr:rowOff>52070</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6459200" y="2865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76708</xdr:rowOff>
    </xdr:from>
    <xdr:to>
      <xdr:col>78</xdr:col>
      <xdr:colOff>69850</xdr:colOff>
      <xdr:row>16</xdr:row>
      <xdr:rowOff>94996</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flipV="1">
          <a:off x="14782800" y="281990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158496</xdr:rowOff>
    </xdr:from>
    <xdr:to>
      <xdr:col>78</xdr:col>
      <xdr:colOff>120650</xdr:colOff>
      <xdr:row>17</xdr:row>
      <xdr:rowOff>88646</xdr:rowOff>
    </xdr:to>
    <xdr:sp macro="" textlink="">
      <xdr:nvSpPr>
        <xdr:cNvPr id="130" name="フローチャート: 判断 129">
          <a:extLst>
            <a:ext uri="{FF2B5EF4-FFF2-40B4-BE49-F238E27FC236}">
              <a16:creationId xmlns:a16="http://schemas.microsoft.com/office/drawing/2014/main" id="{00000000-0008-0000-0400-000082000000}"/>
            </a:ext>
          </a:extLst>
        </xdr:cNvPr>
        <xdr:cNvSpPr/>
      </xdr:nvSpPr>
      <xdr:spPr>
        <a:xfrm>
          <a:off x="15621000" y="2901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73423</xdr:rowOff>
    </xdr:from>
    <xdr:ext cx="736600" cy="259045"/>
    <xdr:sp macro="" textlink="">
      <xdr:nvSpPr>
        <xdr:cNvPr id="131" name="テキスト ボックス 130">
          <a:extLst>
            <a:ext uri="{FF2B5EF4-FFF2-40B4-BE49-F238E27FC236}">
              <a16:creationId xmlns:a16="http://schemas.microsoft.com/office/drawing/2014/main" id="{00000000-0008-0000-0400-000083000000}"/>
            </a:ext>
          </a:extLst>
        </xdr:cNvPr>
        <xdr:cNvSpPr txBox="1"/>
      </xdr:nvSpPr>
      <xdr:spPr>
        <a:xfrm>
          <a:off x="15290800" y="2988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85852</xdr:rowOff>
    </xdr:from>
    <xdr:to>
      <xdr:col>73</xdr:col>
      <xdr:colOff>180975</xdr:colOff>
      <xdr:row>16</xdr:row>
      <xdr:rowOff>94996</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3893800" y="282905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64770</xdr:rowOff>
    </xdr:from>
    <xdr:to>
      <xdr:col>74</xdr:col>
      <xdr:colOff>31750</xdr:colOff>
      <xdr:row>17</xdr:row>
      <xdr:rowOff>166370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4732000" y="297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151147</xdr:rowOff>
    </xdr:from>
    <xdr:ext cx="7620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4401800" y="306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72136</xdr:rowOff>
    </xdr:from>
    <xdr:to>
      <xdr:col>69</xdr:col>
      <xdr:colOff>92075</xdr:colOff>
      <xdr:row>16</xdr:row>
      <xdr:rowOff>85852</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a:off x="13004800" y="281533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73914</xdr:rowOff>
    </xdr:from>
    <xdr:to>
      <xdr:col>69</xdr:col>
      <xdr:colOff>142875</xdr:colOff>
      <xdr:row>18</xdr:row>
      <xdr:rowOff>4064</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3843000" y="2988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160291</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3512800" y="3074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55626</xdr:rowOff>
    </xdr:from>
    <xdr:to>
      <xdr:col>65</xdr:col>
      <xdr:colOff>53975</xdr:colOff>
      <xdr:row>17</xdr:row>
      <xdr:rowOff>157226</xdr:rowOff>
    </xdr:to>
    <xdr:sp macro="" textlink="">
      <xdr:nvSpPr>
        <xdr:cNvPr id="138" name="フローチャート: 判断 137">
          <a:extLst>
            <a:ext uri="{FF2B5EF4-FFF2-40B4-BE49-F238E27FC236}">
              <a16:creationId xmlns:a16="http://schemas.microsoft.com/office/drawing/2014/main" id="{00000000-0008-0000-0400-00008A000000}"/>
            </a:ext>
          </a:extLst>
        </xdr:cNvPr>
        <xdr:cNvSpPr/>
      </xdr:nvSpPr>
      <xdr:spPr>
        <a:xfrm>
          <a:off x="12954000" y="2970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142003</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2623800" y="3056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89916</xdr:rowOff>
    </xdr:from>
    <xdr:to>
      <xdr:col>82</xdr:col>
      <xdr:colOff>158750</xdr:colOff>
      <xdr:row>17</xdr:row>
      <xdr:rowOff>20066</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6459200" y="2833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106443</xdr:rowOff>
    </xdr:from>
    <xdr:ext cx="762000" cy="259045"/>
    <xdr:sp macro="" textlink="">
      <xdr:nvSpPr>
        <xdr:cNvPr id="146" name="物件費該当値テキスト">
          <a:extLst>
            <a:ext uri="{FF2B5EF4-FFF2-40B4-BE49-F238E27FC236}">
              <a16:creationId xmlns:a16="http://schemas.microsoft.com/office/drawing/2014/main" id="{00000000-0008-0000-0400-000092000000}"/>
            </a:ext>
          </a:extLst>
        </xdr:cNvPr>
        <xdr:cNvSpPr txBox="1"/>
      </xdr:nvSpPr>
      <xdr:spPr>
        <a:xfrm>
          <a:off x="16598900" y="2678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25908</xdr:rowOff>
    </xdr:from>
    <xdr:to>
      <xdr:col>78</xdr:col>
      <xdr:colOff>120650</xdr:colOff>
      <xdr:row>16</xdr:row>
      <xdr:rowOff>127508</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5621000" y="2769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137685</xdr:rowOff>
    </xdr:from>
    <xdr:ext cx="7366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5290800" y="25379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44196</xdr:rowOff>
    </xdr:from>
    <xdr:to>
      <xdr:col>74</xdr:col>
      <xdr:colOff>31750</xdr:colOff>
      <xdr:row>16</xdr:row>
      <xdr:rowOff>145796</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4732000" y="2787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155973</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4401800" y="2556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35052</xdr:rowOff>
    </xdr:from>
    <xdr:to>
      <xdr:col>69</xdr:col>
      <xdr:colOff>142875</xdr:colOff>
      <xdr:row>16</xdr:row>
      <xdr:rowOff>136652</xdr:rowOff>
    </xdr:to>
    <xdr:sp macro="" textlink="">
      <xdr:nvSpPr>
        <xdr:cNvPr id="151" name="楕円 150">
          <a:extLst>
            <a:ext uri="{FF2B5EF4-FFF2-40B4-BE49-F238E27FC236}">
              <a16:creationId xmlns:a16="http://schemas.microsoft.com/office/drawing/2014/main" id="{00000000-0008-0000-0400-000097000000}"/>
            </a:ext>
          </a:extLst>
        </xdr:cNvPr>
        <xdr:cNvSpPr/>
      </xdr:nvSpPr>
      <xdr:spPr>
        <a:xfrm>
          <a:off x="13843000" y="2778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146829</xdr:rowOff>
    </xdr:from>
    <xdr:ext cx="762000" cy="259045"/>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3512800" y="2547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21336</xdr:rowOff>
    </xdr:from>
    <xdr:to>
      <xdr:col>65</xdr:col>
      <xdr:colOff>53975</xdr:colOff>
      <xdr:row>16</xdr:row>
      <xdr:rowOff>122936</xdr:rowOff>
    </xdr:to>
    <xdr:sp macro="" textlink="">
      <xdr:nvSpPr>
        <xdr:cNvPr id="153" name="楕円 152">
          <a:extLst>
            <a:ext uri="{FF2B5EF4-FFF2-40B4-BE49-F238E27FC236}">
              <a16:creationId xmlns:a16="http://schemas.microsoft.com/office/drawing/2014/main" id="{00000000-0008-0000-0400-000099000000}"/>
            </a:ext>
          </a:extLst>
        </xdr:cNvPr>
        <xdr:cNvSpPr/>
      </xdr:nvSpPr>
      <xdr:spPr>
        <a:xfrm>
          <a:off x="12954000" y="2764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133113</xdr:rowOff>
    </xdr:from>
    <xdr:ext cx="762000" cy="259045"/>
    <xdr:sp macro="" textlink="">
      <xdr:nvSpPr>
        <xdr:cNvPr id="154" name="テキスト ボックス 153">
          <a:extLst>
            <a:ext uri="{FF2B5EF4-FFF2-40B4-BE49-F238E27FC236}">
              <a16:creationId xmlns:a16="http://schemas.microsoft.com/office/drawing/2014/main" id="{00000000-0008-0000-0400-00009A000000}"/>
            </a:ext>
          </a:extLst>
        </xdr:cNvPr>
        <xdr:cNvSpPr txBox="1"/>
      </xdr:nvSpPr>
      <xdr:spPr>
        <a:xfrm>
          <a:off x="12623800" y="2533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昨年より０．１ポイント減少しており、最近は、ほぼ横ばい傾向となっております。</a:t>
          </a:r>
        </a:p>
        <a:p>
          <a:r>
            <a:rPr kumimoji="1" lang="ja-JP" altLang="en-US" sz="1100">
              <a:latin typeface="ＭＳ Ｐゴシック" panose="020B0600070205080204" pitchFamily="50" charset="-128"/>
              <a:ea typeface="ＭＳ Ｐゴシック" panose="020B0600070205080204" pitchFamily="50" charset="-128"/>
            </a:rPr>
            <a:t>　なお、平成２４年度から子育て世代の定住促進を目的に、町独自の施策として実施している子ども医療費扶助費は、令和３年度は６，８６１千円となっています。</a:t>
          </a:r>
        </a:p>
        <a:p>
          <a:r>
            <a:rPr kumimoji="1" lang="ja-JP" altLang="en-US" sz="1100">
              <a:latin typeface="ＭＳ Ｐゴシック" panose="020B0600070205080204" pitchFamily="50" charset="-128"/>
              <a:ea typeface="ＭＳ Ｐゴシック" panose="020B0600070205080204" pitchFamily="50" charset="-128"/>
            </a:rPr>
            <a:t>　人口減に対応した定住対策を推進するとともに、今後も引き続き事業の優先度や重要度を考慮しつつ事業実施を図ってまいります。</a:t>
          </a:r>
        </a:p>
      </xdr:txBody>
    </xdr:sp>
    <xdr:clientData/>
  </xdr:twoCellAnchor>
  <xdr:oneCellAnchor>
    <xdr:from>
      <xdr:col>3</xdr:col>
      <xdr:colOff>123825</xdr:colOff>
      <xdr:row>49</xdr:row>
      <xdr:rowOff>107950</xdr:rowOff>
    </xdr:from>
    <xdr:ext cx="298543" cy="225703"/>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99077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156227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41927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99077</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a:extLst>
            <a:ext uri="{FF2B5EF4-FFF2-40B4-BE49-F238E27FC236}">
              <a16:creationId xmlns:a16="http://schemas.microsoft.com/office/drawing/2014/main" id="{00000000-0008-0000-0400-0000B2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35560</xdr:rowOff>
    </xdr:from>
    <xdr:to>
      <xdr:col>24</xdr:col>
      <xdr:colOff>25400</xdr:colOff>
      <xdr:row>62</xdr:row>
      <xdr:rowOff>12700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flipV="1">
          <a:off x="4826000" y="929386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156227</xdr:rowOff>
    </xdr:from>
    <xdr:ext cx="762000" cy="259045"/>
    <xdr:sp macro="" textlink="">
      <xdr:nvSpPr>
        <xdr:cNvPr id="180" name="扶助費最小値テキスト">
          <a:extLst>
            <a:ext uri="{FF2B5EF4-FFF2-40B4-BE49-F238E27FC236}">
              <a16:creationId xmlns:a16="http://schemas.microsoft.com/office/drawing/2014/main" id="{00000000-0008-0000-0400-0000B4000000}"/>
            </a:ext>
          </a:extLst>
        </xdr:cNvPr>
        <xdr:cNvSpPr txBox="1"/>
      </xdr:nvSpPr>
      <xdr:spPr>
        <a:xfrm>
          <a:off x="4914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12700</xdr:rowOff>
    </xdr:from>
    <xdr:to>
      <xdr:col>24</xdr:col>
      <xdr:colOff>114300</xdr:colOff>
      <xdr:row>62</xdr:row>
      <xdr:rowOff>12700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121937</xdr:rowOff>
    </xdr:from>
    <xdr:ext cx="762000" cy="259045"/>
    <xdr:sp macro="" textlink="">
      <xdr:nvSpPr>
        <xdr:cNvPr id="182" name="扶助費最大値テキスト">
          <a:extLst>
            <a:ext uri="{FF2B5EF4-FFF2-40B4-BE49-F238E27FC236}">
              <a16:creationId xmlns:a16="http://schemas.microsoft.com/office/drawing/2014/main" id="{00000000-0008-0000-0400-0000B6000000}"/>
            </a:ext>
          </a:extLst>
        </xdr:cNvPr>
        <xdr:cNvSpPr txBox="1"/>
      </xdr:nvSpPr>
      <xdr:spPr>
        <a:xfrm>
          <a:off x="4914900" y="9037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35560</xdr:rowOff>
    </xdr:from>
    <xdr:to>
      <xdr:col>24</xdr:col>
      <xdr:colOff>114300</xdr:colOff>
      <xdr:row>54</xdr:row>
      <xdr:rowOff>35560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9293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12700</xdr:rowOff>
    </xdr:from>
    <xdr:to>
      <xdr:col>24</xdr:col>
      <xdr:colOff>25400</xdr:colOff>
      <xdr:row>56</xdr:row>
      <xdr:rowOff>35560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flipV="1">
          <a:off x="3987800" y="961390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93997</xdr:rowOff>
    </xdr:from>
    <xdr:ext cx="762000" cy="259045"/>
    <xdr:sp macro="" textlink="">
      <xdr:nvSpPr>
        <xdr:cNvPr id="185" name="扶助費平均値テキスト">
          <a:extLst>
            <a:ext uri="{FF2B5EF4-FFF2-40B4-BE49-F238E27FC236}">
              <a16:creationId xmlns:a16="http://schemas.microsoft.com/office/drawing/2014/main" id="{00000000-0008-0000-0400-0000B9000000}"/>
            </a:ext>
          </a:extLst>
        </xdr:cNvPr>
        <xdr:cNvSpPr txBox="1"/>
      </xdr:nvSpPr>
      <xdr:spPr>
        <a:xfrm>
          <a:off x="4914900" y="9695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121920</xdr:rowOff>
    </xdr:from>
    <xdr:to>
      <xdr:col>24</xdr:col>
      <xdr:colOff>76200</xdr:colOff>
      <xdr:row>57</xdr:row>
      <xdr:rowOff>52070</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47752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161290</xdr:rowOff>
    </xdr:from>
    <xdr:to>
      <xdr:col>19</xdr:col>
      <xdr:colOff>187325</xdr:colOff>
      <xdr:row>56</xdr:row>
      <xdr:rowOff>35560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3098800" y="95910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144780</xdr:rowOff>
    </xdr:from>
    <xdr:to>
      <xdr:col>20</xdr:col>
      <xdr:colOff>38100</xdr:colOff>
      <xdr:row>57</xdr:row>
      <xdr:rowOff>74930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3937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59707</xdr:rowOff>
    </xdr:from>
    <xdr:ext cx="7366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3606800" y="9832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161290</xdr:rowOff>
    </xdr:from>
    <xdr:to>
      <xdr:col>15</xdr:col>
      <xdr:colOff>98425</xdr:colOff>
      <xdr:row>56</xdr:row>
      <xdr:rowOff>149860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2209800" y="959104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64770</xdr:rowOff>
    </xdr:from>
    <xdr:to>
      <xdr:col>15</xdr:col>
      <xdr:colOff>149225</xdr:colOff>
      <xdr:row>57</xdr:row>
      <xdr:rowOff>166370</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048000" y="983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151147</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2717800" y="992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127000</xdr:rowOff>
    </xdr:from>
    <xdr:to>
      <xdr:col>11</xdr:col>
      <xdr:colOff>9525</xdr:colOff>
      <xdr:row>56</xdr:row>
      <xdr:rowOff>149860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1320800" y="97282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41910</xdr:rowOff>
    </xdr:from>
    <xdr:to>
      <xdr:col>11</xdr:col>
      <xdr:colOff>60325</xdr:colOff>
      <xdr:row>57</xdr:row>
      <xdr:rowOff>143510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21590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128287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1828800" y="990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41910</xdr:rowOff>
    </xdr:from>
    <xdr:to>
      <xdr:col>6</xdr:col>
      <xdr:colOff>171450</xdr:colOff>
      <xdr:row>57</xdr:row>
      <xdr:rowOff>143510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12700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128287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939800" y="990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133350</xdr:rowOff>
    </xdr:from>
    <xdr:to>
      <xdr:col>24</xdr:col>
      <xdr:colOff>76200</xdr:colOff>
      <xdr:row>56</xdr:row>
      <xdr:rowOff>63500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47752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149877</xdr:rowOff>
    </xdr:from>
    <xdr:ext cx="762000" cy="259045"/>
    <xdr:sp macro="" textlink="">
      <xdr:nvSpPr>
        <xdr:cNvPr id="204" name="扶助費該当値テキスト">
          <a:extLst>
            <a:ext uri="{FF2B5EF4-FFF2-40B4-BE49-F238E27FC236}">
              <a16:creationId xmlns:a16="http://schemas.microsoft.com/office/drawing/2014/main" id="{00000000-0008-0000-0400-0000CC000000}"/>
            </a:ext>
          </a:extLst>
        </xdr:cNvPr>
        <xdr:cNvSpPr txBox="1"/>
      </xdr:nvSpPr>
      <xdr:spPr>
        <a:xfrm>
          <a:off x="49149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156210</xdr:rowOff>
    </xdr:from>
    <xdr:to>
      <xdr:col>20</xdr:col>
      <xdr:colOff>38100</xdr:colOff>
      <xdr:row>56</xdr:row>
      <xdr:rowOff>86360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937000" y="958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96537</xdr:rowOff>
    </xdr:from>
    <xdr:ext cx="7366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3606800" y="9354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110490</xdr:rowOff>
    </xdr:from>
    <xdr:to>
      <xdr:col>15</xdr:col>
      <xdr:colOff>149225</xdr:colOff>
      <xdr:row>56</xdr:row>
      <xdr:rowOff>40640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048000" y="954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50817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717800" y="930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99060</xdr:rowOff>
    </xdr:from>
    <xdr:to>
      <xdr:col>11</xdr:col>
      <xdr:colOff>60325</xdr:colOff>
      <xdr:row>57</xdr:row>
      <xdr:rowOff>29210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2159000" y="970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39387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8288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76200</xdr:rowOff>
    </xdr:from>
    <xdr:to>
      <xdr:col>6</xdr:col>
      <xdr:colOff>171450</xdr:colOff>
      <xdr:row>57</xdr:row>
      <xdr:rowOff>6350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1270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16527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939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その他に係る経常収支比率は、類似団体平均を下回っている状況にあります。</a:t>
          </a:r>
        </a:p>
        <a:p>
          <a:r>
            <a:rPr kumimoji="1" lang="ja-JP" altLang="en-US" sz="1100">
              <a:latin typeface="ＭＳ Ｐゴシック" panose="020B0600070205080204" pitchFamily="50" charset="-128"/>
              <a:ea typeface="ＭＳ Ｐゴシック" panose="020B0600070205080204" pitchFamily="50" charset="-128"/>
            </a:rPr>
            <a:t>　他会計への繰出金が主なものであり、今後も健全な財政運営に努め比率の改善を図っていくこととします。</a:t>
          </a:r>
        </a:p>
      </xdr:txBody>
    </xdr:sp>
    <xdr:clientData/>
  </xdr:twoCellAnchor>
  <xdr:oneCellAnchor>
    <xdr:from>
      <xdr:col>62</xdr:col>
      <xdr:colOff>6350</xdr:colOff>
      <xdr:row>49</xdr:row>
      <xdr:rowOff>107950</xdr:rowOff>
    </xdr:from>
    <xdr:ext cx="298543" cy="225703"/>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6" name="その他グラフ枠">
          <a:extLst>
            <a:ext uri="{FF2B5EF4-FFF2-40B4-BE49-F238E27FC236}">
              <a16:creationId xmlns:a16="http://schemas.microsoft.com/office/drawing/2014/main" id="{00000000-0008-0000-0400-0000EC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156718</xdr:rowOff>
    </xdr:from>
    <xdr:to>
      <xdr:col>82</xdr:col>
      <xdr:colOff>107950</xdr:colOff>
      <xdr:row>59</xdr:row>
      <xdr:rowOff>78994</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flipV="1">
          <a:off x="16510000" y="9243568"/>
          <a:ext cx="0" cy="9509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51071</xdr:rowOff>
    </xdr:from>
    <xdr:ext cx="762000" cy="259045"/>
    <xdr:sp macro="" textlink="">
      <xdr:nvSpPr>
        <xdr:cNvPr id="238" name="その他最小値テキスト">
          <a:extLst>
            <a:ext uri="{FF2B5EF4-FFF2-40B4-BE49-F238E27FC236}">
              <a16:creationId xmlns:a16="http://schemas.microsoft.com/office/drawing/2014/main" id="{00000000-0008-0000-0400-0000EE000000}"/>
            </a:ext>
          </a:extLst>
        </xdr:cNvPr>
        <xdr:cNvSpPr txBox="1"/>
      </xdr:nvSpPr>
      <xdr:spPr>
        <a:xfrm>
          <a:off x="16598900" y="10166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59</xdr:row>
      <xdr:rowOff>78994</xdr:rowOff>
    </xdr:from>
    <xdr:to>
      <xdr:col>82</xdr:col>
      <xdr:colOff>196850</xdr:colOff>
      <xdr:row>59</xdr:row>
      <xdr:rowOff>78994</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6421100" y="10194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71645</xdr:rowOff>
    </xdr:from>
    <xdr:ext cx="762000" cy="259045"/>
    <xdr:sp macro="" textlink="">
      <xdr:nvSpPr>
        <xdr:cNvPr id="240" name="その他最大値テキスト">
          <a:extLst>
            <a:ext uri="{FF2B5EF4-FFF2-40B4-BE49-F238E27FC236}">
              <a16:creationId xmlns:a16="http://schemas.microsoft.com/office/drawing/2014/main" id="{00000000-0008-0000-0400-0000F0000000}"/>
            </a:ext>
          </a:extLst>
        </xdr:cNvPr>
        <xdr:cNvSpPr txBox="1"/>
      </xdr:nvSpPr>
      <xdr:spPr>
        <a:xfrm>
          <a:off x="16598900" y="8987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156718</xdr:rowOff>
    </xdr:from>
    <xdr:to>
      <xdr:col>82</xdr:col>
      <xdr:colOff>196850</xdr:colOff>
      <xdr:row>53</xdr:row>
      <xdr:rowOff>156718</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6421100" y="9243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81280</xdr:rowOff>
    </xdr:from>
    <xdr:to>
      <xdr:col>82</xdr:col>
      <xdr:colOff>107950</xdr:colOff>
      <xdr:row>56</xdr:row>
      <xdr:rowOff>122428</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flipV="1">
          <a:off x="15671800" y="9682480"/>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16273</xdr:rowOff>
    </xdr:from>
    <xdr:ext cx="762000" cy="259045"/>
    <xdr:sp macro="" textlink="">
      <xdr:nvSpPr>
        <xdr:cNvPr id="243" name="その他平均値テキスト">
          <a:extLst>
            <a:ext uri="{FF2B5EF4-FFF2-40B4-BE49-F238E27FC236}">
              <a16:creationId xmlns:a16="http://schemas.microsoft.com/office/drawing/2014/main" id="{00000000-0008-0000-0400-0000F3000000}"/>
            </a:ext>
          </a:extLst>
        </xdr:cNvPr>
        <xdr:cNvSpPr txBox="1"/>
      </xdr:nvSpPr>
      <xdr:spPr>
        <a:xfrm>
          <a:off x="16598900" y="96174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44196</xdr:rowOff>
    </xdr:from>
    <xdr:to>
      <xdr:col>82</xdr:col>
      <xdr:colOff>158750</xdr:colOff>
      <xdr:row>56</xdr:row>
      <xdr:rowOff>145796</xdr:rowOff>
    </xdr:to>
    <xdr:sp macro="" textlink="">
      <xdr:nvSpPr>
        <xdr:cNvPr id="244" name="フローチャート: 判断 243">
          <a:extLst>
            <a:ext uri="{FF2B5EF4-FFF2-40B4-BE49-F238E27FC236}">
              <a16:creationId xmlns:a16="http://schemas.microsoft.com/office/drawing/2014/main" id="{00000000-0008-0000-0400-0000F4000000}"/>
            </a:ext>
          </a:extLst>
        </xdr:cNvPr>
        <xdr:cNvSpPr/>
      </xdr:nvSpPr>
      <xdr:spPr>
        <a:xfrm>
          <a:off x="16459200" y="9645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67564</xdr:rowOff>
    </xdr:from>
    <xdr:to>
      <xdr:col>78</xdr:col>
      <xdr:colOff>69850</xdr:colOff>
      <xdr:row>56</xdr:row>
      <xdr:rowOff>122428</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4782800" y="9668764"/>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89916</xdr:rowOff>
    </xdr:from>
    <xdr:to>
      <xdr:col>78</xdr:col>
      <xdr:colOff>120650</xdr:colOff>
      <xdr:row>57</xdr:row>
      <xdr:rowOff>20066</xdr:rowOff>
    </xdr:to>
    <xdr:sp macro="" textlink="">
      <xdr:nvSpPr>
        <xdr:cNvPr id="246" name="フローチャート: 判断 245">
          <a:extLst>
            <a:ext uri="{FF2B5EF4-FFF2-40B4-BE49-F238E27FC236}">
              <a16:creationId xmlns:a16="http://schemas.microsoft.com/office/drawing/2014/main" id="{00000000-0008-0000-0400-0000F6000000}"/>
            </a:ext>
          </a:extLst>
        </xdr:cNvPr>
        <xdr:cNvSpPr/>
      </xdr:nvSpPr>
      <xdr:spPr>
        <a:xfrm>
          <a:off x="15621000" y="9691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4843</xdr:rowOff>
    </xdr:from>
    <xdr:ext cx="736600" cy="259045"/>
    <xdr:sp macro="" textlink="">
      <xdr:nvSpPr>
        <xdr:cNvPr id="247" name="テキスト ボックス 246">
          <a:extLst>
            <a:ext uri="{FF2B5EF4-FFF2-40B4-BE49-F238E27FC236}">
              <a16:creationId xmlns:a16="http://schemas.microsoft.com/office/drawing/2014/main" id="{00000000-0008-0000-0400-0000F7000000}"/>
            </a:ext>
          </a:extLst>
        </xdr:cNvPr>
        <xdr:cNvSpPr txBox="1"/>
      </xdr:nvSpPr>
      <xdr:spPr>
        <a:xfrm>
          <a:off x="15290800" y="97774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67564</xdr:rowOff>
    </xdr:from>
    <xdr:to>
      <xdr:col>73</xdr:col>
      <xdr:colOff>180975</xdr:colOff>
      <xdr:row>56</xdr:row>
      <xdr:rowOff>108712</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3893800" y="966876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99060</xdr:rowOff>
    </xdr:from>
    <xdr:to>
      <xdr:col>74</xdr:col>
      <xdr:colOff>31750</xdr:colOff>
      <xdr:row>57</xdr:row>
      <xdr:rowOff>29210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4732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13987</xdr:rowOff>
    </xdr:from>
    <xdr:ext cx="762000" cy="259045"/>
    <xdr:sp macro="" textlink="">
      <xdr:nvSpPr>
        <xdr:cNvPr id="250" name="テキスト ボックス 249">
          <a:extLst>
            <a:ext uri="{FF2B5EF4-FFF2-40B4-BE49-F238E27FC236}">
              <a16:creationId xmlns:a16="http://schemas.microsoft.com/office/drawing/2014/main" id="{00000000-0008-0000-0400-0000FA000000}"/>
            </a:ext>
          </a:extLst>
        </xdr:cNvPr>
        <xdr:cNvSpPr txBox="1"/>
      </xdr:nvSpPr>
      <xdr:spPr>
        <a:xfrm>
          <a:off x="14401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108712</xdr:rowOff>
    </xdr:from>
    <xdr:to>
      <xdr:col>69</xdr:col>
      <xdr:colOff>92075</xdr:colOff>
      <xdr:row>56</xdr:row>
      <xdr:rowOff>149860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3004800" y="9709912"/>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94488</xdr:rowOff>
    </xdr:from>
    <xdr:to>
      <xdr:col>69</xdr:col>
      <xdr:colOff>142875</xdr:colOff>
      <xdr:row>57</xdr:row>
      <xdr:rowOff>24638</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3843000" y="9695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9415</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3512800" y="9782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112776</xdr:rowOff>
    </xdr:from>
    <xdr:to>
      <xdr:col>65</xdr:col>
      <xdr:colOff>53975</xdr:colOff>
      <xdr:row>57</xdr:row>
      <xdr:rowOff>42926</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2954000" y="9713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27703</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2623800" y="9800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30480</xdr:rowOff>
    </xdr:from>
    <xdr:to>
      <xdr:col>82</xdr:col>
      <xdr:colOff>158750</xdr:colOff>
      <xdr:row>56</xdr:row>
      <xdr:rowOff>132080</xdr:rowOff>
    </xdr:to>
    <xdr:sp macro="" textlink="">
      <xdr:nvSpPr>
        <xdr:cNvPr id="261" name="楕円 260">
          <a:extLst>
            <a:ext uri="{FF2B5EF4-FFF2-40B4-BE49-F238E27FC236}">
              <a16:creationId xmlns:a16="http://schemas.microsoft.com/office/drawing/2014/main" id="{00000000-0008-0000-0400-000005010000}"/>
            </a:ext>
          </a:extLst>
        </xdr:cNvPr>
        <xdr:cNvSpPr/>
      </xdr:nvSpPr>
      <xdr:spPr>
        <a:xfrm>
          <a:off x="16459200" y="963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47007</xdr:rowOff>
    </xdr:from>
    <xdr:ext cx="762000" cy="259045"/>
    <xdr:sp macro="" textlink="">
      <xdr:nvSpPr>
        <xdr:cNvPr id="262" name="その他該当値テキスト">
          <a:extLst>
            <a:ext uri="{FF2B5EF4-FFF2-40B4-BE49-F238E27FC236}">
              <a16:creationId xmlns:a16="http://schemas.microsoft.com/office/drawing/2014/main" id="{00000000-0008-0000-0400-000006010000}"/>
            </a:ext>
          </a:extLst>
        </xdr:cNvPr>
        <xdr:cNvSpPr txBox="1"/>
      </xdr:nvSpPr>
      <xdr:spPr>
        <a:xfrm>
          <a:off x="16598900" y="947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71628</xdr:rowOff>
    </xdr:from>
    <xdr:to>
      <xdr:col>78</xdr:col>
      <xdr:colOff>120650</xdr:colOff>
      <xdr:row>57</xdr:row>
      <xdr:rowOff>1778</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5621000" y="9672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11955</xdr:rowOff>
    </xdr:from>
    <xdr:ext cx="7366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290800" y="9441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16764</xdr:rowOff>
    </xdr:from>
    <xdr:to>
      <xdr:col>74</xdr:col>
      <xdr:colOff>31750</xdr:colOff>
      <xdr:row>56</xdr:row>
      <xdr:rowOff>118364</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4732000" y="9617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128541</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4401800" y="9386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57912</xdr:rowOff>
    </xdr:from>
    <xdr:to>
      <xdr:col>69</xdr:col>
      <xdr:colOff>142875</xdr:colOff>
      <xdr:row>56</xdr:row>
      <xdr:rowOff>159512</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3843000" y="9659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169689</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512800" y="9427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99060</xdr:rowOff>
    </xdr:from>
    <xdr:to>
      <xdr:col>65</xdr:col>
      <xdr:colOff>53975</xdr:colOff>
      <xdr:row>57</xdr:row>
      <xdr:rowOff>29210</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2954000" y="970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39387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26238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令和３年度決算において、補助費等の決算額は６億８，５５９万１千円となり、歳出総額の１４．７％で決算構成比に占める割合が高めの項目となっています。</a:t>
          </a:r>
        </a:p>
        <a:p>
          <a:r>
            <a:rPr kumimoji="1" lang="ja-JP" altLang="en-US" sz="1100">
              <a:latin typeface="ＭＳ Ｐゴシック" panose="020B0600070205080204" pitchFamily="50" charset="-128"/>
              <a:ea typeface="ＭＳ Ｐゴシック" panose="020B0600070205080204" pitchFamily="50" charset="-128"/>
            </a:rPr>
            <a:t>　補助費等には、平成２６～２８年度施行の企業等振興条例に基づく地元企業等助成金及び平成２９年度から施行されたがんばる地元企業等応援条例に基づく地元企業等助成金も含まれ、また、渡島廃棄物処理広域連合や渡島西部広域事務組合などの一部事務組合に対する負担金が含まれており、決算構成比に占める割合が高くなりやいので、今後も、関係団体と連携し、過度の負担のならないよう適正化に努めてまいります。</a:t>
          </a:r>
        </a:p>
      </xdr:txBody>
    </xdr:sp>
    <xdr:clientData/>
  </xdr:twoCellAnchor>
  <xdr:oneCellAnchor>
    <xdr:from>
      <xdr:col>62</xdr:col>
      <xdr:colOff>6350</xdr:colOff>
      <xdr:row>29</xdr:row>
      <xdr:rowOff>107950</xdr:rowOff>
    </xdr:from>
    <xdr:ext cx="298543" cy="225703"/>
    <xdr:sp macro="" textlink="">
      <xdr:nvSpPr>
        <xdr:cNvPr id="282" name="テキスト ボックス 281">
          <a:extLst>
            <a:ext uri="{FF2B5EF4-FFF2-40B4-BE49-F238E27FC236}">
              <a16:creationId xmlns:a16="http://schemas.microsoft.com/office/drawing/2014/main" id="{00000000-0008-0000-0400-00001A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3" name="直線コネクタ 282">
          <a:extLst>
            <a:ext uri="{FF2B5EF4-FFF2-40B4-BE49-F238E27FC236}">
              <a16:creationId xmlns:a16="http://schemas.microsoft.com/office/drawing/2014/main" id="{00000000-0008-0000-0400-00001B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296" name="テキスト ボックス 295">
          <a:extLst>
            <a:ext uri="{FF2B5EF4-FFF2-40B4-BE49-F238E27FC236}">
              <a16:creationId xmlns:a16="http://schemas.microsoft.com/office/drawing/2014/main" id="{00000000-0008-0000-0400-000028010000}"/>
            </a:ext>
          </a:extLst>
        </xdr:cNvPr>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8" name="補助費等グラフ枠">
          <a:extLst>
            <a:ext uri="{FF2B5EF4-FFF2-40B4-BE49-F238E27FC236}">
              <a16:creationId xmlns:a16="http://schemas.microsoft.com/office/drawing/2014/main" id="{00000000-0008-0000-0400-00002A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135164</xdr:rowOff>
    </xdr:from>
    <xdr:to>
      <xdr:col>82</xdr:col>
      <xdr:colOff>107950</xdr:colOff>
      <xdr:row>41</xdr:row>
      <xdr:rowOff>17599</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flipV="1">
          <a:off x="16510000" y="5793014"/>
          <a:ext cx="0" cy="1254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161126</xdr:rowOff>
    </xdr:from>
    <xdr:ext cx="762000" cy="259045"/>
    <xdr:sp macro="" textlink="">
      <xdr:nvSpPr>
        <xdr:cNvPr id="300" name="補助費等最小値テキスト">
          <a:extLst>
            <a:ext uri="{FF2B5EF4-FFF2-40B4-BE49-F238E27FC236}">
              <a16:creationId xmlns:a16="http://schemas.microsoft.com/office/drawing/2014/main" id="{00000000-0008-0000-0400-00002C010000}"/>
            </a:ext>
          </a:extLst>
        </xdr:cNvPr>
        <xdr:cNvSpPr txBox="1"/>
      </xdr:nvSpPr>
      <xdr:spPr>
        <a:xfrm>
          <a:off x="16598900" y="7019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17599</xdr:rowOff>
    </xdr:from>
    <xdr:to>
      <xdr:col>82</xdr:col>
      <xdr:colOff>196850</xdr:colOff>
      <xdr:row>41</xdr:row>
      <xdr:rowOff>17599</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6421100" y="70470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50091</xdr:rowOff>
    </xdr:from>
    <xdr:ext cx="762000" cy="259045"/>
    <xdr:sp macro="" textlink="">
      <xdr:nvSpPr>
        <xdr:cNvPr id="302" name="補助費等最大値テキスト">
          <a:extLst>
            <a:ext uri="{FF2B5EF4-FFF2-40B4-BE49-F238E27FC236}">
              <a16:creationId xmlns:a16="http://schemas.microsoft.com/office/drawing/2014/main" id="{00000000-0008-0000-0400-00002E010000}"/>
            </a:ext>
          </a:extLst>
        </xdr:cNvPr>
        <xdr:cNvSpPr txBox="1"/>
      </xdr:nvSpPr>
      <xdr:spPr>
        <a:xfrm>
          <a:off x="16598900" y="553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135164</xdr:rowOff>
    </xdr:from>
    <xdr:to>
      <xdr:col>82</xdr:col>
      <xdr:colOff>196850</xdr:colOff>
      <xdr:row>33</xdr:row>
      <xdr:rowOff>135164</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6421100" y="5793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42091</xdr:rowOff>
    </xdr:from>
    <xdr:to>
      <xdr:col>82</xdr:col>
      <xdr:colOff>107950</xdr:colOff>
      <xdr:row>38</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5671800" y="6557191"/>
          <a:ext cx="838200" cy="84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167838</xdr:rowOff>
    </xdr:from>
    <xdr:ext cx="762000" cy="259045"/>
    <xdr:sp macro="" textlink="">
      <xdr:nvSpPr>
        <xdr:cNvPr id="305" name="補助費等平均値テキスト">
          <a:extLst>
            <a:ext uri="{FF2B5EF4-FFF2-40B4-BE49-F238E27FC236}">
              <a16:creationId xmlns:a16="http://schemas.microsoft.com/office/drawing/2014/main" id="{00000000-0008-0000-0400-000031010000}"/>
            </a:ext>
          </a:extLst>
        </xdr:cNvPr>
        <xdr:cNvSpPr txBox="1"/>
      </xdr:nvSpPr>
      <xdr:spPr>
        <a:xfrm>
          <a:off x="16598900" y="61685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151311</xdr:rowOff>
    </xdr:from>
    <xdr:to>
      <xdr:col>82</xdr:col>
      <xdr:colOff>158750</xdr:colOff>
      <xdr:row>37</xdr:row>
      <xdr:rowOff>81461</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6459200" y="6323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127000</xdr:rowOff>
    </xdr:from>
    <xdr:to>
      <xdr:col>78</xdr:col>
      <xdr:colOff>69850</xdr:colOff>
      <xdr:row>39</xdr:row>
      <xdr:rowOff>1270</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4782800" y="66421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12519</xdr:rowOff>
    </xdr:from>
    <xdr:to>
      <xdr:col>78</xdr:col>
      <xdr:colOff>120650</xdr:colOff>
      <xdr:row>37</xdr:row>
      <xdr:rowOff>114119</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5621000" y="6356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124296</xdr:rowOff>
    </xdr:from>
    <xdr:ext cx="7366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5290800" y="61250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159657</xdr:rowOff>
    </xdr:from>
    <xdr:to>
      <xdr:col>73</xdr:col>
      <xdr:colOff>180975</xdr:colOff>
      <xdr:row>39</xdr:row>
      <xdr:rowOff>1270</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3893800" y="6674757"/>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12519</xdr:rowOff>
    </xdr:from>
    <xdr:to>
      <xdr:col>74</xdr:col>
      <xdr:colOff>31750</xdr:colOff>
      <xdr:row>37</xdr:row>
      <xdr:rowOff>114119</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4732000" y="6356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124296</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4401800" y="6125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159657</xdr:rowOff>
    </xdr:from>
    <xdr:to>
      <xdr:col>69</xdr:col>
      <xdr:colOff>92075</xdr:colOff>
      <xdr:row>39</xdr:row>
      <xdr:rowOff>14333</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flipV="1">
          <a:off x="13004800" y="6674757"/>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170906</xdr:rowOff>
    </xdr:from>
    <xdr:to>
      <xdr:col>69</xdr:col>
      <xdr:colOff>142875</xdr:colOff>
      <xdr:row>37</xdr:row>
      <xdr:rowOff>101056</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3843000" y="6343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111233</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3512800" y="6111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164374</xdr:rowOff>
    </xdr:from>
    <xdr:to>
      <xdr:col>65</xdr:col>
      <xdr:colOff>53975</xdr:colOff>
      <xdr:row>37</xdr:row>
      <xdr:rowOff>94524</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2954000" y="6336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104701</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2623800" y="6105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162741</xdr:rowOff>
    </xdr:from>
    <xdr:to>
      <xdr:col>82</xdr:col>
      <xdr:colOff>158750</xdr:colOff>
      <xdr:row>38</xdr:row>
      <xdr:rowOff>92891</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6459200" y="6506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134818</xdr:rowOff>
    </xdr:from>
    <xdr:ext cx="762000" cy="259045"/>
    <xdr:sp macro="" textlink="">
      <xdr:nvSpPr>
        <xdr:cNvPr id="324" name="補助費等該当値テキスト">
          <a:extLst>
            <a:ext uri="{FF2B5EF4-FFF2-40B4-BE49-F238E27FC236}">
              <a16:creationId xmlns:a16="http://schemas.microsoft.com/office/drawing/2014/main" id="{00000000-0008-0000-0400-000044010000}"/>
            </a:ext>
          </a:extLst>
        </xdr:cNvPr>
        <xdr:cNvSpPr txBox="1"/>
      </xdr:nvSpPr>
      <xdr:spPr>
        <a:xfrm>
          <a:off x="16598900" y="6478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76200</xdr:rowOff>
    </xdr:from>
    <xdr:to>
      <xdr:col>78</xdr:col>
      <xdr:colOff>120650</xdr:colOff>
      <xdr:row>39</xdr:row>
      <xdr:rowOff>6350</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56210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162577</xdr:rowOff>
    </xdr:from>
    <xdr:ext cx="7366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290800" y="667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121920</xdr:rowOff>
    </xdr:from>
    <xdr:to>
      <xdr:col>74</xdr:col>
      <xdr:colOff>31750</xdr:colOff>
      <xdr:row>39</xdr:row>
      <xdr:rowOff>52070</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4732000" y="663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36847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4401800" y="672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108857</xdr:rowOff>
    </xdr:from>
    <xdr:to>
      <xdr:col>69</xdr:col>
      <xdr:colOff>142875</xdr:colOff>
      <xdr:row>39</xdr:row>
      <xdr:rowOff>39007</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3843000" y="662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23784</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3512800" y="671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134983</xdr:rowOff>
    </xdr:from>
    <xdr:to>
      <xdr:col>65</xdr:col>
      <xdr:colOff>53975</xdr:colOff>
      <xdr:row>39</xdr:row>
      <xdr:rowOff>65133</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2954000" y="6650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39</xdr:row>
      <xdr:rowOff>49910</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2623800" y="6736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令和３年度決算において、６億１，１２２万３千円となり、前年度に比べ１，２４４万３千円の増となりました。</a:t>
          </a:r>
        </a:p>
        <a:p>
          <a:r>
            <a:rPr kumimoji="1" lang="ja-JP" altLang="en-US" sz="1100">
              <a:latin typeface="ＭＳ Ｐゴシック" panose="020B0600070205080204" pitchFamily="50" charset="-128"/>
              <a:ea typeface="ＭＳ Ｐゴシック" panose="020B0600070205080204" pitchFamily="50" charset="-128"/>
            </a:rPr>
            <a:t>　町債の残高は、平成１６年度末の６２億７千万円をピークに減少し、令和３年度末で４７億１，１５４万４千円となっています。</a:t>
          </a:r>
        </a:p>
        <a:p>
          <a:r>
            <a:rPr kumimoji="1" lang="ja-JP" altLang="en-US" sz="1100">
              <a:latin typeface="ＭＳ Ｐゴシック" panose="020B0600070205080204" pitchFamily="50" charset="-128"/>
              <a:ea typeface="ＭＳ Ｐゴシック" panose="020B0600070205080204" pitchFamily="50" charset="-128"/>
            </a:rPr>
            <a:t>　近年の借入は、大型公共事業などの影響で増加傾向にありますが、公債費比率の低下や類似団体平均との乖離を考慮し、一般債についても、過疎対策事業債などの地方交付税の補てん措置がある町債を中心に借入れし、償還財源の確保に努めながら借入総額の抑制に努めてまいります。</a:t>
          </a:r>
        </a:p>
      </xdr:txBody>
    </xdr:sp>
    <xdr:clientData/>
  </xdr:twoCellAnchor>
  <xdr:oneCellAnchor>
    <xdr:from>
      <xdr:col>3</xdr:col>
      <xdr:colOff>123825</xdr:colOff>
      <xdr:row>69</xdr:row>
      <xdr:rowOff>107950</xdr:rowOff>
    </xdr:from>
    <xdr:ext cx="298543" cy="225703"/>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6" name="公債費グラフ枠">
          <a:extLst>
            <a:ext uri="{FF2B5EF4-FFF2-40B4-BE49-F238E27FC236}">
              <a16:creationId xmlns:a16="http://schemas.microsoft.com/office/drawing/2014/main" id="{00000000-0008-0000-0400-000064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69850</xdr:rowOff>
    </xdr:from>
    <xdr:to>
      <xdr:col>24</xdr:col>
      <xdr:colOff>25400</xdr:colOff>
      <xdr:row>81</xdr:row>
      <xdr:rowOff>138430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flipV="1">
          <a:off x="4826000" y="12585700"/>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110507</xdr:rowOff>
    </xdr:from>
    <xdr:ext cx="762000" cy="259045"/>
    <xdr:sp macro="" textlink="">
      <xdr:nvSpPr>
        <xdr:cNvPr id="358" name="公債費最小値テキスト">
          <a:extLst>
            <a:ext uri="{FF2B5EF4-FFF2-40B4-BE49-F238E27FC236}">
              <a16:creationId xmlns:a16="http://schemas.microsoft.com/office/drawing/2014/main" id="{00000000-0008-0000-0400-000066010000}"/>
            </a:ext>
          </a:extLst>
        </xdr:cNvPr>
        <xdr:cNvSpPr txBox="1"/>
      </xdr:nvSpPr>
      <xdr:spPr>
        <a:xfrm>
          <a:off x="4914900" y="13997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138430</xdr:rowOff>
    </xdr:from>
    <xdr:to>
      <xdr:col>24</xdr:col>
      <xdr:colOff>114300</xdr:colOff>
      <xdr:row>81</xdr:row>
      <xdr:rowOff>138430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4737100" y="14025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156227</xdr:rowOff>
    </xdr:from>
    <xdr:ext cx="762000" cy="259045"/>
    <xdr:sp macro="" textlink="">
      <xdr:nvSpPr>
        <xdr:cNvPr id="360" name="公債費最大値テキスト">
          <a:extLst>
            <a:ext uri="{FF2B5EF4-FFF2-40B4-BE49-F238E27FC236}">
              <a16:creationId xmlns:a16="http://schemas.microsoft.com/office/drawing/2014/main" id="{00000000-0008-0000-0400-000068010000}"/>
            </a:ext>
          </a:extLst>
        </xdr:cNvPr>
        <xdr:cNvSpPr txBox="1"/>
      </xdr:nvSpPr>
      <xdr:spPr>
        <a:xfrm>
          <a:off x="4914900" y="1232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69850</xdr:rowOff>
    </xdr:from>
    <xdr:to>
      <xdr:col>24</xdr:col>
      <xdr:colOff>114300</xdr:colOff>
      <xdr:row>73</xdr:row>
      <xdr:rowOff>69850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4737100" y="1258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168148</xdr:rowOff>
    </xdr:from>
    <xdr:to>
      <xdr:col>24</xdr:col>
      <xdr:colOff>25400</xdr:colOff>
      <xdr:row>79</xdr:row>
      <xdr:rowOff>46989</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flipV="1">
          <a:off x="3987800" y="13541248"/>
          <a:ext cx="838200" cy="5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53864</xdr:rowOff>
    </xdr:from>
    <xdr:ext cx="762000" cy="259045"/>
    <xdr:sp macro="" textlink="">
      <xdr:nvSpPr>
        <xdr:cNvPr id="363" name="公債費平均値テキスト">
          <a:extLst>
            <a:ext uri="{FF2B5EF4-FFF2-40B4-BE49-F238E27FC236}">
              <a16:creationId xmlns:a16="http://schemas.microsoft.com/office/drawing/2014/main" id="{00000000-0008-0000-0400-00006B010000}"/>
            </a:ext>
          </a:extLst>
        </xdr:cNvPr>
        <xdr:cNvSpPr txBox="1"/>
      </xdr:nvSpPr>
      <xdr:spPr>
        <a:xfrm>
          <a:off x="4914900" y="130840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37337</xdr:rowOff>
    </xdr:from>
    <xdr:to>
      <xdr:col>24</xdr:col>
      <xdr:colOff>76200</xdr:colOff>
      <xdr:row>77</xdr:row>
      <xdr:rowOff>138937</xdr:rowOff>
    </xdr:to>
    <xdr:sp macro="" textlink="">
      <xdr:nvSpPr>
        <xdr:cNvPr id="364" name="フローチャート: 判断 363">
          <a:extLst>
            <a:ext uri="{FF2B5EF4-FFF2-40B4-BE49-F238E27FC236}">
              <a16:creationId xmlns:a16="http://schemas.microsoft.com/office/drawing/2014/main" id="{00000000-0008-0000-0400-00006C010000}"/>
            </a:ext>
          </a:extLst>
        </xdr:cNvPr>
        <xdr:cNvSpPr/>
      </xdr:nvSpPr>
      <xdr:spPr>
        <a:xfrm>
          <a:off x="47752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79</xdr:row>
      <xdr:rowOff>46989</xdr:rowOff>
    </xdr:from>
    <xdr:to>
      <xdr:col>19</xdr:col>
      <xdr:colOff>187325</xdr:colOff>
      <xdr:row>79</xdr:row>
      <xdr:rowOff>138430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flipV="1">
          <a:off x="3098800" y="13591539"/>
          <a:ext cx="8890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83058</xdr:rowOff>
    </xdr:from>
    <xdr:to>
      <xdr:col>20</xdr:col>
      <xdr:colOff>38100</xdr:colOff>
      <xdr:row>78</xdr:row>
      <xdr:rowOff>13208</xdr:rowOff>
    </xdr:to>
    <xdr:sp macro="" textlink="">
      <xdr:nvSpPr>
        <xdr:cNvPr id="366" name="フローチャート: 判断 365">
          <a:extLst>
            <a:ext uri="{FF2B5EF4-FFF2-40B4-BE49-F238E27FC236}">
              <a16:creationId xmlns:a16="http://schemas.microsoft.com/office/drawing/2014/main" id="{00000000-0008-0000-0400-00006E010000}"/>
            </a:ext>
          </a:extLst>
        </xdr:cNvPr>
        <xdr:cNvSpPr/>
      </xdr:nvSpPr>
      <xdr:spPr>
        <a:xfrm>
          <a:off x="39370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23385</xdr:rowOff>
    </xdr:from>
    <xdr:ext cx="736600" cy="259045"/>
    <xdr:sp macro="" textlink="">
      <xdr:nvSpPr>
        <xdr:cNvPr id="367" name="テキスト ボックス 366">
          <a:extLst>
            <a:ext uri="{FF2B5EF4-FFF2-40B4-BE49-F238E27FC236}">
              <a16:creationId xmlns:a16="http://schemas.microsoft.com/office/drawing/2014/main" id="{00000000-0008-0000-0400-00006F010000}"/>
            </a:ext>
          </a:extLst>
        </xdr:cNvPr>
        <xdr:cNvSpPr txBox="1"/>
      </xdr:nvSpPr>
      <xdr:spPr>
        <a:xfrm>
          <a:off x="3606800" y="130535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88137</xdr:rowOff>
    </xdr:from>
    <xdr:to>
      <xdr:col>15</xdr:col>
      <xdr:colOff>98425</xdr:colOff>
      <xdr:row>79</xdr:row>
      <xdr:rowOff>138430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2209800" y="13632687"/>
          <a:ext cx="889000" cy="5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73913</xdr:rowOff>
    </xdr:from>
    <xdr:to>
      <xdr:col>15</xdr:col>
      <xdr:colOff>149225</xdr:colOff>
      <xdr:row>78</xdr:row>
      <xdr:rowOff>4063</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3048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14240</xdr:rowOff>
    </xdr:from>
    <xdr:ext cx="7620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2717800" y="13044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154432</xdr:rowOff>
    </xdr:from>
    <xdr:to>
      <xdr:col>11</xdr:col>
      <xdr:colOff>9525</xdr:colOff>
      <xdr:row>79</xdr:row>
      <xdr:rowOff>88137</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1320800" y="13527532"/>
          <a:ext cx="889000" cy="105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32765</xdr:rowOff>
    </xdr:from>
    <xdr:to>
      <xdr:col>11</xdr:col>
      <xdr:colOff>60325</xdr:colOff>
      <xdr:row>77</xdr:row>
      <xdr:rowOff>134365</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2159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144542</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1828800" y="1300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55626</xdr:rowOff>
    </xdr:from>
    <xdr:to>
      <xdr:col>6</xdr:col>
      <xdr:colOff>171450</xdr:colOff>
      <xdr:row>77</xdr:row>
      <xdr:rowOff>157226</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12700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167403</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939800" y="13026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117348</xdr:rowOff>
    </xdr:from>
    <xdr:to>
      <xdr:col>24</xdr:col>
      <xdr:colOff>76200</xdr:colOff>
      <xdr:row>79</xdr:row>
      <xdr:rowOff>47498</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4775200" y="13490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89425</xdr:rowOff>
    </xdr:from>
    <xdr:ext cx="762000" cy="259045"/>
    <xdr:sp macro="" textlink="">
      <xdr:nvSpPr>
        <xdr:cNvPr id="382" name="公債費該当値テキスト">
          <a:extLst>
            <a:ext uri="{FF2B5EF4-FFF2-40B4-BE49-F238E27FC236}">
              <a16:creationId xmlns:a16="http://schemas.microsoft.com/office/drawing/2014/main" id="{00000000-0008-0000-0400-00007E010000}"/>
            </a:ext>
          </a:extLst>
        </xdr:cNvPr>
        <xdr:cNvSpPr txBox="1"/>
      </xdr:nvSpPr>
      <xdr:spPr>
        <a:xfrm>
          <a:off x="4914900" y="13462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167639</xdr:rowOff>
    </xdr:from>
    <xdr:to>
      <xdr:col>20</xdr:col>
      <xdr:colOff>38100</xdr:colOff>
      <xdr:row>79</xdr:row>
      <xdr:rowOff>97789</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3937000" y="13540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82566</xdr:rowOff>
    </xdr:from>
    <xdr:ext cx="7366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3606800" y="136271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79</xdr:row>
      <xdr:rowOff>87630</xdr:rowOff>
    </xdr:from>
    <xdr:to>
      <xdr:col>15</xdr:col>
      <xdr:colOff>149225</xdr:colOff>
      <xdr:row>80</xdr:row>
      <xdr:rowOff>17780</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3048000" y="1363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80</xdr:row>
      <xdr:rowOff>2557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2717800" y="1371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79</xdr:row>
      <xdr:rowOff>37337</xdr:rowOff>
    </xdr:from>
    <xdr:to>
      <xdr:col>11</xdr:col>
      <xdr:colOff>60325</xdr:colOff>
      <xdr:row>79</xdr:row>
      <xdr:rowOff>138937</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2159000" y="13581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123714</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828800" y="13668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103632</xdr:rowOff>
    </xdr:from>
    <xdr:to>
      <xdr:col>6</xdr:col>
      <xdr:colOff>171450</xdr:colOff>
      <xdr:row>79</xdr:row>
      <xdr:rowOff>33782</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1270000" y="13476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18559</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939800" y="13563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100">
              <a:latin typeface="ＭＳ Ｐゴシック" panose="020B0600070205080204" pitchFamily="50" charset="-128"/>
              <a:ea typeface="ＭＳ Ｐゴシック" panose="020B0600070205080204" pitchFamily="50" charset="-128"/>
            </a:rPr>
            <a:t>公債費以外の経常収支比率は、類似団体を下回っていますが、今後も、健全な財政運営に努め比率の改善を図っていくこととします。</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9" name="公債費以外グラフ枠">
          <a:extLst>
            <a:ext uri="{FF2B5EF4-FFF2-40B4-BE49-F238E27FC236}">
              <a16:creationId xmlns:a16="http://schemas.microsoft.com/office/drawing/2014/main" id="{00000000-0008-0000-0400-0000A3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24130</xdr:rowOff>
    </xdr:from>
    <xdr:to>
      <xdr:col>82</xdr:col>
      <xdr:colOff>107950</xdr:colOff>
      <xdr:row>81</xdr:row>
      <xdr:rowOff>148227</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flipV="1">
          <a:off x="16510000" y="12539980"/>
          <a:ext cx="0" cy="14956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120304</xdr:rowOff>
    </xdr:from>
    <xdr:ext cx="762000" cy="259045"/>
    <xdr:sp macro="" textlink="">
      <xdr:nvSpPr>
        <xdr:cNvPr id="421" name="公債費以外最小値テキスト">
          <a:extLst>
            <a:ext uri="{FF2B5EF4-FFF2-40B4-BE49-F238E27FC236}">
              <a16:creationId xmlns:a16="http://schemas.microsoft.com/office/drawing/2014/main" id="{00000000-0008-0000-0400-0000A5010000}"/>
            </a:ext>
          </a:extLst>
        </xdr:cNvPr>
        <xdr:cNvSpPr txBox="1"/>
      </xdr:nvSpPr>
      <xdr:spPr>
        <a:xfrm>
          <a:off x="16598900" y="14007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148227</xdr:rowOff>
    </xdr:from>
    <xdr:to>
      <xdr:col>82</xdr:col>
      <xdr:colOff>196850</xdr:colOff>
      <xdr:row>81</xdr:row>
      <xdr:rowOff>148227</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6421100" y="14035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110507</xdr:rowOff>
    </xdr:from>
    <xdr:ext cx="762000" cy="259045"/>
    <xdr:sp macro="" textlink="">
      <xdr:nvSpPr>
        <xdr:cNvPr id="423" name="公債費以外最大値テキスト">
          <a:extLst>
            <a:ext uri="{FF2B5EF4-FFF2-40B4-BE49-F238E27FC236}">
              <a16:creationId xmlns:a16="http://schemas.microsoft.com/office/drawing/2014/main" id="{00000000-0008-0000-0400-0000A7010000}"/>
            </a:ext>
          </a:extLst>
        </xdr:cNvPr>
        <xdr:cNvSpPr txBox="1"/>
      </xdr:nvSpPr>
      <xdr:spPr>
        <a:xfrm>
          <a:off x="16598900" y="1228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24130</xdr:rowOff>
    </xdr:from>
    <xdr:to>
      <xdr:col>82</xdr:col>
      <xdr:colOff>196850</xdr:colOff>
      <xdr:row>73</xdr:row>
      <xdr:rowOff>24130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6421100" y="12539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140063</xdr:rowOff>
    </xdr:from>
    <xdr:to>
      <xdr:col>82</xdr:col>
      <xdr:colOff>107950</xdr:colOff>
      <xdr:row>76</xdr:row>
      <xdr:rowOff>166188</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flipV="1">
          <a:off x="15671800" y="13170263"/>
          <a:ext cx="8382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93997</xdr:rowOff>
    </xdr:from>
    <xdr:ext cx="762000" cy="259045"/>
    <xdr:sp macro="" textlink="">
      <xdr:nvSpPr>
        <xdr:cNvPr id="426" name="公債費以外平均値テキスト">
          <a:extLst>
            <a:ext uri="{FF2B5EF4-FFF2-40B4-BE49-F238E27FC236}">
              <a16:creationId xmlns:a16="http://schemas.microsoft.com/office/drawing/2014/main" id="{00000000-0008-0000-0400-0000AA010000}"/>
            </a:ext>
          </a:extLst>
        </xdr:cNvPr>
        <xdr:cNvSpPr txBox="1"/>
      </xdr:nvSpPr>
      <xdr:spPr>
        <a:xfrm>
          <a:off x="16598900" y="13124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121920</xdr:rowOff>
    </xdr:from>
    <xdr:to>
      <xdr:col>82</xdr:col>
      <xdr:colOff>158750</xdr:colOff>
      <xdr:row>77</xdr:row>
      <xdr:rowOff>52070</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64592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166188</xdr:rowOff>
    </xdr:from>
    <xdr:to>
      <xdr:col>78</xdr:col>
      <xdr:colOff>69850</xdr:colOff>
      <xdr:row>77</xdr:row>
      <xdr:rowOff>40458</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flipV="1">
          <a:off x="14782800" y="1319638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81099</xdr:rowOff>
    </xdr:from>
    <xdr:to>
      <xdr:col>78</xdr:col>
      <xdr:colOff>120650</xdr:colOff>
      <xdr:row>78</xdr:row>
      <xdr:rowOff>11249</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5621000" y="13282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167476</xdr:rowOff>
    </xdr:from>
    <xdr:ext cx="7366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5290800" y="133691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40458</xdr:rowOff>
    </xdr:from>
    <xdr:to>
      <xdr:col>73</xdr:col>
      <xdr:colOff>180975</xdr:colOff>
      <xdr:row>77</xdr:row>
      <xdr:rowOff>125368</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flipV="1">
          <a:off x="13893800" y="13242108"/>
          <a:ext cx="889000" cy="84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120287</xdr:rowOff>
    </xdr:from>
    <xdr:to>
      <xdr:col>74</xdr:col>
      <xdr:colOff>31750</xdr:colOff>
      <xdr:row>78</xdr:row>
      <xdr:rowOff>50437</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4732000" y="13321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35214</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4401800" y="13408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125368</xdr:rowOff>
    </xdr:from>
    <xdr:to>
      <xdr:col>69</xdr:col>
      <xdr:colOff>92075</xdr:colOff>
      <xdr:row>78</xdr:row>
      <xdr:rowOff>32294</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flipV="1">
          <a:off x="13004800" y="13327018"/>
          <a:ext cx="889000" cy="78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117021</xdr:rowOff>
    </xdr:from>
    <xdr:to>
      <xdr:col>69</xdr:col>
      <xdr:colOff>142875</xdr:colOff>
      <xdr:row>78</xdr:row>
      <xdr:rowOff>47171</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3843000" y="1331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31948</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3512800" y="13405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103958</xdr:rowOff>
    </xdr:from>
    <xdr:to>
      <xdr:col>65</xdr:col>
      <xdr:colOff>53975</xdr:colOff>
      <xdr:row>78</xdr:row>
      <xdr:rowOff>34108</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2954000" y="13305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44285</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2623800" y="13074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89263</xdr:rowOff>
    </xdr:from>
    <xdr:to>
      <xdr:col>82</xdr:col>
      <xdr:colOff>158750</xdr:colOff>
      <xdr:row>77</xdr:row>
      <xdr:rowOff>19413</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6459200" y="13119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105790</xdr:rowOff>
    </xdr:from>
    <xdr:ext cx="762000" cy="259045"/>
    <xdr:sp macro="" textlink="">
      <xdr:nvSpPr>
        <xdr:cNvPr id="445" name="公債費以外該当値テキスト">
          <a:extLst>
            <a:ext uri="{FF2B5EF4-FFF2-40B4-BE49-F238E27FC236}">
              <a16:creationId xmlns:a16="http://schemas.microsoft.com/office/drawing/2014/main" id="{00000000-0008-0000-0400-0000BD010000}"/>
            </a:ext>
          </a:extLst>
        </xdr:cNvPr>
        <xdr:cNvSpPr txBox="1"/>
      </xdr:nvSpPr>
      <xdr:spPr>
        <a:xfrm>
          <a:off x="16598900" y="12964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115388</xdr:rowOff>
    </xdr:from>
    <xdr:to>
      <xdr:col>78</xdr:col>
      <xdr:colOff>120650</xdr:colOff>
      <xdr:row>77</xdr:row>
      <xdr:rowOff>45538</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5621000" y="13145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55715</xdr:rowOff>
    </xdr:from>
    <xdr:ext cx="7366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5290800" y="129144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161108</xdr:rowOff>
    </xdr:from>
    <xdr:to>
      <xdr:col>74</xdr:col>
      <xdr:colOff>31750</xdr:colOff>
      <xdr:row>77</xdr:row>
      <xdr:rowOff>91258</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4732000" y="13191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101435</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4401800" y="12960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74568</xdr:rowOff>
    </xdr:from>
    <xdr:to>
      <xdr:col>69</xdr:col>
      <xdr:colOff>142875</xdr:colOff>
      <xdr:row>78</xdr:row>
      <xdr:rowOff>4718</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3843000" y="13276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14895</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3512800" y="13045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152944</xdr:rowOff>
    </xdr:from>
    <xdr:to>
      <xdr:col>65</xdr:col>
      <xdr:colOff>53975</xdr:colOff>
      <xdr:row>78</xdr:row>
      <xdr:rowOff>83094</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2954000" y="13354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67871</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2623800" y="13440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北海道福島町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3175</xdr:rowOff>
    </xdr:from>
    <xdr:to>
      <xdr:col>33</xdr:col>
      <xdr:colOff>114300</xdr:colOff>
      <xdr:row>20</xdr:row>
      <xdr:rowOff>3175</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1" name="人口1人当たり決算額の推移グラフ枠130">
          <a:extLst>
            <a:ext uri="{FF2B5EF4-FFF2-40B4-BE49-F238E27FC236}">
              <a16:creationId xmlns:a16="http://schemas.microsoft.com/office/drawing/2014/main" id="{00000000-0008-0000-0500-000029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64579</xdr:rowOff>
    </xdr:from>
    <xdr:to>
      <xdr:col>29</xdr:col>
      <xdr:colOff>127000</xdr:colOff>
      <xdr:row>18</xdr:row>
      <xdr:rowOff>87789</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flipV="1">
          <a:off x="5651500" y="1998154"/>
          <a:ext cx="0" cy="122336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59866</xdr:rowOff>
    </xdr:from>
    <xdr:ext cx="762000" cy="259045"/>
    <xdr:sp macro="" textlink="">
      <xdr:nvSpPr>
        <xdr:cNvPr id="43" name="人口1人当たり決算額の推移最小値テキスト130">
          <a:extLst>
            <a:ext uri="{FF2B5EF4-FFF2-40B4-BE49-F238E27FC236}">
              <a16:creationId xmlns:a16="http://schemas.microsoft.com/office/drawing/2014/main" id="{00000000-0008-0000-0500-00002B000000}"/>
            </a:ext>
          </a:extLst>
        </xdr:cNvPr>
        <xdr:cNvSpPr txBox="1"/>
      </xdr:nvSpPr>
      <xdr:spPr>
        <a:xfrm>
          <a:off x="5740400" y="3193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87789</xdr:rowOff>
    </xdr:from>
    <xdr:to>
      <xdr:col>30</xdr:col>
      <xdr:colOff>25400</xdr:colOff>
      <xdr:row>18</xdr:row>
      <xdr:rowOff>87789</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5562600" y="322151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150956</xdr:rowOff>
    </xdr:from>
    <xdr:ext cx="762000" cy="259045"/>
    <xdr:sp macro="" textlink="">
      <xdr:nvSpPr>
        <xdr:cNvPr id="45" name="人口1人当たり決算額の推移最大値テキスト130">
          <a:extLst>
            <a:ext uri="{FF2B5EF4-FFF2-40B4-BE49-F238E27FC236}">
              <a16:creationId xmlns:a16="http://schemas.microsoft.com/office/drawing/2014/main" id="{00000000-0008-0000-0500-00002D000000}"/>
            </a:ext>
          </a:extLst>
        </xdr:cNvPr>
        <xdr:cNvSpPr txBox="1"/>
      </xdr:nvSpPr>
      <xdr:spPr>
        <a:xfrm>
          <a:off x="5740400" y="1741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648,139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64579</xdr:rowOff>
    </xdr:from>
    <xdr:to>
      <xdr:col>30</xdr:col>
      <xdr:colOff>25400</xdr:colOff>
      <xdr:row>11</xdr:row>
      <xdr:rowOff>64579</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5562600" y="199815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24796</xdr:rowOff>
    </xdr:from>
    <xdr:to>
      <xdr:col>29</xdr:col>
      <xdr:colOff>127000</xdr:colOff>
      <xdr:row>17</xdr:row>
      <xdr:rowOff>41895</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003800" y="2987071"/>
          <a:ext cx="647700" cy="170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158110</xdr:rowOff>
    </xdr:from>
    <xdr:ext cx="762000" cy="259045"/>
    <xdr:sp macro="" textlink="">
      <xdr:nvSpPr>
        <xdr:cNvPr id="48" name="人口1人当たり決算額の推移平均値テキスト130">
          <a:extLst>
            <a:ext uri="{FF2B5EF4-FFF2-40B4-BE49-F238E27FC236}">
              <a16:creationId xmlns:a16="http://schemas.microsoft.com/office/drawing/2014/main" id="{00000000-0008-0000-0500-000030000000}"/>
            </a:ext>
          </a:extLst>
        </xdr:cNvPr>
        <xdr:cNvSpPr txBox="1"/>
      </xdr:nvSpPr>
      <xdr:spPr>
        <a:xfrm>
          <a:off x="5740400" y="2777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141583</xdr:rowOff>
    </xdr:from>
    <xdr:to>
      <xdr:col>29</xdr:col>
      <xdr:colOff>177800</xdr:colOff>
      <xdr:row>17</xdr:row>
      <xdr:rowOff>71733</xdr:rowOff>
    </xdr:to>
    <xdr:sp macro="" textlink="">
      <xdr:nvSpPr>
        <xdr:cNvPr id="49" name="フローチャート: 判断 48">
          <a:extLst>
            <a:ext uri="{FF2B5EF4-FFF2-40B4-BE49-F238E27FC236}">
              <a16:creationId xmlns:a16="http://schemas.microsoft.com/office/drawing/2014/main" id="{00000000-0008-0000-0500-000031000000}"/>
            </a:ext>
          </a:extLst>
        </xdr:cNvPr>
        <xdr:cNvSpPr/>
      </xdr:nvSpPr>
      <xdr:spPr bwMode="auto">
        <a:xfrm>
          <a:off x="5600700" y="29324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41895</xdr:rowOff>
    </xdr:from>
    <xdr:to>
      <xdr:col>26</xdr:col>
      <xdr:colOff>50800</xdr:colOff>
      <xdr:row>17</xdr:row>
      <xdr:rowOff>55383</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4305300" y="3004170"/>
          <a:ext cx="698500" cy="134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125000</xdr:rowOff>
    </xdr:from>
    <xdr:to>
      <xdr:col>26</xdr:col>
      <xdr:colOff>101600</xdr:colOff>
      <xdr:row>17</xdr:row>
      <xdr:rowOff>55150</xdr:rowOff>
    </xdr:to>
    <xdr:sp macro="" textlink="">
      <xdr:nvSpPr>
        <xdr:cNvPr id="51" name="フローチャート: 判断 50">
          <a:extLst>
            <a:ext uri="{FF2B5EF4-FFF2-40B4-BE49-F238E27FC236}">
              <a16:creationId xmlns:a16="http://schemas.microsoft.com/office/drawing/2014/main" id="{00000000-0008-0000-0500-000033000000}"/>
            </a:ext>
          </a:extLst>
        </xdr:cNvPr>
        <xdr:cNvSpPr/>
      </xdr:nvSpPr>
      <xdr:spPr bwMode="auto">
        <a:xfrm>
          <a:off x="4953000" y="291582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65327</xdr:rowOff>
    </xdr:from>
    <xdr:ext cx="736600" cy="259045"/>
    <xdr:sp macro="" textlink="">
      <xdr:nvSpPr>
        <xdr:cNvPr id="52" name="テキスト ボックス 51">
          <a:extLst>
            <a:ext uri="{FF2B5EF4-FFF2-40B4-BE49-F238E27FC236}">
              <a16:creationId xmlns:a16="http://schemas.microsoft.com/office/drawing/2014/main" id="{00000000-0008-0000-0500-000034000000}"/>
            </a:ext>
          </a:extLst>
        </xdr:cNvPr>
        <xdr:cNvSpPr txBox="1"/>
      </xdr:nvSpPr>
      <xdr:spPr>
        <a:xfrm>
          <a:off x="4622800" y="26847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55383</xdr:rowOff>
    </xdr:from>
    <xdr:to>
      <xdr:col>22</xdr:col>
      <xdr:colOff>114300</xdr:colOff>
      <xdr:row>17</xdr:row>
      <xdr:rowOff>62526</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3606800" y="3017658"/>
          <a:ext cx="698500" cy="71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140513</xdr:rowOff>
    </xdr:from>
    <xdr:to>
      <xdr:col>22</xdr:col>
      <xdr:colOff>165100</xdr:colOff>
      <xdr:row>17</xdr:row>
      <xdr:rowOff>70663</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254500" y="29313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80840</xdr:rowOff>
    </xdr:from>
    <xdr:ext cx="7620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3924300" y="2700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62526</xdr:rowOff>
    </xdr:from>
    <xdr:to>
      <xdr:col>18</xdr:col>
      <xdr:colOff>177800</xdr:colOff>
      <xdr:row>17</xdr:row>
      <xdr:rowOff>69371</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2908300" y="3024801"/>
          <a:ext cx="698500" cy="68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149213</xdr:rowOff>
    </xdr:from>
    <xdr:to>
      <xdr:col>19</xdr:col>
      <xdr:colOff>38100</xdr:colOff>
      <xdr:row>17</xdr:row>
      <xdr:rowOff>79363</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3556000" y="29400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89540</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225800" y="2708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164744</xdr:rowOff>
    </xdr:from>
    <xdr:to>
      <xdr:col>15</xdr:col>
      <xdr:colOff>101600</xdr:colOff>
      <xdr:row>17</xdr:row>
      <xdr:rowOff>94894</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2857500" y="29555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105071</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2527300" y="2724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145446</xdr:rowOff>
    </xdr:from>
    <xdr:to>
      <xdr:col>29</xdr:col>
      <xdr:colOff>177800</xdr:colOff>
      <xdr:row>17</xdr:row>
      <xdr:rowOff>75596</xdr:rowOff>
    </xdr:to>
    <xdr:sp macro="" textlink="">
      <xdr:nvSpPr>
        <xdr:cNvPr id="66" name="楕円 65">
          <a:extLst>
            <a:ext uri="{FF2B5EF4-FFF2-40B4-BE49-F238E27FC236}">
              <a16:creationId xmlns:a16="http://schemas.microsoft.com/office/drawing/2014/main" id="{00000000-0008-0000-0500-000042000000}"/>
            </a:ext>
          </a:extLst>
        </xdr:cNvPr>
        <xdr:cNvSpPr/>
      </xdr:nvSpPr>
      <xdr:spPr bwMode="auto">
        <a:xfrm>
          <a:off x="5600700" y="29362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117523</xdr:rowOff>
    </xdr:from>
    <xdr:ext cx="762000" cy="259045"/>
    <xdr:sp macro="" textlink="">
      <xdr:nvSpPr>
        <xdr:cNvPr id="67" name="人口1人当たり決算額の推移該当値テキスト130">
          <a:extLst>
            <a:ext uri="{FF2B5EF4-FFF2-40B4-BE49-F238E27FC236}">
              <a16:creationId xmlns:a16="http://schemas.microsoft.com/office/drawing/2014/main" id="{00000000-0008-0000-0500-000043000000}"/>
            </a:ext>
          </a:extLst>
        </xdr:cNvPr>
        <xdr:cNvSpPr txBox="1"/>
      </xdr:nvSpPr>
      <xdr:spPr>
        <a:xfrm>
          <a:off x="5740400" y="2908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162545</xdr:rowOff>
    </xdr:from>
    <xdr:to>
      <xdr:col>26</xdr:col>
      <xdr:colOff>101600</xdr:colOff>
      <xdr:row>17</xdr:row>
      <xdr:rowOff>92695</xdr:rowOff>
    </xdr:to>
    <xdr:sp macro="" textlink="">
      <xdr:nvSpPr>
        <xdr:cNvPr id="68" name="楕円 67">
          <a:extLst>
            <a:ext uri="{FF2B5EF4-FFF2-40B4-BE49-F238E27FC236}">
              <a16:creationId xmlns:a16="http://schemas.microsoft.com/office/drawing/2014/main" id="{00000000-0008-0000-0500-000044000000}"/>
            </a:ext>
          </a:extLst>
        </xdr:cNvPr>
        <xdr:cNvSpPr/>
      </xdr:nvSpPr>
      <xdr:spPr bwMode="auto">
        <a:xfrm>
          <a:off x="4953000" y="29533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77472</xdr:rowOff>
    </xdr:from>
    <xdr:ext cx="7366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4622800" y="30397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4583</xdr:rowOff>
    </xdr:from>
    <xdr:to>
      <xdr:col>22</xdr:col>
      <xdr:colOff>165100</xdr:colOff>
      <xdr:row>17</xdr:row>
      <xdr:rowOff>106183</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4254500" y="29668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90960</xdr:rowOff>
    </xdr:from>
    <xdr:ext cx="7620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3924300" y="30532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11726</xdr:rowOff>
    </xdr:from>
    <xdr:to>
      <xdr:col>19</xdr:col>
      <xdr:colOff>38100</xdr:colOff>
      <xdr:row>17</xdr:row>
      <xdr:rowOff>113326</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3556000" y="29740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98103</xdr:rowOff>
    </xdr:from>
    <xdr:ext cx="7620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3225800" y="3060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18571</xdr:rowOff>
    </xdr:from>
    <xdr:to>
      <xdr:col>15</xdr:col>
      <xdr:colOff>101600</xdr:colOff>
      <xdr:row>17</xdr:row>
      <xdr:rowOff>120171</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2857500" y="29808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104948</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2527300" y="3067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6" name="正方形/長方形 75">
          <a:extLst>
            <a:ext uri="{FF2B5EF4-FFF2-40B4-BE49-F238E27FC236}">
              <a16:creationId xmlns:a16="http://schemas.microsoft.com/office/drawing/2014/main" id="{00000000-0008-0000-0500-00004C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7" name="角丸四角形 76">
          <a:extLst>
            <a:ext uri="{FF2B5EF4-FFF2-40B4-BE49-F238E27FC236}">
              <a16:creationId xmlns:a16="http://schemas.microsoft.com/office/drawing/2014/main" id="{00000000-0008-0000-0500-00004D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1" name="直線コネクタ 80">
          <a:extLst>
            <a:ext uri="{FF2B5EF4-FFF2-40B4-BE49-F238E27FC236}">
              <a16:creationId xmlns:a16="http://schemas.microsoft.com/office/drawing/2014/main" id="{00000000-0008-0000-0500-000051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6" name="楕円 85">
          <a:extLst>
            <a:ext uri="{FF2B5EF4-FFF2-40B4-BE49-F238E27FC236}">
              <a16:creationId xmlns:a16="http://schemas.microsoft.com/office/drawing/2014/main" id="{00000000-0008-0000-0500-000056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7" name="フローチャート: 判断 86">
          <a:extLst>
            <a:ext uri="{FF2B5EF4-FFF2-40B4-BE49-F238E27FC236}">
              <a16:creationId xmlns:a16="http://schemas.microsoft.com/office/drawing/2014/main" id="{00000000-0008-0000-0500-000057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8" name="正方形/長方形 87">
          <a:extLst>
            <a:ext uri="{FF2B5EF4-FFF2-40B4-BE49-F238E27FC236}">
              <a16:creationId xmlns:a16="http://schemas.microsoft.com/office/drawing/2014/main" id="{00000000-0008-0000-0500-000058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89" name="テキスト ボックス 88">
          <a:extLst>
            <a:ext uri="{FF2B5EF4-FFF2-40B4-BE49-F238E27FC236}">
              <a16:creationId xmlns:a16="http://schemas.microsoft.com/office/drawing/2014/main" id="{00000000-0008-0000-0500-000059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241300</xdr:rowOff>
    </xdr:from>
    <xdr:to>
      <xdr:col>33</xdr:col>
      <xdr:colOff>114300</xdr:colOff>
      <xdr:row>37</xdr:row>
      <xdr:rowOff>241300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36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99077</xdr:rowOff>
    </xdr:from>
    <xdr:ext cx="762000" cy="259045"/>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384300" y="722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298450</xdr:rowOff>
    </xdr:from>
    <xdr:to>
      <xdr:col>33</xdr:col>
      <xdr:colOff>114300</xdr:colOff>
      <xdr:row>33</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622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156227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608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99" name="人口1人当たり決算額の推移グラフ枠445">
          <a:extLst>
            <a:ext uri="{FF2B5EF4-FFF2-40B4-BE49-F238E27FC236}">
              <a16:creationId xmlns:a16="http://schemas.microsoft.com/office/drawing/2014/main" id="{00000000-0008-0000-0500-000063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35914</xdr:rowOff>
    </xdr:from>
    <xdr:to>
      <xdr:col>29</xdr:col>
      <xdr:colOff>127000</xdr:colOff>
      <xdr:row>38</xdr:row>
      <xdr:rowOff>22896</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flipV="1">
          <a:off x="5651500" y="6303364"/>
          <a:ext cx="0" cy="118713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337873</xdr:rowOff>
    </xdr:from>
    <xdr:ext cx="762000" cy="259045"/>
    <xdr:sp macro="" textlink="">
      <xdr:nvSpPr>
        <xdr:cNvPr id="101" name="人口1人当たり決算額の推移最小値テキスト445">
          <a:extLst>
            <a:ext uri="{FF2B5EF4-FFF2-40B4-BE49-F238E27FC236}">
              <a16:creationId xmlns:a16="http://schemas.microsoft.com/office/drawing/2014/main" id="{00000000-0008-0000-0500-000065000000}"/>
            </a:ext>
          </a:extLst>
        </xdr:cNvPr>
        <xdr:cNvSpPr txBox="1"/>
      </xdr:nvSpPr>
      <xdr:spPr>
        <a:xfrm>
          <a:off x="5740400" y="7462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22896</xdr:rowOff>
    </xdr:from>
    <xdr:to>
      <xdr:col>30</xdr:col>
      <xdr:colOff>25400</xdr:colOff>
      <xdr:row>38</xdr:row>
      <xdr:rowOff>22896</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5562600" y="749049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122291</xdr:rowOff>
    </xdr:from>
    <xdr:ext cx="762000" cy="259045"/>
    <xdr:sp macro="" textlink="">
      <xdr:nvSpPr>
        <xdr:cNvPr id="103" name="人口1人当たり決算額の推移最大値テキスト445">
          <a:extLst>
            <a:ext uri="{FF2B5EF4-FFF2-40B4-BE49-F238E27FC236}">
              <a16:creationId xmlns:a16="http://schemas.microsoft.com/office/drawing/2014/main" id="{00000000-0008-0000-0500-000067000000}"/>
            </a:ext>
          </a:extLst>
        </xdr:cNvPr>
        <xdr:cNvSpPr txBox="1"/>
      </xdr:nvSpPr>
      <xdr:spPr>
        <a:xfrm>
          <a:off x="5740400" y="6046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35914</xdr:rowOff>
    </xdr:from>
    <xdr:to>
      <xdr:col>30</xdr:col>
      <xdr:colOff>25400</xdr:colOff>
      <xdr:row>34</xdr:row>
      <xdr:rowOff>35914</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5562600" y="630336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64009</xdr:rowOff>
    </xdr:from>
    <xdr:to>
      <xdr:col>29</xdr:col>
      <xdr:colOff>127000</xdr:colOff>
      <xdr:row>36</xdr:row>
      <xdr:rowOff>111667</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flipV="1">
          <a:off x="5003800" y="7017259"/>
          <a:ext cx="647700" cy="476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125464</xdr:rowOff>
    </xdr:from>
    <xdr:ext cx="762000" cy="259045"/>
    <xdr:sp macro="" textlink="">
      <xdr:nvSpPr>
        <xdr:cNvPr id="106" name="人口1人当たり決算額の推移平均値テキスト445">
          <a:extLst>
            <a:ext uri="{FF2B5EF4-FFF2-40B4-BE49-F238E27FC236}">
              <a16:creationId xmlns:a16="http://schemas.microsoft.com/office/drawing/2014/main" id="{00000000-0008-0000-0500-00006A000000}"/>
            </a:ext>
          </a:extLst>
        </xdr:cNvPr>
        <xdr:cNvSpPr txBox="1"/>
      </xdr:nvSpPr>
      <xdr:spPr>
        <a:xfrm>
          <a:off x="5740400" y="70787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153387</xdr:rowOff>
    </xdr:from>
    <xdr:to>
      <xdr:col>29</xdr:col>
      <xdr:colOff>177800</xdr:colOff>
      <xdr:row>37</xdr:row>
      <xdr:rowOff>83537</xdr:rowOff>
    </xdr:to>
    <xdr:sp macro="" textlink="">
      <xdr:nvSpPr>
        <xdr:cNvPr id="107" name="フローチャート: 判断 106">
          <a:extLst>
            <a:ext uri="{FF2B5EF4-FFF2-40B4-BE49-F238E27FC236}">
              <a16:creationId xmlns:a16="http://schemas.microsoft.com/office/drawing/2014/main" id="{00000000-0008-0000-0500-00006B000000}"/>
            </a:ext>
          </a:extLst>
        </xdr:cNvPr>
        <xdr:cNvSpPr/>
      </xdr:nvSpPr>
      <xdr:spPr bwMode="auto">
        <a:xfrm>
          <a:off x="5600700" y="71066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88921</xdr:rowOff>
    </xdr:from>
    <xdr:to>
      <xdr:col>26</xdr:col>
      <xdr:colOff>50800</xdr:colOff>
      <xdr:row>36</xdr:row>
      <xdr:rowOff>111667</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4305300" y="7042171"/>
          <a:ext cx="698500" cy="227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161737</xdr:rowOff>
    </xdr:from>
    <xdr:to>
      <xdr:col>26</xdr:col>
      <xdr:colOff>101600</xdr:colOff>
      <xdr:row>37</xdr:row>
      <xdr:rowOff>91887</xdr:rowOff>
    </xdr:to>
    <xdr:sp macro="" textlink="">
      <xdr:nvSpPr>
        <xdr:cNvPr id="109" name="フローチャート: 判断 108">
          <a:extLst>
            <a:ext uri="{FF2B5EF4-FFF2-40B4-BE49-F238E27FC236}">
              <a16:creationId xmlns:a16="http://schemas.microsoft.com/office/drawing/2014/main" id="{00000000-0008-0000-0500-00006D000000}"/>
            </a:ext>
          </a:extLst>
        </xdr:cNvPr>
        <xdr:cNvSpPr/>
      </xdr:nvSpPr>
      <xdr:spPr bwMode="auto">
        <a:xfrm>
          <a:off x="4953000" y="71149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76664</xdr:rowOff>
    </xdr:from>
    <xdr:ext cx="736600" cy="259045"/>
    <xdr:sp macro="" textlink="">
      <xdr:nvSpPr>
        <xdr:cNvPr id="110" name="テキスト ボックス 109">
          <a:extLst>
            <a:ext uri="{FF2B5EF4-FFF2-40B4-BE49-F238E27FC236}">
              <a16:creationId xmlns:a16="http://schemas.microsoft.com/office/drawing/2014/main" id="{00000000-0008-0000-0500-00006E000000}"/>
            </a:ext>
          </a:extLst>
        </xdr:cNvPr>
        <xdr:cNvSpPr txBox="1"/>
      </xdr:nvSpPr>
      <xdr:spPr>
        <a:xfrm>
          <a:off x="4622800" y="72013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88384</xdr:rowOff>
    </xdr:from>
    <xdr:to>
      <xdr:col>22</xdr:col>
      <xdr:colOff>114300</xdr:colOff>
      <xdr:row>36</xdr:row>
      <xdr:rowOff>88921</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3606800" y="7041634"/>
          <a:ext cx="698500" cy="5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2391</xdr:rowOff>
    </xdr:from>
    <xdr:to>
      <xdr:col>22</xdr:col>
      <xdr:colOff>165100</xdr:colOff>
      <xdr:row>37</xdr:row>
      <xdr:rowOff>103991</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4254500" y="71270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88768</xdr:rowOff>
    </xdr:from>
    <xdr:ext cx="762000" cy="259045"/>
    <xdr:sp macro="" textlink="">
      <xdr:nvSpPr>
        <xdr:cNvPr id="113" name="テキスト ボックス 112">
          <a:extLst>
            <a:ext uri="{FF2B5EF4-FFF2-40B4-BE49-F238E27FC236}">
              <a16:creationId xmlns:a16="http://schemas.microsoft.com/office/drawing/2014/main" id="{00000000-0008-0000-0500-000071000000}"/>
            </a:ext>
          </a:extLst>
        </xdr:cNvPr>
        <xdr:cNvSpPr txBox="1"/>
      </xdr:nvSpPr>
      <xdr:spPr>
        <a:xfrm>
          <a:off x="3924300" y="7213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88384</xdr:rowOff>
    </xdr:from>
    <xdr:to>
      <xdr:col>18</xdr:col>
      <xdr:colOff>177800</xdr:colOff>
      <xdr:row>36</xdr:row>
      <xdr:rowOff>149506</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2908300" y="7041634"/>
          <a:ext cx="698500" cy="611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24999</xdr:rowOff>
    </xdr:from>
    <xdr:to>
      <xdr:col>19</xdr:col>
      <xdr:colOff>38100</xdr:colOff>
      <xdr:row>37</xdr:row>
      <xdr:rowOff>126599</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3556000" y="71496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111376</xdr:rowOff>
    </xdr:from>
    <xdr:ext cx="7620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3225800" y="72360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21033</xdr:rowOff>
    </xdr:from>
    <xdr:to>
      <xdr:col>15</xdr:col>
      <xdr:colOff>101600</xdr:colOff>
      <xdr:row>37</xdr:row>
      <xdr:rowOff>122633</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2857500" y="71457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107410</xdr:rowOff>
    </xdr:from>
    <xdr:ext cx="7620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2527300" y="7232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13209</xdr:rowOff>
    </xdr:from>
    <xdr:to>
      <xdr:col>29</xdr:col>
      <xdr:colOff>177800</xdr:colOff>
      <xdr:row>36</xdr:row>
      <xdr:rowOff>114809</xdr:rowOff>
    </xdr:to>
    <xdr:sp macro="" textlink="">
      <xdr:nvSpPr>
        <xdr:cNvPr id="124" name="楕円 123">
          <a:extLst>
            <a:ext uri="{FF2B5EF4-FFF2-40B4-BE49-F238E27FC236}">
              <a16:creationId xmlns:a16="http://schemas.microsoft.com/office/drawing/2014/main" id="{00000000-0008-0000-0500-00007C000000}"/>
            </a:ext>
          </a:extLst>
        </xdr:cNvPr>
        <xdr:cNvSpPr/>
      </xdr:nvSpPr>
      <xdr:spPr bwMode="auto">
        <a:xfrm>
          <a:off x="5600700" y="69664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201186</xdr:rowOff>
    </xdr:from>
    <xdr:ext cx="762000" cy="259045"/>
    <xdr:sp macro="" textlink="">
      <xdr:nvSpPr>
        <xdr:cNvPr id="125" name="人口1人当たり決算額の推移該当値テキスト445">
          <a:extLst>
            <a:ext uri="{FF2B5EF4-FFF2-40B4-BE49-F238E27FC236}">
              <a16:creationId xmlns:a16="http://schemas.microsoft.com/office/drawing/2014/main" id="{00000000-0008-0000-0500-00007D000000}"/>
            </a:ext>
          </a:extLst>
        </xdr:cNvPr>
        <xdr:cNvSpPr txBox="1"/>
      </xdr:nvSpPr>
      <xdr:spPr>
        <a:xfrm>
          <a:off x="5740400" y="6811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60867</xdr:rowOff>
    </xdr:from>
    <xdr:to>
      <xdr:col>26</xdr:col>
      <xdr:colOff>101600</xdr:colOff>
      <xdr:row>36</xdr:row>
      <xdr:rowOff>162467</xdr:rowOff>
    </xdr:to>
    <xdr:sp macro="" textlink="">
      <xdr:nvSpPr>
        <xdr:cNvPr id="126" name="楕円 125">
          <a:extLst>
            <a:ext uri="{FF2B5EF4-FFF2-40B4-BE49-F238E27FC236}">
              <a16:creationId xmlns:a16="http://schemas.microsoft.com/office/drawing/2014/main" id="{00000000-0008-0000-0500-00007E000000}"/>
            </a:ext>
          </a:extLst>
        </xdr:cNvPr>
        <xdr:cNvSpPr/>
      </xdr:nvSpPr>
      <xdr:spPr bwMode="auto">
        <a:xfrm>
          <a:off x="4953000" y="70141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172644</xdr:rowOff>
    </xdr:from>
    <xdr:ext cx="7366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622800" y="67829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38121</xdr:rowOff>
    </xdr:from>
    <xdr:to>
      <xdr:col>22</xdr:col>
      <xdr:colOff>165100</xdr:colOff>
      <xdr:row>36</xdr:row>
      <xdr:rowOff>139721</xdr:rowOff>
    </xdr:to>
    <xdr:sp macro="" textlink="">
      <xdr:nvSpPr>
        <xdr:cNvPr id="128" name="楕円 127">
          <a:extLst>
            <a:ext uri="{FF2B5EF4-FFF2-40B4-BE49-F238E27FC236}">
              <a16:creationId xmlns:a16="http://schemas.microsoft.com/office/drawing/2014/main" id="{00000000-0008-0000-0500-000080000000}"/>
            </a:ext>
          </a:extLst>
        </xdr:cNvPr>
        <xdr:cNvSpPr/>
      </xdr:nvSpPr>
      <xdr:spPr bwMode="auto">
        <a:xfrm>
          <a:off x="4254500" y="69913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149898</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924300" y="6760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37584</xdr:rowOff>
    </xdr:from>
    <xdr:to>
      <xdr:col>19</xdr:col>
      <xdr:colOff>38100</xdr:colOff>
      <xdr:row>36</xdr:row>
      <xdr:rowOff>139184</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3556000" y="69908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149361</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225800" y="6759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98706</xdr:rowOff>
    </xdr:from>
    <xdr:to>
      <xdr:col>15</xdr:col>
      <xdr:colOff>101600</xdr:colOff>
      <xdr:row>37</xdr:row>
      <xdr:rowOff>28856</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2857500" y="70519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210483</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2527300" y="6820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北海道福島町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3,702
3,672
187.25
4,769,849
4,653,494
97,074
2,744,028
4,711,544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10.4
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38</xdr:row>
      <xdr:rowOff>139700</xdr:rowOff>
    </xdr:from>
    <xdr:to>
      <xdr:col>28</xdr:col>
      <xdr:colOff>114300</xdr:colOff>
      <xdr:row>38</xdr:row>
      <xdr:rowOff>139700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37</xdr:row>
      <xdr:rowOff>168927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2" name="人件費グラフ枠">
          <a:extLst>
            <a:ext uri="{FF2B5EF4-FFF2-40B4-BE49-F238E27FC236}">
              <a16:creationId xmlns:a16="http://schemas.microsoft.com/office/drawing/2014/main" id="{00000000-0008-0000-0600-000034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35319</xdr:rowOff>
    </xdr:from>
    <xdr:to>
      <xdr:col>24</xdr:col>
      <xdr:colOff>62865</xdr:colOff>
      <xdr:row>37</xdr:row>
      <xdr:rowOff>83257</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flipV="1">
          <a:off x="4633595" y="5178819"/>
          <a:ext cx="1270" cy="12480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87084</xdr:rowOff>
    </xdr:from>
    <xdr:ext cx="534377" cy="259045"/>
    <xdr:sp macro="" textlink="">
      <xdr:nvSpPr>
        <xdr:cNvPr id="54" name="人件費最小値テキスト">
          <a:extLst>
            <a:ext uri="{FF2B5EF4-FFF2-40B4-BE49-F238E27FC236}">
              <a16:creationId xmlns:a16="http://schemas.microsoft.com/office/drawing/2014/main" id="{00000000-0008-0000-0600-000036000000}"/>
            </a:ext>
          </a:extLst>
        </xdr:cNvPr>
        <xdr:cNvSpPr txBox="1"/>
      </xdr:nvSpPr>
      <xdr:spPr>
        <a:xfrm>
          <a:off x="4686300" y="6430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83257</xdr:rowOff>
    </xdr:from>
    <xdr:to>
      <xdr:col>24</xdr:col>
      <xdr:colOff>152400</xdr:colOff>
      <xdr:row>37</xdr:row>
      <xdr:rowOff>83257</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4546600" y="6426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153446</xdr:rowOff>
    </xdr:from>
    <xdr:ext cx="599010" cy="259045"/>
    <xdr:sp macro="" textlink="">
      <xdr:nvSpPr>
        <xdr:cNvPr id="56" name="人件費最大値テキスト">
          <a:extLst>
            <a:ext uri="{FF2B5EF4-FFF2-40B4-BE49-F238E27FC236}">
              <a16:creationId xmlns:a16="http://schemas.microsoft.com/office/drawing/2014/main" id="{00000000-0008-0000-0600-000038000000}"/>
            </a:ext>
          </a:extLst>
        </xdr:cNvPr>
        <xdr:cNvSpPr txBox="1"/>
      </xdr:nvSpPr>
      <xdr:spPr>
        <a:xfrm>
          <a:off x="4686300" y="49540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645,661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35319</xdr:rowOff>
    </xdr:from>
    <xdr:to>
      <xdr:col>24</xdr:col>
      <xdr:colOff>152400</xdr:colOff>
      <xdr:row>30</xdr:row>
      <xdr:rowOff>35319</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51788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67593</xdr:rowOff>
    </xdr:from>
    <xdr:to>
      <xdr:col>24</xdr:col>
      <xdr:colOff>63500</xdr:colOff>
      <xdr:row>36</xdr:row>
      <xdr:rowOff>93715</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3797300" y="6239793"/>
          <a:ext cx="838200" cy="26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9415</xdr:rowOff>
    </xdr:from>
    <xdr:ext cx="599010" cy="259045"/>
    <xdr:sp macro="" textlink="">
      <xdr:nvSpPr>
        <xdr:cNvPr id="59" name="人件費平均値テキスト">
          <a:extLst>
            <a:ext uri="{FF2B5EF4-FFF2-40B4-BE49-F238E27FC236}">
              <a16:creationId xmlns:a16="http://schemas.microsoft.com/office/drawing/2014/main" id="{00000000-0008-0000-0600-00003B000000}"/>
            </a:ext>
          </a:extLst>
        </xdr:cNvPr>
        <xdr:cNvSpPr txBox="1"/>
      </xdr:nvSpPr>
      <xdr:spPr>
        <a:xfrm>
          <a:off x="4686300" y="601016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157988</xdr:rowOff>
    </xdr:from>
    <xdr:to>
      <xdr:col>24</xdr:col>
      <xdr:colOff>114300</xdr:colOff>
      <xdr:row>36</xdr:row>
      <xdr:rowOff>88138</xdr:rowOff>
    </xdr:to>
    <xdr:sp macro="" textlink="">
      <xdr:nvSpPr>
        <xdr:cNvPr id="60" name="フローチャート: 判断 59">
          <a:extLst>
            <a:ext uri="{FF2B5EF4-FFF2-40B4-BE49-F238E27FC236}">
              <a16:creationId xmlns:a16="http://schemas.microsoft.com/office/drawing/2014/main" id="{00000000-0008-0000-0600-00003C000000}"/>
            </a:ext>
          </a:extLst>
        </xdr:cNvPr>
        <xdr:cNvSpPr/>
      </xdr:nvSpPr>
      <xdr:spPr>
        <a:xfrm>
          <a:off x="4584700" y="6158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93715</xdr:rowOff>
    </xdr:from>
    <xdr:to>
      <xdr:col>19</xdr:col>
      <xdr:colOff>177800</xdr:colOff>
      <xdr:row>36</xdr:row>
      <xdr:rowOff>151194</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2908300" y="6265915"/>
          <a:ext cx="889000" cy="57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146683</xdr:rowOff>
    </xdr:from>
    <xdr:to>
      <xdr:col>20</xdr:col>
      <xdr:colOff>38100</xdr:colOff>
      <xdr:row>36</xdr:row>
      <xdr:rowOff>76833</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3746500" y="6147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93360</xdr:rowOff>
    </xdr:from>
    <xdr:ext cx="599010" cy="259045"/>
    <xdr:sp macro="" textlink="">
      <xdr:nvSpPr>
        <xdr:cNvPr id="63" name="テキスト ボックス 62">
          <a:extLst>
            <a:ext uri="{FF2B5EF4-FFF2-40B4-BE49-F238E27FC236}">
              <a16:creationId xmlns:a16="http://schemas.microsoft.com/office/drawing/2014/main" id="{00000000-0008-0000-0600-00003F000000}"/>
            </a:ext>
          </a:extLst>
        </xdr:cNvPr>
        <xdr:cNvSpPr txBox="1"/>
      </xdr:nvSpPr>
      <xdr:spPr>
        <a:xfrm>
          <a:off x="3497795" y="59226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149642</xdr:rowOff>
    </xdr:from>
    <xdr:to>
      <xdr:col>15</xdr:col>
      <xdr:colOff>50800</xdr:colOff>
      <xdr:row>36</xdr:row>
      <xdr:rowOff>151194</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a:off x="2019300" y="6321842"/>
          <a:ext cx="889000" cy="1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38141</xdr:rowOff>
    </xdr:from>
    <xdr:to>
      <xdr:col>15</xdr:col>
      <xdr:colOff>101600</xdr:colOff>
      <xdr:row>36</xdr:row>
      <xdr:rowOff>139741</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2857500" y="6210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156268</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2608795" y="59855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145008</xdr:rowOff>
    </xdr:from>
    <xdr:to>
      <xdr:col>10</xdr:col>
      <xdr:colOff>114300</xdr:colOff>
      <xdr:row>36</xdr:row>
      <xdr:rowOff>149642</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a:off x="1130300" y="6317208"/>
          <a:ext cx="889000" cy="4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46541</xdr:rowOff>
    </xdr:from>
    <xdr:to>
      <xdr:col>10</xdr:col>
      <xdr:colOff>165100</xdr:colOff>
      <xdr:row>36</xdr:row>
      <xdr:rowOff>148141</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1968500" y="6218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164668</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1719795" y="5993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57426</xdr:rowOff>
    </xdr:from>
    <xdr:to>
      <xdr:col>6</xdr:col>
      <xdr:colOff>38100</xdr:colOff>
      <xdr:row>36</xdr:row>
      <xdr:rowOff>159026</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079500" y="6229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4103</xdr:rowOff>
    </xdr:from>
    <xdr:ext cx="59901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830795" y="60048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16793</xdr:rowOff>
    </xdr:from>
    <xdr:to>
      <xdr:col>24</xdr:col>
      <xdr:colOff>114300</xdr:colOff>
      <xdr:row>36</xdr:row>
      <xdr:rowOff>118393</xdr:rowOff>
    </xdr:to>
    <xdr:sp macro="" textlink="">
      <xdr:nvSpPr>
        <xdr:cNvPr id="77" name="楕円 76">
          <a:extLst>
            <a:ext uri="{FF2B5EF4-FFF2-40B4-BE49-F238E27FC236}">
              <a16:creationId xmlns:a16="http://schemas.microsoft.com/office/drawing/2014/main" id="{00000000-0008-0000-0600-00004D000000}"/>
            </a:ext>
          </a:extLst>
        </xdr:cNvPr>
        <xdr:cNvSpPr/>
      </xdr:nvSpPr>
      <xdr:spPr>
        <a:xfrm>
          <a:off x="4584700" y="6188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166670</xdr:rowOff>
    </xdr:from>
    <xdr:ext cx="599010" cy="259045"/>
    <xdr:sp macro="" textlink="">
      <xdr:nvSpPr>
        <xdr:cNvPr id="78" name="人件費該当値テキスト">
          <a:extLst>
            <a:ext uri="{FF2B5EF4-FFF2-40B4-BE49-F238E27FC236}">
              <a16:creationId xmlns:a16="http://schemas.microsoft.com/office/drawing/2014/main" id="{00000000-0008-0000-0600-00004E000000}"/>
            </a:ext>
          </a:extLst>
        </xdr:cNvPr>
        <xdr:cNvSpPr txBox="1"/>
      </xdr:nvSpPr>
      <xdr:spPr>
        <a:xfrm>
          <a:off x="4686300" y="61674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42915</xdr:rowOff>
    </xdr:from>
    <xdr:to>
      <xdr:col>20</xdr:col>
      <xdr:colOff>38100</xdr:colOff>
      <xdr:row>36</xdr:row>
      <xdr:rowOff>144515</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3746500" y="6215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135642</xdr:rowOff>
    </xdr:from>
    <xdr:ext cx="59901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3497795" y="6307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100394</xdr:rowOff>
    </xdr:from>
    <xdr:to>
      <xdr:col>15</xdr:col>
      <xdr:colOff>101600</xdr:colOff>
      <xdr:row>37</xdr:row>
      <xdr:rowOff>30544</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2857500" y="6272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21671</xdr:rowOff>
    </xdr:from>
    <xdr:ext cx="59901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2608795" y="63653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98842</xdr:rowOff>
    </xdr:from>
    <xdr:to>
      <xdr:col>10</xdr:col>
      <xdr:colOff>165100</xdr:colOff>
      <xdr:row>37</xdr:row>
      <xdr:rowOff>28992</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1968500" y="6271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20119</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1719795" y="63637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94208</xdr:rowOff>
    </xdr:from>
    <xdr:to>
      <xdr:col>6</xdr:col>
      <xdr:colOff>38100</xdr:colOff>
      <xdr:row>37</xdr:row>
      <xdr:rowOff>24358</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079500" y="6266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15485</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830795" y="63591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7" name="正方形/長方形 86">
          <a:extLst>
            <a:ext uri="{FF2B5EF4-FFF2-40B4-BE49-F238E27FC236}">
              <a16:creationId xmlns:a16="http://schemas.microsoft.com/office/drawing/2014/main" id="{00000000-0008-0000-0600-000057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5" name="テキスト ボックス 94">
          <a:extLst>
            <a:ext uri="{FF2B5EF4-FFF2-40B4-BE49-F238E27FC236}">
              <a16:creationId xmlns:a16="http://schemas.microsoft.com/office/drawing/2014/main" id="{00000000-0008-0000-0600-00005F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6" name="直線コネクタ 95">
          <a:extLst>
            <a:ext uri="{FF2B5EF4-FFF2-40B4-BE49-F238E27FC236}">
              <a16:creationId xmlns:a16="http://schemas.microsoft.com/office/drawing/2014/main" id="{00000000-0008-0000-0600-000060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物件費グラフ枠">
          <a:extLst>
            <a:ext uri="{FF2B5EF4-FFF2-40B4-BE49-F238E27FC236}">
              <a16:creationId xmlns:a16="http://schemas.microsoft.com/office/drawing/2014/main" id="{00000000-0008-0000-06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124506</xdr:rowOff>
    </xdr:from>
    <xdr:to>
      <xdr:col>24</xdr:col>
      <xdr:colOff>62865</xdr:colOff>
      <xdr:row>58</xdr:row>
      <xdr:rowOff>15828</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flipV="1">
          <a:off x="4633595" y="8697006"/>
          <a:ext cx="1270" cy="12629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19655</xdr:rowOff>
    </xdr:from>
    <xdr:ext cx="599010" cy="259045"/>
    <xdr:sp macro="" textlink="">
      <xdr:nvSpPr>
        <xdr:cNvPr id="111" name="物件費最小値テキスト">
          <a:extLst>
            <a:ext uri="{FF2B5EF4-FFF2-40B4-BE49-F238E27FC236}">
              <a16:creationId xmlns:a16="http://schemas.microsoft.com/office/drawing/2014/main" id="{00000000-0008-0000-0600-00006F000000}"/>
            </a:ext>
          </a:extLst>
        </xdr:cNvPr>
        <xdr:cNvSpPr txBox="1"/>
      </xdr:nvSpPr>
      <xdr:spPr>
        <a:xfrm>
          <a:off x="4686300" y="99637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15828</xdr:rowOff>
    </xdr:from>
    <xdr:to>
      <xdr:col>24</xdr:col>
      <xdr:colOff>152400</xdr:colOff>
      <xdr:row>58</xdr:row>
      <xdr:rowOff>15828</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4546600" y="9959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71183</xdr:rowOff>
    </xdr:from>
    <xdr:ext cx="599010" cy="259045"/>
    <xdr:sp macro="" textlink="">
      <xdr:nvSpPr>
        <xdr:cNvPr id="113" name="物件費最大値テキスト">
          <a:extLst>
            <a:ext uri="{FF2B5EF4-FFF2-40B4-BE49-F238E27FC236}">
              <a16:creationId xmlns:a16="http://schemas.microsoft.com/office/drawing/2014/main" id="{00000000-0008-0000-0600-000071000000}"/>
            </a:ext>
          </a:extLst>
        </xdr:cNvPr>
        <xdr:cNvSpPr txBox="1"/>
      </xdr:nvSpPr>
      <xdr:spPr>
        <a:xfrm>
          <a:off x="4686300" y="8472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767,976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124506</xdr:rowOff>
    </xdr:from>
    <xdr:to>
      <xdr:col>24</xdr:col>
      <xdr:colOff>152400</xdr:colOff>
      <xdr:row>50</xdr:row>
      <xdr:rowOff>124506</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8697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47744</xdr:rowOff>
    </xdr:from>
    <xdr:to>
      <xdr:col>24</xdr:col>
      <xdr:colOff>63500</xdr:colOff>
      <xdr:row>57</xdr:row>
      <xdr:rowOff>72595</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flipV="1">
          <a:off x="3797300" y="9820394"/>
          <a:ext cx="838200" cy="24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110653</xdr:rowOff>
    </xdr:from>
    <xdr:ext cx="599010" cy="259045"/>
    <xdr:sp macro="" textlink="">
      <xdr:nvSpPr>
        <xdr:cNvPr id="116" name="物件費平均値テキスト">
          <a:extLst>
            <a:ext uri="{FF2B5EF4-FFF2-40B4-BE49-F238E27FC236}">
              <a16:creationId xmlns:a16="http://schemas.microsoft.com/office/drawing/2014/main" id="{00000000-0008-0000-0600-000074000000}"/>
            </a:ext>
          </a:extLst>
        </xdr:cNvPr>
        <xdr:cNvSpPr txBox="1"/>
      </xdr:nvSpPr>
      <xdr:spPr>
        <a:xfrm>
          <a:off x="4686300" y="954040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87776</xdr:rowOff>
    </xdr:from>
    <xdr:to>
      <xdr:col>24</xdr:col>
      <xdr:colOff>114300</xdr:colOff>
      <xdr:row>57</xdr:row>
      <xdr:rowOff>17926</xdr:rowOff>
    </xdr:to>
    <xdr:sp macro="" textlink="">
      <xdr:nvSpPr>
        <xdr:cNvPr id="117" name="フローチャート: 判断 116">
          <a:extLst>
            <a:ext uri="{FF2B5EF4-FFF2-40B4-BE49-F238E27FC236}">
              <a16:creationId xmlns:a16="http://schemas.microsoft.com/office/drawing/2014/main" id="{00000000-0008-0000-0600-000075000000}"/>
            </a:ext>
          </a:extLst>
        </xdr:cNvPr>
        <xdr:cNvSpPr/>
      </xdr:nvSpPr>
      <xdr:spPr>
        <a:xfrm>
          <a:off x="4584700" y="9688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72595</xdr:rowOff>
    </xdr:from>
    <xdr:to>
      <xdr:col>19</xdr:col>
      <xdr:colOff>177800</xdr:colOff>
      <xdr:row>57</xdr:row>
      <xdr:rowOff>100539</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2908300" y="9845245"/>
          <a:ext cx="889000" cy="27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121906</xdr:rowOff>
    </xdr:from>
    <xdr:to>
      <xdr:col>20</xdr:col>
      <xdr:colOff>38100</xdr:colOff>
      <xdr:row>57</xdr:row>
      <xdr:rowOff>52056</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3746500" y="9723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68583</xdr:rowOff>
    </xdr:from>
    <xdr:ext cx="599010" cy="259045"/>
    <xdr:sp macro="" textlink="">
      <xdr:nvSpPr>
        <xdr:cNvPr id="120" name="テキスト ボックス 119">
          <a:extLst>
            <a:ext uri="{FF2B5EF4-FFF2-40B4-BE49-F238E27FC236}">
              <a16:creationId xmlns:a16="http://schemas.microsoft.com/office/drawing/2014/main" id="{00000000-0008-0000-0600-000078000000}"/>
            </a:ext>
          </a:extLst>
        </xdr:cNvPr>
        <xdr:cNvSpPr txBox="1"/>
      </xdr:nvSpPr>
      <xdr:spPr>
        <a:xfrm>
          <a:off x="3497795" y="9498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100539</xdr:rowOff>
    </xdr:from>
    <xdr:to>
      <xdr:col>15</xdr:col>
      <xdr:colOff>50800</xdr:colOff>
      <xdr:row>57</xdr:row>
      <xdr:rowOff>122162</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2019300" y="9873189"/>
          <a:ext cx="889000" cy="21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148205</xdr:rowOff>
    </xdr:from>
    <xdr:to>
      <xdr:col>15</xdr:col>
      <xdr:colOff>101600</xdr:colOff>
      <xdr:row>57</xdr:row>
      <xdr:rowOff>78355</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2857500" y="9749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94882</xdr:rowOff>
    </xdr:from>
    <xdr:ext cx="599010"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2608795" y="9524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122162</xdr:rowOff>
    </xdr:from>
    <xdr:to>
      <xdr:col>10</xdr:col>
      <xdr:colOff>114300</xdr:colOff>
      <xdr:row>57</xdr:row>
      <xdr:rowOff>152654</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1130300" y="9894812"/>
          <a:ext cx="889000" cy="30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145142</xdr:rowOff>
    </xdr:from>
    <xdr:to>
      <xdr:col>10</xdr:col>
      <xdr:colOff>165100</xdr:colOff>
      <xdr:row>57</xdr:row>
      <xdr:rowOff>75292</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1968500" y="9746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91819</xdr:rowOff>
    </xdr:from>
    <xdr:ext cx="599010"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1719795" y="95215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165906</xdr:rowOff>
    </xdr:from>
    <xdr:to>
      <xdr:col>6</xdr:col>
      <xdr:colOff>38100</xdr:colOff>
      <xdr:row>57</xdr:row>
      <xdr:rowOff>96056</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079500" y="9767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112583</xdr:rowOff>
    </xdr:from>
    <xdr:ext cx="59901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830795" y="9542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168394</xdr:rowOff>
    </xdr:from>
    <xdr:to>
      <xdr:col>24</xdr:col>
      <xdr:colOff>114300</xdr:colOff>
      <xdr:row>57</xdr:row>
      <xdr:rowOff>98544</xdr:rowOff>
    </xdr:to>
    <xdr:sp macro="" textlink="">
      <xdr:nvSpPr>
        <xdr:cNvPr id="134" name="楕円 133">
          <a:extLst>
            <a:ext uri="{FF2B5EF4-FFF2-40B4-BE49-F238E27FC236}">
              <a16:creationId xmlns:a16="http://schemas.microsoft.com/office/drawing/2014/main" id="{00000000-0008-0000-0600-000086000000}"/>
            </a:ext>
          </a:extLst>
        </xdr:cNvPr>
        <xdr:cNvSpPr/>
      </xdr:nvSpPr>
      <xdr:spPr>
        <a:xfrm>
          <a:off x="4584700" y="9769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146821</xdr:rowOff>
    </xdr:from>
    <xdr:ext cx="599010" cy="259045"/>
    <xdr:sp macro="" textlink="">
      <xdr:nvSpPr>
        <xdr:cNvPr id="135" name="物件費該当値テキスト">
          <a:extLst>
            <a:ext uri="{FF2B5EF4-FFF2-40B4-BE49-F238E27FC236}">
              <a16:creationId xmlns:a16="http://schemas.microsoft.com/office/drawing/2014/main" id="{00000000-0008-0000-0600-000087000000}"/>
            </a:ext>
          </a:extLst>
        </xdr:cNvPr>
        <xdr:cNvSpPr txBox="1"/>
      </xdr:nvSpPr>
      <xdr:spPr>
        <a:xfrm>
          <a:off x="4686300" y="9748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21795</xdr:rowOff>
    </xdr:from>
    <xdr:to>
      <xdr:col>20</xdr:col>
      <xdr:colOff>38100</xdr:colOff>
      <xdr:row>57</xdr:row>
      <xdr:rowOff>123395</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3746500" y="9794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114522</xdr:rowOff>
    </xdr:from>
    <xdr:ext cx="59901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3497795" y="9887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49739</xdr:rowOff>
    </xdr:from>
    <xdr:to>
      <xdr:col>15</xdr:col>
      <xdr:colOff>101600</xdr:colOff>
      <xdr:row>57</xdr:row>
      <xdr:rowOff>151339</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2857500" y="9822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142466</xdr:rowOff>
    </xdr:from>
    <xdr:ext cx="59901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608795" y="99151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71362</xdr:rowOff>
    </xdr:from>
    <xdr:to>
      <xdr:col>10</xdr:col>
      <xdr:colOff>165100</xdr:colOff>
      <xdr:row>58</xdr:row>
      <xdr:rowOff>1512</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1968500" y="9844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164089</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1719795" y="99367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101854</xdr:rowOff>
    </xdr:from>
    <xdr:to>
      <xdr:col>6</xdr:col>
      <xdr:colOff>38100</xdr:colOff>
      <xdr:row>58</xdr:row>
      <xdr:rowOff>32004</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079500" y="9874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23131</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830795" y="99672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6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6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6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a:extLst>
            <a:ext uri="{FF2B5EF4-FFF2-40B4-BE49-F238E27FC236}">
              <a16:creationId xmlns:a16="http://schemas.microsoft.com/office/drawing/2014/main" id="{00000000-0008-0000-06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10109</xdr:rowOff>
    </xdr:from>
    <xdr:to>
      <xdr:col>24</xdr:col>
      <xdr:colOff>62865</xdr:colOff>
      <xdr:row>79</xdr:row>
      <xdr:rowOff>38151</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flipV="1">
          <a:off x="4633595" y="12183059"/>
          <a:ext cx="1270" cy="13996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41978</xdr:rowOff>
    </xdr:from>
    <xdr:ext cx="378565" cy="259045"/>
    <xdr:sp macro="" textlink="">
      <xdr:nvSpPr>
        <xdr:cNvPr id="168" name="維持補修費最小値テキスト">
          <a:extLst>
            <a:ext uri="{FF2B5EF4-FFF2-40B4-BE49-F238E27FC236}">
              <a16:creationId xmlns:a16="http://schemas.microsoft.com/office/drawing/2014/main" id="{00000000-0008-0000-0600-0000A8000000}"/>
            </a:ext>
          </a:extLst>
        </xdr:cNvPr>
        <xdr:cNvSpPr txBox="1"/>
      </xdr:nvSpPr>
      <xdr:spPr>
        <a:xfrm>
          <a:off x="4686300" y="135865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38151</xdr:rowOff>
    </xdr:from>
    <xdr:to>
      <xdr:col>24</xdr:col>
      <xdr:colOff>152400</xdr:colOff>
      <xdr:row>79</xdr:row>
      <xdr:rowOff>38151</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3582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128236</xdr:rowOff>
    </xdr:from>
    <xdr:ext cx="599010" cy="259045"/>
    <xdr:sp macro="" textlink="">
      <xdr:nvSpPr>
        <xdr:cNvPr id="170" name="維持補修費最大値テキスト">
          <a:extLst>
            <a:ext uri="{FF2B5EF4-FFF2-40B4-BE49-F238E27FC236}">
              <a16:creationId xmlns:a16="http://schemas.microsoft.com/office/drawing/2014/main" id="{00000000-0008-0000-0600-0000AA000000}"/>
            </a:ext>
          </a:extLst>
        </xdr:cNvPr>
        <xdr:cNvSpPr txBox="1"/>
      </xdr:nvSpPr>
      <xdr:spPr>
        <a:xfrm>
          <a:off x="4686300" y="119582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10109</xdr:rowOff>
    </xdr:from>
    <xdr:to>
      <xdr:col>24</xdr:col>
      <xdr:colOff>152400</xdr:colOff>
      <xdr:row>71</xdr:row>
      <xdr:rowOff>10109</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21830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155004</xdr:rowOff>
    </xdr:from>
    <xdr:to>
      <xdr:col>24</xdr:col>
      <xdr:colOff>63500</xdr:colOff>
      <xdr:row>75</xdr:row>
      <xdr:rowOff>103836</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3797300" y="12670854"/>
          <a:ext cx="838200" cy="291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160557</xdr:rowOff>
    </xdr:from>
    <xdr:ext cx="534377" cy="259045"/>
    <xdr:sp macro="" textlink="">
      <xdr:nvSpPr>
        <xdr:cNvPr id="173" name="維持補修費平均値テキスト">
          <a:extLst>
            <a:ext uri="{FF2B5EF4-FFF2-40B4-BE49-F238E27FC236}">
              <a16:creationId xmlns:a16="http://schemas.microsoft.com/office/drawing/2014/main" id="{00000000-0008-0000-0600-0000AD000000}"/>
            </a:ext>
          </a:extLst>
        </xdr:cNvPr>
        <xdr:cNvSpPr txBox="1"/>
      </xdr:nvSpPr>
      <xdr:spPr>
        <a:xfrm>
          <a:off x="4686300" y="131907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10680</xdr:rowOff>
    </xdr:from>
    <xdr:to>
      <xdr:col>24</xdr:col>
      <xdr:colOff>114300</xdr:colOff>
      <xdr:row>77</xdr:row>
      <xdr:rowOff>112280</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4584700" y="13212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103836</xdr:rowOff>
    </xdr:from>
    <xdr:to>
      <xdr:col>19</xdr:col>
      <xdr:colOff>177800</xdr:colOff>
      <xdr:row>77</xdr:row>
      <xdr:rowOff>88176</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2908300" y="12962586"/>
          <a:ext cx="889000" cy="327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161773</xdr:rowOff>
    </xdr:from>
    <xdr:to>
      <xdr:col>20</xdr:col>
      <xdr:colOff>38100</xdr:colOff>
      <xdr:row>77</xdr:row>
      <xdr:rowOff>91923</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3746500" y="13191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77</xdr:row>
      <xdr:rowOff>83050</xdr:rowOff>
    </xdr:from>
    <xdr:ext cx="534377" cy="259045"/>
    <xdr:sp macro="" textlink="">
      <xdr:nvSpPr>
        <xdr:cNvPr id="177" name="テキスト ボックス 176">
          <a:extLst>
            <a:ext uri="{FF2B5EF4-FFF2-40B4-BE49-F238E27FC236}">
              <a16:creationId xmlns:a16="http://schemas.microsoft.com/office/drawing/2014/main" id="{00000000-0008-0000-0600-0000B1000000}"/>
            </a:ext>
          </a:extLst>
        </xdr:cNvPr>
        <xdr:cNvSpPr txBox="1"/>
      </xdr:nvSpPr>
      <xdr:spPr>
        <a:xfrm>
          <a:off x="3530111" y="13284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152691</xdr:rowOff>
    </xdr:from>
    <xdr:to>
      <xdr:col>15</xdr:col>
      <xdr:colOff>50800</xdr:colOff>
      <xdr:row>77</xdr:row>
      <xdr:rowOff>88176</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2019300" y="13182891"/>
          <a:ext cx="889000" cy="106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97117</xdr:rowOff>
    </xdr:from>
    <xdr:to>
      <xdr:col>15</xdr:col>
      <xdr:colOff>101600</xdr:colOff>
      <xdr:row>78</xdr:row>
      <xdr:rowOff>27267</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2857500" y="13298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18394</xdr:rowOff>
    </xdr:from>
    <xdr:ext cx="534377"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2641111" y="13391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128981</xdr:rowOff>
    </xdr:from>
    <xdr:to>
      <xdr:col>10</xdr:col>
      <xdr:colOff>114300</xdr:colOff>
      <xdr:row>76</xdr:row>
      <xdr:rowOff>152691</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1130300" y="13159181"/>
          <a:ext cx="889000" cy="23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72149</xdr:rowOff>
    </xdr:from>
    <xdr:to>
      <xdr:col>10</xdr:col>
      <xdr:colOff>165100</xdr:colOff>
      <xdr:row>78</xdr:row>
      <xdr:rowOff>2299</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968500" y="13273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77</xdr:row>
      <xdr:rowOff>164876</xdr:rowOff>
    </xdr:from>
    <xdr:ext cx="534377"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1752111" y="13366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41275</xdr:rowOff>
    </xdr:from>
    <xdr:to>
      <xdr:col>6</xdr:col>
      <xdr:colOff>38100</xdr:colOff>
      <xdr:row>77</xdr:row>
      <xdr:rowOff>142875</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079500" y="13242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77</xdr:row>
      <xdr:rowOff>134002</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863111" y="13335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104204</xdr:rowOff>
    </xdr:from>
    <xdr:to>
      <xdr:col>24</xdr:col>
      <xdr:colOff>114300</xdr:colOff>
      <xdr:row>74</xdr:row>
      <xdr:rowOff>34354</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4584700" y="12620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127081</xdr:rowOff>
    </xdr:from>
    <xdr:ext cx="534377" cy="259045"/>
    <xdr:sp macro="" textlink="">
      <xdr:nvSpPr>
        <xdr:cNvPr id="192" name="維持補修費該当値テキスト">
          <a:extLst>
            <a:ext uri="{FF2B5EF4-FFF2-40B4-BE49-F238E27FC236}">
              <a16:creationId xmlns:a16="http://schemas.microsoft.com/office/drawing/2014/main" id="{00000000-0008-0000-0600-0000C0000000}"/>
            </a:ext>
          </a:extLst>
        </xdr:cNvPr>
        <xdr:cNvSpPr txBox="1"/>
      </xdr:nvSpPr>
      <xdr:spPr>
        <a:xfrm>
          <a:off x="4686300" y="12471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53036</xdr:rowOff>
    </xdr:from>
    <xdr:to>
      <xdr:col>20</xdr:col>
      <xdr:colOff>38100</xdr:colOff>
      <xdr:row>75</xdr:row>
      <xdr:rowOff>154636</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3746500" y="12911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73</xdr:row>
      <xdr:rowOff>171163</xdr:rowOff>
    </xdr:from>
    <xdr:ext cx="534377"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3530111" y="12687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37376</xdr:rowOff>
    </xdr:from>
    <xdr:to>
      <xdr:col>15</xdr:col>
      <xdr:colOff>101600</xdr:colOff>
      <xdr:row>77</xdr:row>
      <xdr:rowOff>138976</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2857500" y="13239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155503</xdr:rowOff>
    </xdr:from>
    <xdr:ext cx="534377"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641111" y="13014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101891</xdr:rowOff>
    </xdr:from>
    <xdr:to>
      <xdr:col>10</xdr:col>
      <xdr:colOff>165100</xdr:colOff>
      <xdr:row>77</xdr:row>
      <xdr:rowOff>32041</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968500" y="13132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48569</xdr:rowOff>
    </xdr:from>
    <xdr:ext cx="534377"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1752111" y="12907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78181</xdr:rowOff>
    </xdr:from>
    <xdr:to>
      <xdr:col>6</xdr:col>
      <xdr:colOff>38100</xdr:colOff>
      <xdr:row>77</xdr:row>
      <xdr:rowOff>8331</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079500" y="13108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24858</xdr:rowOff>
    </xdr:from>
    <xdr:ext cx="534377"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863111" y="12883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2" name="扶助費グラフ枠">
          <a:extLst>
            <a:ext uri="{FF2B5EF4-FFF2-40B4-BE49-F238E27FC236}">
              <a16:creationId xmlns:a16="http://schemas.microsoft.com/office/drawing/2014/main" id="{00000000-0008-0000-0600-0000DE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110897</xdr:rowOff>
    </xdr:from>
    <xdr:to>
      <xdr:col>24</xdr:col>
      <xdr:colOff>62865</xdr:colOff>
      <xdr:row>98</xdr:row>
      <xdr:rowOff>115624</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flipV="1">
          <a:off x="4633595" y="15541397"/>
          <a:ext cx="1270" cy="13763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119451</xdr:rowOff>
    </xdr:from>
    <xdr:ext cx="534377" cy="259045"/>
    <xdr:sp macro="" textlink="">
      <xdr:nvSpPr>
        <xdr:cNvPr id="224" name="扶助費最小値テキスト">
          <a:extLst>
            <a:ext uri="{FF2B5EF4-FFF2-40B4-BE49-F238E27FC236}">
              <a16:creationId xmlns:a16="http://schemas.microsoft.com/office/drawing/2014/main" id="{00000000-0008-0000-0600-0000E0000000}"/>
            </a:ext>
          </a:extLst>
        </xdr:cNvPr>
        <xdr:cNvSpPr txBox="1"/>
      </xdr:nvSpPr>
      <xdr:spPr>
        <a:xfrm>
          <a:off x="4686300" y="16921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115624</xdr:rowOff>
    </xdr:from>
    <xdr:to>
      <xdr:col>24</xdr:col>
      <xdr:colOff>152400</xdr:colOff>
      <xdr:row>98</xdr:row>
      <xdr:rowOff>115624</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4546600" y="16917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57574</xdr:rowOff>
    </xdr:from>
    <xdr:ext cx="599010" cy="259045"/>
    <xdr:sp macro="" textlink="">
      <xdr:nvSpPr>
        <xdr:cNvPr id="226" name="扶助費最大値テキスト">
          <a:extLst>
            <a:ext uri="{FF2B5EF4-FFF2-40B4-BE49-F238E27FC236}">
              <a16:creationId xmlns:a16="http://schemas.microsoft.com/office/drawing/2014/main" id="{00000000-0008-0000-0600-0000E2000000}"/>
            </a:ext>
          </a:extLst>
        </xdr:cNvPr>
        <xdr:cNvSpPr txBox="1"/>
      </xdr:nvSpPr>
      <xdr:spPr>
        <a:xfrm>
          <a:off x="4686300" y="15316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110897</xdr:rowOff>
    </xdr:from>
    <xdr:to>
      <xdr:col>24</xdr:col>
      <xdr:colOff>152400</xdr:colOff>
      <xdr:row>90</xdr:row>
      <xdr:rowOff>110897</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4546600" y="15541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94511</xdr:rowOff>
    </xdr:from>
    <xdr:to>
      <xdr:col>24</xdr:col>
      <xdr:colOff>63500</xdr:colOff>
      <xdr:row>98</xdr:row>
      <xdr:rowOff>46668</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flipV="1">
          <a:off x="3797300" y="16553711"/>
          <a:ext cx="838200" cy="295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66248</xdr:rowOff>
    </xdr:from>
    <xdr:ext cx="534377" cy="259045"/>
    <xdr:sp macro="" textlink="">
      <xdr:nvSpPr>
        <xdr:cNvPr id="229" name="扶助費平均値テキスト">
          <a:extLst>
            <a:ext uri="{FF2B5EF4-FFF2-40B4-BE49-F238E27FC236}">
              <a16:creationId xmlns:a16="http://schemas.microsoft.com/office/drawing/2014/main" id="{00000000-0008-0000-0600-0000E5000000}"/>
            </a:ext>
          </a:extLst>
        </xdr:cNvPr>
        <xdr:cNvSpPr txBox="1"/>
      </xdr:nvSpPr>
      <xdr:spPr>
        <a:xfrm>
          <a:off x="4686300" y="165254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87821</xdr:rowOff>
    </xdr:from>
    <xdr:to>
      <xdr:col>24</xdr:col>
      <xdr:colOff>114300</xdr:colOff>
      <xdr:row>97</xdr:row>
      <xdr:rowOff>17971</xdr:rowOff>
    </xdr:to>
    <xdr:sp macro="" textlink="">
      <xdr:nvSpPr>
        <xdr:cNvPr id="230" name="フローチャート: 判断 229">
          <a:extLst>
            <a:ext uri="{FF2B5EF4-FFF2-40B4-BE49-F238E27FC236}">
              <a16:creationId xmlns:a16="http://schemas.microsoft.com/office/drawing/2014/main" id="{00000000-0008-0000-0600-0000E6000000}"/>
            </a:ext>
          </a:extLst>
        </xdr:cNvPr>
        <xdr:cNvSpPr/>
      </xdr:nvSpPr>
      <xdr:spPr>
        <a:xfrm>
          <a:off x="4584700" y="16547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46668</xdr:rowOff>
    </xdr:from>
    <xdr:to>
      <xdr:col>19</xdr:col>
      <xdr:colOff>177800</xdr:colOff>
      <xdr:row>98</xdr:row>
      <xdr:rowOff>52110</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2908300" y="16848768"/>
          <a:ext cx="889000" cy="5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99279</xdr:rowOff>
    </xdr:from>
    <xdr:to>
      <xdr:col>20</xdr:col>
      <xdr:colOff>38100</xdr:colOff>
      <xdr:row>98</xdr:row>
      <xdr:rowOff>29429</xdr:rowOff>
    </xdr:to>
    <xdr:sp macro="" textlink="">
      <xdr:nvSpPr>
        <xdr:cNvPr id="232" name="フローチャート: 判断 231">
          <a:extLst>
            <a:ext uri="{FF2B5EF4-FFF2-40B4-BE49-F238E27FC236}">
              <a16:creationId xmlns:a16="http://schemas.microsoft.com/office/drawing/2014/main" id="{00000000-0008-0000-0600-0000E8000000}"/>
            </a:ext>
          </a:extLst>
        </xdr:cNvPr>
        <xdr:cNvSpPr/>
      </xdr:nvSpPr>
      <xdr:spPr>
        <a:xfrm>
          <a:off x="3746500" y="16729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45956</xdr:rowOff>
    </xdr:from>
    <xdr:ext cx="534377" cy="259045"/>
    <xdr:sp macro="" textlink="">
      <xdr:nvSpPr>
        <xdr:cNvPr id="233" name="テキスト ボックス 232">
          <a:extLst>
            <a:ext uri="{FF2B5EF4-FFF2-40B4-BE49-F238E27FC236}">
              <a16:creationId xmlns:a16="http://schemas.microsoft.com/office/drawing/2014/main" id="{00000000-0008-0000-0600-0000E9000000}"/>
            </a:ext>
          </a:extLst>
        </xdr:cNvPr>
        <xdr:cNvSpPr txBox="1"/>
      </xdr:nvSpPr>
      <xdr:spPr>
        <a:xfrm>
          <a:off x="3530111" y="16505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52110</xdr:rowOff>
    </xdr:from>
    <xdr:to>
      <xdr:col>15</xdr:col>
      <xdr:colOff>50800</xdr:colOff>
      <xdr:row>98</xdr:row>
      <xdr:rowOff>80411</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2019300" y="16854210"/>
          <a:ext cx="889000" cy="28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101564</xdr:rowOff>
    </xdr:from>
    <xdr:to>
      <xdr:col>15</xdr:col>
      <xdr:colOff>101600</xdr:colOff>
      <xdr:row>98</xdr:row>
      <xdr:rowOff>31714</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2857500" y="16732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48241</xdr:rowOff>
    </xdr:from>
    <xdr:ext cx="534377"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2641111" y="16507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44081</xdr:rowOff>
    </xdr:from>
    <xdr:to>
      <xdr:col>10</xdr:col>
      <xdr:colOff>114300</xdr:colOff>
      <xdr:row>98</xdr:row>
      <xdr:rowOff>80411</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1130300" y="16846181"/>
          <a:ext cx="889000" cy="36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152478</xdr:rowOff>
    </xdr:from>
    <xdr:to>
      <xdr:col>10</xdr:col>
      <xdr:colOff>165100</xdr:colOff>
      <xdr:row>98</xdr:row>
      <xdr:rowOff>82628</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1968500" y="16783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99155</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1752111" y="16558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158431</xdr:rowOff>
    </xdr:from>
    <xdr:to>
      <xdr:col>6</xdr:col>
      <xdr:colOff>38100</xdr:colOff>
      <xdr:row>98</xdr:row>
      <xdr:rowOff>88581</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1079500" y="16789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105108</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863111" y="16564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43711</xdr:rowOff>
    </xdr:from>
    <xdr:to>
      <xdr:col>24</xdr:col>
      <xdr:colOff>114300</xdr:colOff>
      <xdr:row>96</xdr:row>
      <xdr:rowOff>145311</xdr:rowOff>
    </xdr:to>
    <xdr:sp macro="" textlink="">
      <xdr:nvSpPr>
        <xdr:cNvPr id="247" name="楕円 246">
          <a:extLst>
            <a:ext uri="{FF2B5EF4-FFF2-40B4-BE49-F238E27FC236}">
              <a16:creationId xmlns:a16="http://schemas.microsoft.com/office/drawing/2014/main" id="{00000000-0008-0000-0600-0000F7000000}"/>
            </a:ext>
          </a:extLst>
        </xdr:cNvPr>
        <xdr:cNvSpPr/>
      </xdr:nvSpPr>
      <xdr:spPr>
        <a:xfrm>
          <a:off x="4584700" y="16502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66588</xdr:rowOff>
    </xdr:from>
    <xdr:ext cx="534377" cy="259045"/>
    <xdr:sp macro="" textlink="">
      <xdr:nvSpPr>
        <xdr:cNvPr id="248" name="扶助費該当値テキスト">
          <a:extLst>
            <a:ext uri="{FF2B5EF4-FFF2-40B4-BE49-F238E27FC236}">
              <a16:creationId xmlns:a16="http://schemas.microsoft.com/office/drawing/2014/main" id="{00000000-0008-0000-0600-0000F8000000}"/>
            </a:ext>
          </a:extLst>
        </xdr:cNvPr>
        <xdr:cNvSpPr txBox="1"/>
      </xdr:nvSpPr>
      <xdr:spPr>
        <a:xfrm>
          <a:off x="4686300" y="16354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167318</xdr:rowOff>
    </xdr:from>
    <xdr:to>
      <xdr:col>20</xdr:col>
      <xdr:colOff>38100</xdr:colOff>
      <xdr:row>98</xdr:row>
      <xdr:rowOff>97468</xdr:rowOff>
    </xdr:to>
    <xdr:sp macro="" textlink="">
      <xdr:nvSpPr>
        <xdr:cNvPr id="249" name="楕円 248">
          <a:extLst>
            <a:ext uri="{FF2B5EF4-FFF2-40B4-BE49-F238E27FC236}">
              <a16:creationId xmlns:a16="http://schemas.microsoft.com/office/drawing/2014/main" id="{00000000-0008-0000-0600-0000F9000000}"/>
            </a:ext>
          </a:extLst>
        </xdr:cNvPr>
        <xdr:cNvSpPr/>
      </xdr:nvSpPr>
      <xdr:spPr>
        <a:xfrm>
          <a:off x="3746500" y="16797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88595</xdr:rowOff>
    </xdr:from>
    <xdr:ext cx="534377"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3530111" y="16890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1310</xdr:rowOff>
    </xdr:from>
    <xdr:to>
      <xdr:col>15</xdr:col>
      <xdr:colOff>101600</xdr:colOff>
      <xdr:row>98</xdr:row>
      <xdr:rowOff>102910</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2857500" y="16803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94037</xdr:rowOff>
    </xdr:from>
    <xdr:ext cx="534377"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641111" y="16896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29611</xdr:rowOff>
    </xdr:from>
    <xdr:to>
      <xdr:col>10</xdr:col>
      <xdr:colOff>165100</xdr:colOff>
      <xdr:row>98</xdr:row>
      <xdr:rowOff>131211</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1968500" y="16831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122338</xdr:rowOff>
    </xdr:from>
    <xdr:ext cx="534377"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1752111" y="16924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164731</xdr:rowOff>
    </xdr:from>
    <xdr:to>
      <xdr:col>6</xdr:col>
      <xdr:colOff>38100</xdr:colOff>
      <xdr:row>98</xdr:row>
      <xdr:rowOff>94881</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1079500" y="16795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86008</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863111" y="16888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7" name="正方形/長方形 256">
          <a:extLst>
            <a:ext uri="{FF2B5EF4-FFF2-40B4-BE49-F238E27FC236}">
              <a16:creationId xmlns:a16="http://schemas.microsoft.com/office/drawing/2014/main" id="{00000000-0008-0000-0600-000001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98,388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5" name="テキスト ボックス 264">
          <a:extLst>
            <a:ext uri="{FF2B5EF4-FFF2-40B4-BE49-F238E27FC236}">
              <a16:creationId xmlns:a16="http://schemas.microsoft.com/office/drawing/2014/main" id="{00000000-0008-0000-0600-000009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6" name="直線コネクタ 265">
          <a:extLst>
            <a:ext uri="{FF2B5EF4-FFF2-40B4-BE49-F238E27FC236}">
              <a16:creationId xmlns:a16="http://schemas.microsoft.com/office/drawing/2014/main" id="{00000000-0008-0000-0600-00000A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7" name="直線コネクタ 266">
          <a:extLst>
            <a:ext uri="{FF2B5EF4-FFF2-40B4-BE49-F238E27FC236}">
              <a16:creationId xmlns:a16="http://schemas.microsoft.com/office/drawing/2014/main" id="{00000000-0008-0000-0600-00000B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9" name="補助費等グラフ枠">
          <a:extLst>
            <a:ext uri="{FF2B5EF4-FFF2-40B4-BE49-F238E27FC236}">
              <a16:creationId xmlns:a16="http://schemas.microsoft.com/office/drawing/2014/main" id="{00000000-0008-0000-0600-000017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67988</xdr:rowOff>
    </xdr:from>
    <xdr:to>
      <xdr:col>54</xdr:col>
      <xdr:colOff>189865</xdr:colOff>
      <xdr:row>37</xdr:row>
      <xdr:rowOff>107052</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flipV="1">
          <a:off x="10475595" y="5382938"/>
          <a:ext cx="1270" cy="10677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110879</xdr:rowOff>
    </xdr:from>
    <xdr:ext cx="534377" cy="259045"/>
    <xdr:sp macro="" textlink="">
      <xdr:nvSpPr>
        <xdr:cNvPr id="281" name="補助費等最小値テキスト">
          <a:extLst>
            <a:ext uri="{FF2B5EF4-FFF2-40B4-BE49-F238E27FC236}">
              <a16:creationId xmlns:a16="http://schemas.microsoft.com/office/drawing/2014/main" id="{00000000-0008-0000-0600-000019010000}"/>
            </a:ext>
          </a:extLst>
        </xdr:cNvPr>
        <xdr:cNvSpPr txBox="1"/>
      </xdr:nvSpPr>
      <xdr:spPr>
        <a:xfrm>
          <a:off x="10528300" y="6454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107052</xdr:rowOff>
    </xdr:from>
    <xdr:to>
      <xdr:col>55</xdr:col>
      <xdr:colOff>88900</xdr:colOff>
      <xdr:row>37</xdr:row>
      <xdr:rowOff>107052</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10388600" y="6450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14665</xdr:rowOff>
    </xdr:from>
    <xdr:ext cx="599010" cy="259045"/>
    <xdr:sp macro="" textlink="">
      <xdr:nvSpPr>
        <xdr:cNvPr id="283" name="補助費等最大値テキスト">
          <a:extLst>
            <a:ext uri="{FF2B5EF4-FFF2-40B4-BE49-F238E27FC236}">
              <a16:creationId xmlns:a16="http://schemas.microsoft.com/office/drawing/2014/main" id="{00000000-0008-0000-0600-00001B010000}"/>
            </a:ext>
          </a:extLst>
        </xdr:cNvPr>
        <xdr:cNvSpPr txBox="1"/>
      </xdr:nvSpPr>
      <xdr:spPr>
        <a:xfrm>
          <a:off x="10528300" y="51581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353,822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67988</xdr:rowOff>
    </xdr:from>
    <xdr:to>
      <xdr:col>55</xdr:col>
      <xdr:colOff>88900</xdr:colOff>
      <xdr:row>31</xdr:row>
      <xdr:rowOff>67988</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10388600" y="5382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32</xdr:row>
      <xdr:rowOff>162320</xdr:rowOff>
    </xdr:from>
    <xdr:to>
      <xdr:col>55</xdr:col>
      <xdr:colOff>0</xdr:colOff>
      <xdr:row>35</xdr:row>
      <xdr:rowOff>24657</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9639300" y="5648720"/>
          <a:ext cx="838200" cy="376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171032</xdr:rowOff>
    </xdr:from>
    <xdr:ext cx="599010" cy="259045"/>
    <xdr:sp macro="" textlink="">
      <xdr:nvSpPr>
        <xdr:cNvPr id="286" name="補助費等平均値テキスト">
          <a:extLst>
            <a:ext uri="{FF2B5EF4-FFF2-40B4-BE49-F238E27FC236}">
              <a16:creationId xmlns:a16="http://schemas.microsoft.com/office/drawing/2014/main" id="{00000000-0008-0000-0600-00001E010000}"/>
            </a:ext>
          </a:extLst>
        </xdr:cNvPr>
        <xdr:cNvSpPr txBox="1"/>
      </xdr:nvSpPr>
      <xdr:spPr>
        <a:xfrm>
          <a:off x="10528300" y="60003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21155</xdr:rowOff>
    </xdr:from>
    <xdr:to>
      <xdr:col>55</xdr:col>
      <xdr:colOff>50800</xdr:colOff>
      <xdr:row>35</xdr:row>
      <xdr:rowOff>122755</xdr:rowOff>
    </xdr:to>
    <xdr:sp macro="" textlink="">
      <xdr:nvSpPr>
        <xdr:cNvPr id="287" name="フローチャート: 判断 286">
          <a:extLst>
            <a:ext uri="{FF2B5EF4-FFF2-40B4-BE49-F238E27FC236}">
              <a16:creationId xmlns:a16="http://schemas.microsoft.com/office/drawing/2014/main" id="{00000000-0008-0000-0600-00001F010000}"/>
            </a:ext>
          </a:extLst>
        </xdr:cNvPr>
        <xdr:cNvSpPr/>
      </xdr:nvSpPr>
      <xdr:spPr>
        <a:xfrm>
          <a:off x="10426700" y="602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32</xdr:row>
      <xdr:rowOff>162320</xdr:rowOff>
    </xdr:from>
    <xdr:to>
      <xdr:col>50</xdr:col>
      <xdr:colOff>114300</xdr:colOff>
      <xdr:row>35</xdr:row>
      <xdr:rowOff>38328</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flipV="1">
          <a:off x="8750300" y="5648720"/>
          <a:ext cx="889000" cy="390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32</xdr:row>
      <xdr:rowOff>101869</xdr:rowOff>
    </xdr:from>
    <xdr:to>
      <xdr:col>50</xdr:col>
      <xdr:colOff>165100</xdr:colOff>
      <xdr:row>33</xdr:row>
      <xdr:rowOff>32019</xdr:rowOff>
    </xdr:to>
    <xdr:sp macro="" textlink="">
      <xdr:nvSpPr>
        <xdr:cNvPr id="289" name="フローチャート: 判断 288">
          <a:extLst>
            <a:ext uri="{FF2B5EF4-FFF2-40B4-BE49-F238E27FC236}">
              <a16:creationId xmlns:a16="http://schemas.microsoft.com/office/drawing/2014/main" id="{00000000-0008-0000-0600-000021010000}"/>
            </a:ext>
          </a:extLst>
        </xdr:cNvPr>
        <xdr:cNvSpPr/>
      </xdr:nvSpPr>
      <xdr:spPr>
        <a:xfrm>
          <a:off x="9588500" y="558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31</xdr:row>
      <xdr:rowOff>48546</xdr:rowOff>
    </xdr:from>
    <xdr:ext cx="599010" cy="259045"/>
    <xdr:sp macro="" textlink="">
      <xdr:nvSpPr>
        <xdr:cNvPr id="290" name="テキスト ボックス 289">
          <a:extLst>
            <a:ext uri="{FF2B5EF4-FFF2-40B4-BE49-F238E27FC236}">
              <a16:creationId xmlns:a16="http://schemas.microsoft.com/office/drawing/2014/main" id="{00000000-0008-0000-0600-000022010000}"/>
            </a:ext>
          </a:extLst>
        </xdr:cNvPr>
        <xdr:cNvSpPr txBox="1"/>
      </xdr:nvSpPr>
      <xdr:spPr>
        <a:xfrm>
          <a:off x="9339795" y="5363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22085</xdr:rowOff>
    </xdr:from>
    <xdr:to>
      <xdr:col>45</xdr:col>
      <xdr:colOff>177800</xdr:colOff>
      <xdr:row>35</xdr:row>
      <xdr:rowOff>38328</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7861300" y="6022835"/>
          <a:ext cx="889000" cy="16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152725</xdr:rowOff>
    </xdr:from>
    <xdr:to>
      <xdr:col>46</xdr:col>
      <xdr:colOff>38100</xdr:colOff>
      <xdr:row>36</xdr:row>
      <xdr:rowOff>82875</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8699500" y="6153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74002</xdr:rowOff>
    </xdr:from>
    <xdr:ext cx="599010" cy="259045"/>
    <xdr:sp macro="" textlink="">
      <xdr:nvSpPr>
        <xdr:cNvPr id="293" name="テキスト ボックス 292">
          <a:extLst>
            <a:ext uri="{FF2B5EF4-FFF2-40B4-BE49-F238E27FC236}">
              <a16:creationId xmlns:a16="http://schemas.microsoft.com/office/drawing/2014/main" id="{00000000-0008-0000-0600-000025010000}"/>
            </a:ext>
          </a:extLst>
        </xdr:cNvPr>
        <xdr:cNvSpPr txBox="1"/>
      </xdr:nvSpPr>
      <xdr:spPr>
        <a:xfrm>
          <a:off x="8450795" y="62462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22085</xdr:rowOff>
    </xdr:from>
    <xdr:to>
      <xdr:col>41</xdr:col>
      <xdr:colOff>50800</xdr:colOff>
      <xdr:row>35</xdr:row>
      <xdr:rowOff>93332</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6972300" y="6022835"/>
          <a:ext cx="889000" cy="71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120462</xdr:rowOff>
    </xdr:from>
    <xdr:to>
      <xdr:col>41</xdr:col>
      <xdr:colOff>101600</xdr:colOff>
      <xdr:row>36</xdr:row>
      <xdr:rowOff>50612</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7810500" y="6121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36</xdr:row>
      <xdr:rowOff>41739</xdr:rowOff>
    </xdr:from>
    <xdr:ext cx="599010"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7561795" y="6213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139535</xdr:rowOff>
    </xdr:from>
    <xdr:to>
      <xdr:col>36</xdr:col>
      <xdr:colOff>165100</xdr:colOff>
      <xdr:row>36</xdr:row>
      <xdr:rowOff>69685</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6921500" y="6140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36</xdr:row>
      <xdr:rowOff>60812</xdr:rowOff>
    </xdr:from>
    <xdr:ext cx="59901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6672795" y="6233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145307</xdr:rowOff>
    </xdr:from>
    <xdr:to>
      <xdr:col>55</xdr:col>
      <xdr:colOff>50800</xdr:colOff>
      <xdr:row>35</xdr:row>
      <xdr:rowOff>75457</xdr:rowOff>
    </xdr:to>
    <xdr:sp macro="" textlink="">
      <xdr:nvSpPr>
        <xdr:cNvPr id="304" name="楕円 303">
          <a:extLst>
            <a:ext uri="{FF2B5EF4-FFF2-40B4-BE49-F238E27FC236}">
              <a16:creationId xmlns:a16="http://schemas.microsoft.com/office/drawing/2014/main" id="{00000000-0008-0000-0600-000030010000}"/>
            </a:ext>
          </a:extLst>
        </xdr:cNvPr>
        <xdr:cNvSpPr/>
      </xdr:nvSpPr>
      <xdr:spPr>
        <a:xfrm>
          <a:off x="10426700" y="5974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168184</xdr:rowOff>
    </xdr:from>
    <xdr:ext cx="599010" cy="259045"/>
    <xdr:sp macro="" textlink="">
      <xdr:nvSpPr>
        <xdr:cNvPr id="305" name="補助費等該当値テキスト">
          <a:extLst>
            <a:ext uri="{FF2B5EF4-FFF2-40B4-BE49-F238E27FC236}">
              <a16:creationId xmlns:a16="http://schemas.microsoft.com/office/drawing/2014/main" id="{00000000-0008-0000-0600-000031010000}"/>
            </a:ext>
          </a:extLst>
        </xdr:cNvPr>
        <xdr:cNvSpPr txBox="1"/>
      </xdr:nvSpPr>
      <xdr:spPr>
        <a:xfrm>
          <a:off x="10528300" y="5826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32</xdr:row>
      <xdr:rowOff>111520</xdr:rowOff>
    </xdr:from>
    <xdr:to>
      <xdr:col>50</xdr:col>
      <xdr:colOff>165100</xdr:colOff>
      <xdr:row>33</xdr:row>
      <xdr:rowOff>41670</xdr:rowOff>
    </xdr:to>
    <xdr:sp macro="" textlink="">
      <xdr:nvSpPr>
        <xdr:cNvPr id="306" name="楕円 305">
          <a:extLst>
            <a:ext uri="{FF2B5EF4-FFF2-40B4-BE49-F238E27FC236}">
              <a16:creationId xmlns:a16="http://schemas.microsoft.com/office/drawing/2014/main" id="{00000000-0008-0000-0600-000032010000}"/>
            </a:ext>
          </a:extLst>
        </xdr:cNvPr>
        <xdr:cNvSpPr/>
      </xdr:nvSpPr>
      <xdr:spPr>
        <a:xfrm>
          <a:off x="9588500" y="559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32797</xdr:rowOff>
    </xdr:from>
    <xdr:ext cx="59901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9339795" y="5690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158978</xdr:rowOff>
    </xdr:from>
    <xdr:to>
      <xdr:col>46</xdr:col>
      <xdr:colOff>38100</xdr:colOff>
      <xdr:row>35</xdr:row>
      <xdr:rowOff>89128</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8699500" y="5988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33</xdr:row>
      <xdr:rowOff>105655</xdr:rowOff>
    </xdr:from>
    <xdr:ext cx="59901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8450795" y="57635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142735</xdr:rowOff>
    </xdr:from>
    <xdr:to>
      <xdr:col>41</xdr:col>
      <xdr:colOff>101600</xdr:colOff>
      <xdr:row>35</xdr:row>
      <xdr:rowOff>72885</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7810500" y="5972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89412</xdr:rowOff>
    </xdr:from>
    <xdr:ext cx="59901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7561795" y="57472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42532</xdr:rowOff>
    </xdr:from>
    <xdr:to>
      <xdr:col>36</xdr:col>
      <xdr:colOff>165100</xdr:colOff>
      <xdr:row>35</xdr:row>
      <xdr:rowOff>144132</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6921500" y="6043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33</xdr:row>
      <xdr:rowOff>160659</xdr:rowOff>
    </xdr:from>
    <xdr:ext cx="59901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6672795" y="5818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4" name="正方形/長方形 313">
          <a:extLst>
            <a:ext uri="{FF2B5EF4-FFF2-40B4-BE49-F238E27FC236}">
              <a16:creationId xmlns:a16="http://schemas.microsoft.com/office/drawing/2014/main" id="{00000000-0008-0000-0600-00003A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88,309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3" name="直線コネクタ 322">
          <a:extLst>
            <a:ext uri="{FF2B5EF4-FFF2-40B4-BE49-F238E27FC236}">
              <a16:creationId xmlns:a16="http://schemas.microsoft.com/office/drawing/2014/main" id="{00000000-0008-0000-0600-000043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6" name="普通建設事業費グラフ枠">
          <a:extLst>
            <a:ext uri="{FF2B5EF4-FFF2-40B4-BE49-F238E27FC236}">
              <a16:creationId xmlns:a16="http://schemas.microsoft.com/office/drawing/2014/main" id="{00000000-0008-0000-0600-000050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75600</xdr:rowOff>
    </xdr:from>
    <xdr:to>
      <xdr:col>54</xdr:col>
      <xdr:colOff>189865</xdr:colOff>
      <xdr:row>59</xdr:row>
      <xdr:rowOff>17600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flipV="1">
          <a:off x="10475595" y="8648100"/>
          <a:ext cx="1270" cy="1485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21427</xdr:rowOff>
    </xdr:from>
    <xdr:ext cx="534377" cy="259045"/>
    <xdr:sp macro="" textlink="">
      <xdr:nvSpPr>
        <xdr:cNvPr id="338" name="普通建設事業費最小値テキスト">
          <a:extLst>
            <a:ext uri="{FF2B5EF4-FFF2-40B4-BE49-F238E27FC236}">
              <a16:creationId xmlns:a16="http://schemas.microsoft.com/office/drawing/2014/main" id="{00000000-0008-0000-0600-000052010000}"/>
            </a:ext>
          </a:extLst>
        </xdr:cNvPr>
        <xdr:cNvSpPr txBox="1"/>
      </xdr:nvSpPr>
      <xdr:spPr>
        <a:xfrm>
          <a:off x="10528300" y="10136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17600</xdr:rowOff>
    </xdr:from>
    <xdr:to>
      <xdr:col>55</xdr:col>
      <xdr:colOff>88900</xdr:colOff>
      <xdr:row>59</xdr:row>
      <xdr:rowOff>17600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10388600" y="10133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22277</xdr:rowOff>
    </xdr:from>
    <xdr:ext cx="690189" cy="259045"/>
    <xdr:sp macro="" textlink="">
      <xdr:nvSpPr>
        <xdr:cNvPr id="340" name="普通建設事業費最大値テキスト">
          <a:extLst>
            <a:ext uri="{FF2B5EF4-FFF2-40B4-BE49-F238E27FC236}">
              <a16:creationId xmlns:a16="http://schemas.microsoft.com/office/drawing/2014/main" id="{00000000-0008-0000-0600-000054010000}"/>
            </a:ext>
          </a:extLst>
        </xdr:cNvPr>
        <xdr:cNvSpPr txBox="1"/>
      </xdr:nvSpPr>
      <xdr:spPr>
        <a:xfrm>
          <a:off x="10528300" y="842332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1,984,121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75600</xdr:rowOff>
    </xdr:from>
    <xdr:to>
      <xdr:col>55</xdr:col>
      <xdr:colOff>88900</xdr:colOff>
      <xdr:row>50</xdr:row>
      <xdr:rowOff>75600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10388600" y="8648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39446</xdr:rowOff>
    </xdr:from>
    <xdr:to>
      <xdr:col>55</xdr:col>
      <xdr:colOff>0</xdr:colOff>
      <xdr:row>58</xdr:row>
      <xdr:rowOff>113043</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flipV="1">
          <a:off x="9639300" y="9983546"/>
          <a:ext cx="838200" cy="73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107947</xdr:rowOff>
    </xdr:from>
    <xdr:ext cx="599010" cy="259045"/>
    <xdr:sp macro="" textlink="">
      <xdr:nvSpPr>
        <xdr:cNvPr id="343" name="普通建設事業費平均値テキスト">
          <a:extLst>
            <a:ext uri="{FF2B5EF4-FFF2-40B4-BE49-F238E27FC236}">
              <a16:creationId xmlns:a16="http://schemas.microsoft.com/office/drawing/2014/main" id="{00000000-0008-0000-0600-000057010000}"/>
            </a:ext>
          </a:extLst>
        </xdr:cNvPr>
        <xdr:cNvSpPr txBox="1"/>
      </xdr:nvSpPr>
      <xdr:spPr>
        <a:xfrm>
          <a:off x="10528300" y="970914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85070</xdr:rowOff>
    </xdr:from>
    <xdr:to>
      <xdr:col>55</xdr:col>
      <xdr:colOff>50800</xdr:colOff>
      <xdr:row>58</xdr:row>
      <xdr:rowOff>15220</xdr:rowOff>
    </xdr:to>
    <xdr:sp macro="" textlink="">
      <xdr:nvSpPr>
        <xdr:cNvPr id="344" name="フローチャート: 判断 343">
          <a:extLst>
            <a:ext uri="{FF2B5EF4-FFF2-40B4-BE49-F238E27FC236}">
              <a16:creationId xmlns:a16="http://schemas.microsoft.com/office/drawing/2014/main" id="{00000000-0008-0000-0600-000058010000}"/>
            </a:ext>
          </a:extLst>
        </xdr:cNvPr>
        <xdr:cNvSpPr/>
      </xdr:nvSpPr>
      <xdr:spPr>
        <a:xfrm>
          <a:off x="10426700" y="985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113043</xdr:rowOff>
    </xdr:from>
    <xdr:to>
      <xdr:col>50</xdr:col>
      <xdr:colOff>114300</xdr:colOff>
      <xdr:row>58</xdr:row>
      <xdr:rowOff>113898</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8750300" y="10057143"/>
          <a:ext cx="889000" cy="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135677</xdr:rowOff>
    </xdr:from>
    <xdr:to>
      <xdr:col>50</xdr:col>
      <xdr:colOff>165100</xdr:colOff>
      <xdr:row>58</xdr:row>
      <xdr:rowOff>65827</xdr:rowOff>
    </xdr:to>
    <xdr:sp macro="" textlink="">
      <xdr:nvSpPr>
        <xdr:cNvPr id="346" name="フローチャート: 判断 345">
          <a:extLst>
            <a:ext uri="{FF2B5EF4-FFF2-40B4-BE49-F238E27FC236}">
              <a16:creationId xmlns:a16="http://schemas.microsoft.com/office/drawing/2014/main" id="{00000000-0008-0000-0600-00005A010000}"/>
            </a:ext>
          </a:extLst>
        </xdr:cNvPr>
        <xdr:cNvSpPr/>
      </xdr:nvSpPr>
      <xdr:spPr>
        <a:xfrm>
          <a:off x="9588500" y="9908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82354</xdr:rowOff>
    </xdr:from>
    <xdr:ext cx="599010" cy="259045"/>
    <xdr:sp macro="" textlink="">
      <xdr:nvSpPr>
        <xdr:cNvPr id="347" name="テキスト ボックス 346">
          <a:extLst>
            <a:ext uri="{FF2B5EF4-FFF2-40B4-BE49-F238E27FC236}">
              <a16:creationId xmlns:a16="http://schemas.microsoft.com/office/drawing/2014/main" id="{00000000-0008-0000-0600-00005B010000}"/>
            </a:ext>
          </a:extLst>
        </xdr:cNvPr>
        <xdr:cNvSpPr txBox="1"/>
      </xdr:nvSpPr>
      <xdr:spPr>
        <a:xfrm>
          <a:off x="9339795" y="9683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71841</xdr:rowOff>
    </xdr:from>
    <xdr:to>
      <xdr:col>45</xdr:col>
      <xdr:colOff>177800</xdr:colOff>
      <xdr:row>58</xdr:row>
      <xdr:rowOff>113898</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7861300" y="10015941"/>
          <a:ext cx="889000" cy="42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135205</xdr:rowOff>
    </xdr:from>
    <xdr:to>
      <xdr:col>46</xdr:col>
      <xdr:colOff>38100</xdr:colOff>
      <xdr:row>58</xdr:row>
      <xdr:rowOff>65355</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8699500" y="9907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81882</xdr:rowOff>
    </xdr:from>
    <xdr:ext cx="599010"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8450795" y="9683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61154</xdr:rowOff>
    </xdr:from>
    <xdr:to>
      <xdr:col>41</xdr:col>
      <xdr:colOff>50800</xdr:colOff>
      <xdr:row>58</xdr:row>
      <xdr:rowOff>71841</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6972300" y="10005254"/>
          <a:ext cx="889000" cy="10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162651</xdr:rowOff>
    </xdr:from>
    <xdr:to>
      <xdr:col>41</xdr:col>
      <xdr:colOff>101600</xdr:colOff>
      <xdr:row>58</xdr:row>
      <xdr:rowOff>92801</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7810500" y="9935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109328</xdr:rowOff>
    </xdr:from>
    <xdr:ext cx="59901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7561795" y="9710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132402</xdr:rowOff>
    </xdr:from>
    <xdr:to>
      <xdr:col>36</xdr:col>
      <xdr:colOff>165100</xdr:colOff>
      <xdr:row>58</xdr:row>
      <xdr:rowOff>62552</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6921500" y="9905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79079</xdr:rowOff>
    </xdr:from>
    <xdr:ext cx="59901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6672795" y="96802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160096</xdr:rowOff>
    </xdr:from>
    <xdr:to>
      <xdr:col>55</xdr:col>
      <xdr:colOff>50800</xdr:colOff>
      <xdr:row>58</xdr:row>
      <xdr:rowOff>90246</xdr:rowOff>
    </xdr:to>
    <xdr:sp macro="" textlink="">
      <xdr:nvSpPr>
        <xdr:cNvPr id="361" name="楕円 360">
          <a:extLst>
            <a:ext uri="{FF2B5EF4-FFF2-40B4-BE49-F238E27FC236}">
              <a16:creationId xmlns:a16="http://schemas.microsoft.com/office/drawing/2014/main" id="{00000000-0008-0000-0600-000069010000}"/>
            </a:ext>
          </a:extLst>
        </xdr:cNvPr>
        <xdr:cNvSpPr/>
      </xdr:nvSpPr>
      <xdr:spPr>
        <a:xfrm>
          <a:off x="10426700" y="9932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138523</xdr:rowOff>
    </xdr:from>
    <xdr:ext cx="599010" cy="259045"/>
    <xdr:sp macro="" textlink="">
      <xdr:nvSpPr>
        <xdr:cNvPr id="362" name="普通建設事業費該当値テキスト">
          <a:extLst>
            <a:ext uri="{FF2B5EF4-FFF2-40B4-BE49-F238E27FC236}">
              <a16:creationId xmlns:a16="http://schemas.microsoft.com/office/drawing/2014/main" id="{00000000-0008-0000-0600-00006A010000}"/>
            </a:ext>
          </a:extLst>
        </xdr:cNvPr>
        <xdr:cNvSpPr txBox="1"/>
      </xdr:nvSpPr>
      <xdr:spPr>
        <a:xfrm>
          <a:off x="10528300" y="9911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231,566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62243</xdr:rowOff>
    </xdr:from>
    <xdr:to>
      <xdr:col>50</xdr:col>
      <xdr:colOff>165100</xdr:colOff>
      <xdr:row>58</xdr:row>
      <xdr:rowOff>163843</xdr:rowOff>
    </xdr:to>
    <xdr:sp macro="" textlink="">
      <xdr:nvSpPr>
        <xdr:cNvPr id="363" name="楕円 362">
          <a:extLst>
            <a:ext uri="{FF2B5EF4-FFF2-40B4-BE49-F238E27FC236}">
              <a16:creationId xmlns:a16="http://schemas.microsoft.com/office/drawing/2014/main" id="{00000000-0008-0000-0600-00006B010000}"/>
            </a:ext>
          </a:extLst>
        </xdr:cNvPr>
        <xdr:cNvSpPr/>
      </xdr:nvSpPr>
      <xdr:spPr>
        <a:xfrm>
          <a:off x="9588500" y="10006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154970</xdr:rowOff>
    </xdr:from>
    <xdr:ext cx="59901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9339795" y="10099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63098</xdr:rowOff>
    </xdr:from>
    <xdr:to>
      <xdr:col>46</xdr:col>
      <xdr:colOff>38100</xdr:colOff>
      <xdr:row>58</xdr:row>
      <xdr:rowOff>164698</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8699500" y="10007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155825</xdr:rowOff>
    </xdr:from>
    <xdr:ext cx="59901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8450795" y="100999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21041</xdr:rowOff>
    </xdr:from>
    <xdr:to>
      <xdr:col>41</xdr:col>
      <xdr:colOff>101600</xdr:colOff>
      <xdr:row>58</xdr:row>
      <xdr:rowOff>122641</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7810500" y="9965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113768</xdr:rowOff>
    </xdr:from>
    <xdr:ext cx="59901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7561795" y="10057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10354</xdr:rowOff>
    </xdr:from>
    <xdr:to>
      <xdr:col>36</xdr:col>
      <xdr:colOff>165100</xdr:colOff>
      <xdr:row>58</xdr:row>
      <xdr:rowOff>111954</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6921500" y="9954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103081</xdr:rowOff>
    </xdr:from>
    <xdr:ext cx="59901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6672795" y="100471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1" name="正方形/長方形 370">
          <a:extLst>
            <a:ext uri="{FF2B5EF4-FFF2-40B4-BE49-F238E27FC236}">
              <a16:creationId xmlns:a16="http://schemas.microsoft.com/office/drawing/2014/main" id="{00000000-0008-0000-0600-000073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0" name="直線コネクタ 379">
          <a:extLst>
            <a:ext uri="{FF2B5EF4-FFF2-40B4-BE49-F238E27FC236}">
              <a16:creationId xmlns:a16="http://schemas.microsoft.com/office/drawing/2014/main" id="{00000000-0008-0000-0600-00007C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1" name="普通建設事業費 （ うち新規整備　）グラフ枠">
          <a:extLst>
            <a:ext uri="{FF2B5EF4-FFF2-40B4-BE49-F238E27FC236}">
              <a16:creationId xmlns:a16="http://schemas.microsoft.com/office/drawing/2014/main" id="{00000000-0008-0000-0600-000087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4583</xdr:rowOff>
    </xdr:from>
    <xdr:to>
      <xdr:col>54</xdr:col>
      <xdr:colOff>189865</xdr:colOff>
      <xdr:row>78</xdr:row>
      <xdr:rowOff>139700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flipV="1">
          <a:off x="10475595" y="12006083"/>
          <a:ext cx="1270" cy="15067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93" name="普通建設事業費 （ うち新規整備　）最小値テキスト">
          <a:extLst>
            <a:ext uri="{FF2B5EF4-FFF2-40B4-BE49-F238E27FC236}">
              <a16:creationId xmlns:a16="http://schemas.microsoft.com/office/drawing/2014/main" id="{00000000-0008-0000-0600-000089010000}"/>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122710</xdr:rowOff>
    </xdr:from>
    <xdr:ext cx="599010" cy="259045"/>
    <xdr:sp macro="" textlink="">
      <xdr:nvSpPr>
        <xdr:cNvPr id="395" name="普通建設事業費 （ うち新規整備　）最大値テキスト">
          <a:extLst>
            <a:ext uri="{FF2B5EF4-FFF2-40B4-BE49-F238E27FC236}">
              <a16:creationId xmlns:a16="http://schemas.microsoft.com/office/drawing/2014/main" id="{00000000-0008-0000-0600-00008B010000}"/>
            </a:ext>
          </a:extLst>
        </xdr:cNvPr>
        <xdr:cNvSpPr txBox="1"/>
      </xdr:nvSpPr>
      <xdr:spPr>
        <a:xfrm>
          <a:off x="10528300" y="117813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659,106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4583</xdr:rowOff>
    </xdr:from>
    <xdr:to>
      <xdr:col>55</xdr:col>
      <xdr:colOff>88900</xdr:colOff>
      <xdr:row>70</xdr:row>
      <xdr:rowOff>4583</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10388600" y="12006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115722</xdr:rowOff>
    </xdr:from>
    <xdr:to>
      <xdr:col>55</xdr:col>
      <xdr:colOff>0</xdr:colOff>
      <xdr:row>78</xdr:row>
      <xdr:rowOff>121110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flipV="1">
          <a:off x="9639300" y="13488822"/>
          <a:ext cx="838200" cy="5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7115</xdr:rowOff>
    </xdr:from>
    <xdr:ext cx="599010" cy="259045"/>
    <xdr:sp macro="" textlink="">
      <xdr:nvSpPr>
        <xdr:cNvPr id="398" name="普通建設事業費 （ うち新規整備　）平均値テキスト">
          <a:extLst>
            <a:ext uri="{FF2B5EF4-FFF2-40B4-BE49-F238E27FC236}">
              <a16:creationId xmlns:a16="http://schemas.microsoft.com/office/drawing/2014/main" id="{00000000-0008-0000-0600-00008E010000}"/>
            </a:ext>
          </a:extLst>
        </xdr:cNvPr>
        <xdr:cNvSpPr txBox="1"/>
      </xdr:nvSpPr>
      <xdr:spPr>
        <a:xfrm>
          <a:off x="10528300" y="1303731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155688</xdr:rowOff>
    </xdr:from>
    <xdr:to>
      <xdr:col>55</xdr:col>
      <xdr:colOff>50800</xdr:colOff>
      <xdr:row>77</xdr:row>
      <xdr:rowOff>85838</xdr:rowOff>
    </xdr:to>
    <xdr:sp macro="" textlink="">
      <xdr:nvSpPr>
        <xdr:cNvPr id="399" name="フローチャート: 判断 398">
          <a:extLst>
            <a:ext uri="{FF2B5EF4-FFF2-40B4-BE49-F238E27FC236}">
              <a16:creationId xmlns:a16="http://schemas.microsoft.com/office/drawing/2014/main" id="{00000000-0008-0000-0600-00008F010000}"/>
            </a:ext>
          </a:extLst>
        </xdr:cNvPr>
        <xdr:cNvSpPr/>
      </xdr:nvSpPr>
      <xdr:spPr>
        <a:xfrm>
          <a:off x="10426700" y="13185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121034</xdr:rowOff>
    </xdr:from>
    <xdr:to>
      <xdr:col>50</xdr:col>
      <xdr:colOff>114300</xdr:colOff>
      <xdr:row>78</xdr:row>
      <xdr:rowOff>121110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8750300" y="13494134"/>
          <a:ext cx="8890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86502</xdr:rowOff>
    </xdr:from>
    <xdr:to>
      <xdr:col>50</xdr:col>
      <xdr:colOff>165100</xdr:colOff>
      <xdr:row>78</xdr:row>
      <xdr:rowOff>16652</xdr:rowOff>
    </xdr:to>
    <xdr:sp macro="" textlink="">
      <xdr:nvSpPr>
        <xdr:cNvPr id="401" name="フローチャート: 判断 400">
          <a:extLst>
            <a:ext uri="{FF2B5EF4-FFF2-40B4-BE49-F238E27FC236}">
              <a16:creationId xmlns:a16="http://schemas.microsoft.com/office/drawing/2014/main" id="{00000000-0008-0000-0600-000091010000}"/>
            </a:ext>
          </a:extLst>
        </xdr:cNvPr>
        <xdr:cNvSpPr/>
      </xdr:nvSpPr>
      <xdr:spPr>
        <a:xfrm>
          <a:off x="9588500" y="13288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33179</xdr:rowOff>
    </xdr:from>
    <xdr:ext cx="534377"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9372111" y="13063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84314</xdr:rowOff>
    </xdr:from>
    <xdr:to>
      <xdr:col>45</xdr:col>
      <xdr:colOff>177800</xdr:colOff>
      <xdr:row>78</xdr:row>
      <xdr:rowOff>121034</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7861300" y="13457414"/>
          <a:ext cx="889000" cy="36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91280</xdr:rowOff>
    </xdr:from>
    <xdr:to>
      <xdr:col>46</xdr:col>
      <xdr:colOff>38100</xdr:colOff>
      <xdr:row>78</xdr:row>
      <xdr:rowOff>21430</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8699500" y="13292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37957</xdr:rowOff>
    </xdr:from>
    <xdr:ext cx="534377"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8483111" y="13068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99448</xdr:rowOff>
    </xdr:from>
    <xdr:to>
      <xdr:col>41</xdr:col>
      <xdr:colOff>50800</xdr:colOff>
      <xdr:row>78</xdr:row>
      <xdr:rowOff>84314</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6972300" y="13301098"/>
          <a:ext cx="889000" cy="156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138426</xdr:rowOff>
    </xdr:from>
    <xdr:to>
      <xdr:col>41</xdr:col>
      <xdr:colOff>101600</xdr:colOff>
      <xdr:row>78</xdr:row>
      <xdr:rowOff>68576</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7810500" y="13340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85103</xdr:rowOff>
    </xdr:from>
    <xdr:ext cx="534377"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7594111" y="13115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22907</xdr:rowOff>
    </xdr:from>
    <xdr:to>
      <xdr:col>36</xdr:col>
      <xdr:colOff>165100</xdr:colOff>
      <xdr:row>77</xdr:row>
      <xdr:rowOff>124507</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6921500" y="13224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75</xdr:row>
      <xdr:rowOff>141034</xdr:rowOff>
    </xdr:from>
    <xdr:ext cx="599010"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6672795" y="12999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64922</xdr:rowOff>
    </xdr:from>
    <xdr:to>
      <xdr:col>55</xdr:col>
      <xdr:colOff>50800</xdr:colOff>
      <xdr:row>78</xdr:row>
      <xdr:rowOff>166522</xdr:rowOff>
    </xdr:to>
    <xdr:sp macro="" textlink="">
      <xdr:nvSpPr>
        <xdr:cNvPr id="416" name="楕円 415">
          <a:extLst>
            <a:ext uri="{FF2B5EF4-FFF2-40B4-BE49-F238E27FC236}">
              <a16:creationId xmlns:a16="http://schemas.microsoft.com/office/drawing/2014/main" id="{00000000-0008-0000-0600-0000A0010000}"/>
            </a:ext>
          </a:extLst>
        </xdr:cNvPr>
        <xdr:cNvSpPr/>
      </xdr:nvSpPr>
      <xdr:spPr>
        <a:xfrm>
          <a:off x="10426700" y="13438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151299</xdr:rowOff>
    </xdr:from>
    <xdr:ext cx="534377" cy="259045"/>
    <xdr:sp macro="" textlink="">
      <xdr:nvSpPr>
        <xdr:cNvPr id="417" name="普通建設事業費 （ うち新規整備　）該当値テキスト">
          <a:extLst>
            <a:ext uri="{FF2B5EF4-FFF2-40B4-BE49-F238E27FC236}">
              <a16:creationId xmlns:a16="http://schemas.microsoft.com/office/drawing/2014/main" id="{00000000-0008-0000-0600-0000A1010000}"/>
            </a:ext>
          </a:extLst>
        </xdr:cNvPr>
        <xdr:cNvSpPr txBox="1"/>
      </xdr:nvSpPr>
      <xdr:spPr>
        <a:xfrm>
          <a:off x="10528300" y="13352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70310</xdr:rowOff>
    </xdr:from>
    <xdr:to>
      <xdr:col>50</xdr:col>
      <xdr:colOff>165100</xdr:colOff>
      <xdr:row>79</xdr:row>
      <xdr:rowOff>460</xdr:rowOff>
    </xdr:to>
    <xdr:sp macro="" textlink="">
      <xdr:nvSpPr>
        <xdr:cNvPr id="418" name="楕円 417">
          <a:extLst>
            <a:ext uri="{FF2B5EF4-FFF2-40B4-BE49-F238E27FC236}">
              <a16:creationId xmlns:a16="http://schemas.microsoft.com/office/drawing/2014/main" id="{00000000-0008-0000-0600-0000A2010000}"/>
            </a:ext>
          </a:extLst>
        </xdr:cNvPr>
        <xdr:cNvSpPr/>
      </xdr:nvSpPr>
      <xdr:spPr>
        <a:xfrm>
          <a:off x="9588500" y="13443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163037</xdr:rowOff>
    </xdr:from>
    <xdr:ext cx="469744"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9404428" y="13536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70234</xdr:rowOff>
    </xdr:from>
    <xdr:to>
      <xdr:col>46</xdr:col>
      <xdr:colOff>38100</xdr:colOff>
      <xdr:row>79</xdr:row>
      <xdr:rowOff>384</xdr:rowOff>
    </xdr:to>
    <xdr:sp macro="" textlink="">
      <xdr:nvSpPr>
        <xdr:cNvPr id="420" name="楕円 419">
          <a:extLst>
            <a:ext uri="{FF2B5EF4-FFF2-40B4-BE49-F238E27FC236}">
              <a16:creationId xmlns:a16="http://schemas.microsoft.com/office/drawing/2014/main" id="{00000000-0008-0000-0600-0000A4010000}"/>
            </a:ext>
          </a:extLst>
        </xdr:cNvPr>
        <xdr:cNvSpPr/>
      </xdr:nvSpPr>
      <xdr:spPr>
        <a:xfrm>
          <a:off x="8699500" y="13443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162961</xdr:rowOff>
    </xdr:from>
    <xdr:ext cx="469744"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8515428" y="13536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33514</xdr:rowOff>
    </xdr:from>
    <xdr:to>
      <xdr:col>41</xdr:col>
      <xdr:colOff>101600</xdr:colOff>
      <xdr:row>78</xdr:row>
      <xdr:rowOff>135114</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7810500" y="13406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126241</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7594111" y="13499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48648</xdr:rowOff>
    </xdr:from>
    <xdr:to>
      <xdr:col>36</xdr:col>
      <xdr:colOff>165100</xdr:colOff>
      <xdr:row>77</xdr:row>
      <xdr:rowOff>150248</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6921500" y="13250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141375</xdr:rowOff>
    </xdr:from>
    <xdr:ext cx="534377"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705111" y="13343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6" name="正方形/長方形 425">
          <a:extLst>
            <a:ext uri="{FF2B5EF4-FFF2-40B4-BE49-F238E27FC236}">
              <a16:creationId xmlns:a16="http://schemas.microsoft.com/office/drawing/2014/main" id="{00000000-0008-0000-0600-0000AA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5" name="直線コネクタ 434">
          <a:extLst>
            <a:ext uri="{FF2B5EF4-FFF2-40B4-BE49-F238E27FC236}">
              <a16:creationId xmlns:a16="http://schemas.microsoft.com/office/drawing/2014/main" id="{00000000-0008-0000-0600-0000B3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6" name="直線コネクタ 435">
          <a:extLst>
            <a:ext uri="{FF2B5EF4-FFF2-40B4-BE49-F238E27FC236}">
              <a16:creationId xmlns:a16="http://schemas.microsoft.com/office/drawing/2014/main" id="{00000000-0008-0000-0600-0000B4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91</xdr:row>
      <xdr:rowOff>21970</xdr:rowOff>
    </xdr:from>
    <xdr:ext cx="685572"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5918428" y="15623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普通建設事業費 （ うち更新整備　）グラフ枠">
          <a:extLst>
            <a:ext uri="{FF2B5EF4-FFF2-40B4-BE49-F238E27FC236}">
              <a16:creationId xmlns:a16="http://schemas.microsoft.com/office/drawing/2014/main" id="{00000000-0008-0000-0600-0000C2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52639</xdr:rowOff>
    </xdr:from>
    <xdr:to>
      <xdr:col>54</xdr:col>
      <xdr:colOff>189865</xdr:colOff>
      <xdr:row>99</xdr:row>
      <xdr:rowOff>93042</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flipV="1">
          <a:off x="10475595" y="15654589"/>
          <a:ext cx="1270" cy="14120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96869</xdr:rowOff>
    </xdr:from>
    <xdr:ext cx="469744" cy="259045"/>
    <xdr:sp macro="" textlink="">
      <xdr:nvSpPr>
        <xdr:cNvPr id="452" name="普通建設事業費 （ うち更新整備　）最小値テキスト">
          <a:extLst>
            <a:ext uri="{FF2B5EF4-FFF2-40B4-BE49-F238E27FC236}">
              <a16:creationId xmlns:a16="http://schemas.microsoft.com/office/drawing/2014/main" id="{00000000-0008-0000-0600-0000C4010000}"/>
            </a:ext>
          </a:extLst>
        </xdr:cNvPr>
        <xdr:cNvSpPr txBox="1"/>
      </xdr:nvSpPr>
      <xdr:spPr>
        <a:xfrm>
          <a:off x="10528300" y="17070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93042</xdr:rowOff>
    </xdr:from>
    <xdr:to>
      <xdr:col>55</xdr:col>
      <xdr:colOff>88900</xdr:colOff>
      <xdr:row>99</xdr:row>
      <xdr:rowOff>93042</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10388600" y="17066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170766</xdr:rowOff>
    </xdr:from>
    <xdr:ext cx="690189" cy="259045"/>
    <xdr:sp macro="" textlink="">
      <xdr:nvSpPr>
        <xdr:cNvPr id="454" name="普通建設事業費 （ うち更新整備　）最大値テキスト">
          <a:extLst>
            <a:ext uri="{FF2B5EF4-FFF2-40B4-BE49-F238E27FC236}">
              <a16:creationId xmlns:a16="http://schemas.microsoft.com/office/drawing/2014/main" id="{00000000-0008-0000-0600-0000C6010000}"/>
            </a:ext>
          </a:extLst>
        </xdr:cNvPr>
        <xdr:cNvSpPr txBox="1"/>
      </xdr:nvSpPr>
      <xdr:spPr>
        <a:xfrm>
          <a:off x="10528300" y="1542981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1,302,477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52639</xdr:rowOff>
    </xdr:from>
    <xdr:to>
      <xdr:col>55</xdr:col>
      <xdr:colOff>88900</xdr:colOff>
      <xdr:row>91</xdr:row>
      <xdr:rowOff>52639</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10388600" y="15654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74275</xdr:rowOff>
    </xdr:from>
    <xdr:to>
      <xdr:col>55</xdr:col>
      <xdr:colOff>0</xdr:colOff>
      <xdr:row>98</xdr:row>
      <xdr:rowOff>143822</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flipV="1">
          <a:off x="9639300" y="16876375"/>
          <a:ext cx="838200" cy="69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36072</xdr:rowOff>
    </xdr:from>
    <xdr:ext cx="599010" cy="259045"/>
    <xdr:sp macro="" textlink="">
      <xdr:nvSpPr>
        <xdr:cNvPr id="457" name="普通建設事業費 （ うち更新整備　）平均値テキスト">
          <a:extLst>
            <a:ext uri="{FF2B5EF4-FFF2-40B4-BE49-F238E27FC236}">
              <a16:creationId xmlns:a16="http://schemas.microsoft.com/office/drawing/2014/main" id="{00000000-0008-0000-0600-0000C9010000}"/>
            </a:ext>
          </a:extLst>
        </xdr:cNvPr>
        <xdr:cNvSpPr txBox="1"/>
      </xdr:nvSpPr>
      <xdr:spPr>
        <a:xfrm>
          <a:off x="10528300" y="1666672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13195</xdr:rowOff>
    </xdr:from>
    <xdr:to>
      <xdr:col>55</xdr:col>
      <xdr:colOff>50800</xdr:colOff>
      <xdr:row>98</xdr:row>
      <xdr:rowOff>114795</xdr:rowOff>
    </xdr:to>
    <xdr:sp macro="" textlink="">
      <xdr:nvSpPr>
        <xdr:cNvPr id="458" name="フローチャート: 判断 457">
          <a:extLst>
            <a:ext uri="{FF2B5EF4-FFF2-40B4-BE49-F238E27FC236}">
              <a16:creationId xmlns:a16="http://schemas.microsoft.com/office/drawing/2014/main" id="{00000000-0008-0000-0600-0000CA010000}"/>
            </a:ext>
          </a:extLst>
        </xdr:cNvPr>
        <xdr:cNvSpPr/>
      </xdr:nvSpPr>
      <xdr:spPr>
        <a:xfrm>
          <a:off x="10426700" y="16815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140439</xdr:rowOff>
    </xdr:from>
    <xdr:to>
      <xdr:col>50</xdr:col>
      <xdr:colOff>114300</xdr:colOff>
      <xdr:row>98</xdr:row>
      <xdr:rowOff>143822</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8750300" y="16942539"/>
          <a:ext cx="889000" cy="3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46287</xdr:rowOff>
    </xdr:from>
    <xdr:to>
      <xdr:col>50</xdr:col>
      <xdr:colOff>165100</xdr:colOff>
      <xdr:row>98</xdr:row>
      <xdr:rowOff>147887</xdr:rowOff>
    </xdr:to>
    <xdr:sp macro="" textlink="">
      <xdr:nvSpPr>
        <xdr:cNvPr id="460" name="フローチャート: 判断 459">
          <a:extLst>
            <a:ext uri="{FF2B5EF4-FFF2-40B4-BE49-F238E27FC236}">
              <a16:creationId xmlns:a16="http://schemas.microsoft.com/office/drawing/2014/main" id="{00000000-0008-0000-0600-0000CC010000}"/>
            </a:ext>
          </a:extLst>
        </xdr:cNvPr>
        <xdr:cNvSpPr/>
      </xdr:nvSpPr>
      <xdr:spPr>
        <a:xfrm>
          <a:off x="9588500" y="16848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164414</xdr:rowOff>
    </xdr:from>
    <xdr:ext cx="599010"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9339795" y="166236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110823</xdr:rowOff>
    </xdr:from>
    <xdr:to>
      <xdr:col>45</xdr:col>
      <xdr:colOff>177800</xdr:colOff>
      <xdr:row>98</xdr:row>
      <xdr:rowOff>140439</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7861300" y="16912923"/>
          <a:ext cx="889000" cy="29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36627</xdr:rowOff>
    </xdr:from>
    <xdr:to>
      <xdr:col>46</xdr:col>
      <xdr:colOff>38100</xdr:colOff>
      <xdr:row>98</xdr:row>
      <xdr:rowOff>138227</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8699500" y="16838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154754</xdr:rowOff>
    </xdr:from>
    <xdr:ext cx="599010"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8450795" y="166139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110823</xdr:rowOff>
    </xdr:from>
    <xdr:to>
      <xdr:col>41</xdr:col>
      <xdr:colOff>50800</xdr:colOff>
      <xdr:row>98</xdr:row>
      <xdr:rowOff>166833</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6972300" y="16912923"/>
          <a:ext cx="889000" cy="56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49850</xdr:rowOff>
    </xdr:from>
    <xdr:to>
      <xdr:col>41</xdr:col>
      <xdr:colOff>101600</xdr:colOff>
      <xdr:row>98</xdr:row>
      <xdr:rowOff>151450</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7810500" y="1685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167977</xdr:rowOff>
    </xdr:from>
    <xdr:ext cx="599010"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7561795" y="16627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66720</xdr:rowOff>
    </xdr:from>
    <xdr:to>
      <xdr:col>36</xdr:col>
      <xdr:colOff>165100</xdr:colOff>
      <xdr:row>98</xdr:row>
      <xdr:rowOff>168320</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6921500" y="1686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97</xdr:row>
      <xdr:rowOff>13397</xdr:rowOff>
    </xdr:from>
    <xdr:ext cx="59901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6672795" y="166440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23475</xdr:rowOff>
    </xdr:from>
    <xdr:to>
      <xdr:col>55</xdr:col>
      <xdr:colOff>50800</xdr:colOff>
      <xdr:row>98</xdr:row>
      <xdr:rowOff>125075</xdr:rowOff>
    </xdr:to>
    <xdr:sp macro="" textlink="">
      <xdr:nvSpPr>
        <xdr:cNvPr id="475" name="楕円 474">
          <a:extLst>
            <a:ext uri="{FF2B5EF4-FFF2-40B4-BE49-F238E27FC236}">
              <a16:creationId xmlns:a16="http://schemas.microsoft.com/office/drawing/2014/main" id="{00000000-0008-0000-0600-0000DB010000}"/>
            </a:ext>
          </a:extLst>
        </xdr:cNvPr>
        <xdr:cNvSpPr/>
      </xdr:nvSpPr>
      <xdr:spPr>
        <a:xfrm>
          <a:off x="10426700" y="16825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1902</xdr:rowOff>
    </xdr:from>
    <xdr:ext cx="599010" cy="259045"/>
    <xdr:sp macro="" textlink="">
      <xdr:nvSpPr>
        <xdr:cNvPr id="476" name="普通建設事業費 （ うち更新整備　）該当値テキスト">
          <a:extLst>
            <a:ext uri="{FF2B5EF4-FFF2-40B4-BE49-F238E27FC236}">
              <a16:creationId xmlns:a16="http://schemas.microsoft.com/office/drawing/2014/main" id="{00000000-0008-0000-0600-0000DC010000}"/>
            </a:ext>
          </a:extLst>
        </xdr:cNvPr>
        <xdr:cNvSpPr txBox="1"/>
      </xdr:nvSpPr>
      <xdr:spPr>
        <a:xfrm>
          <a:off x="10528300" y="168040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93022</xdr:rowOff>
    </xdr:from>
    <xdr:to>
      <xdr:col>50</xdr:col>
      <xdr:colOff>165100</xdr:colOff>
      <xdr:row>99</xdr:row>
      <xdr:rowOff>23172</xdr:rowOff>
    </xdr:to>
    <xdr:sp macro="" textlink="">
      <xdr:nvSpPr>
        <xdr:cNvPr id="477" name="楕円 476">
          <a:extLst>
            <a:ext uri="{FF2B5EF4-FFF2-40B4-BE49-F238E27FC236}">
              <a16:creationId xmlns:a16="http://schemas.microsoft.com/office/drawing/2014/main" id="{00000000-0008-0000-0600-0000DD010000}"/>
            </a:ext>
          </a:extLst>
        </xdr:cNvPr>
        <xdr:cNvSpPr/>
      </xdr:nvSpPr>
      <xdr:spPr>
        <a:xfrm>
          <a:off x="9588500" y="16895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99</xdr:row>
      <xdr:rowOff>14299</xdr:rowOff>
    </xdr:from>
    <xdr:ext cx="59901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9339795" y="169878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89639</xdr:rowOff>
    </xdr:from>
    <xdr:to>
      <xdr:col>46</xdr:col>
      <xdr:colOff>38100</xdr:colOff>
      <xdr:row>99</xdr:row>
      <xdr:rowOff>19789</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8699500" y="16891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99</xdr:row>
      <xdr:rowOff>10916</xdr:rowOff>
    </xdr:from>
    <xdr:ext cx="59901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8450795" y="169844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60023</xdr:rowOff>
    </xdr:from>
    <xdr:to>
      <xdr:col>41</xdr:col>
      <xdr:colOff>101600</xdr:colOff>
      <xdr:row>98</xdr:row>
      <xdr:rowOff>161623</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7810500" y="16862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152750</xdr:rowOff>
    </xdr:from>
    <xdr:ext cx="59901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7561795" y="169548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116033</xdr:rowOff>
    </xdr:from>
    <xdr:to>
      <xdr:col>36</xdr:col>
      <xdr:colOff>165100</xdr:colOff>
      <xdr:row>99</xdr:row>
      <xdr:rowOff>46183</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6921500" y="16918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37310</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6705111" y="17010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5" name="災害復旧事業費グラフ枠">
          <a:extLst>
            <a:ext uri="{FF2B5EF4-FFF2-40B4-BE49-F238E27FC236}">
              <a16:creationId xmlns:a16="http://schemas.microsoft.com/office/drawing/2014/main" id="{00000000-0008-0000-0600-0000F9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169075</xdr:rowOff>
    </xdr:from>
    <xdr:to>
      <xdr:col>85</xdr:col>
      <xdr:colOff>126364</xdr:colOff>
      <xdr:row>38</xdr:row>
      <xdr:rowOff>139700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flipV="1">
          <a:off x="16317595" y="5484025"/>
          <a:ext cx="1269" cy="11707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07" name="災害復旧事業費最小値テキスト">
          <a:extLst>
            <a:ext uri="{FF2B5EF4-FFF2-40B4-BE49-F238E27FC236}">
              <a16:creationId xmlns:a16="http://schemas.microsoft.com/office/drawing/2014/main" id="{00000000-0008-0000-0600-0000FB01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115752</xdr:rowOff>
    </xdr:from>
    <xdr:ext cx="599010" cy="259045"/>
    <xdr:sp macro="" textlink="">
      <xdr:nvSpPr>
        <xdr:cNvPr id="509" name="災害復旧事業費最大値テキスト">
          <a:extLst>
            <a:ext uri="{FF2B5EF4-FFF2-40B4-BE49-F238E27FC236}">
              <a16:creationId xmlns:a16="http://schemas.microsoft.com/office/drawing/2014/main" id="{00000000-0008-0000-0600-0000FD010000}"/>
            </a:ext>
          </a:extLst>
        </xdr:cNvPr>
        <xdr:cNvSpPr txBox="1"/>
      </xdr:nvSpPr>
      <xdr:spPr>
        <a:xfrm>
          <a:off x="16370300" y="52592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512,150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169075</xdr:rowOff>
    </xdr:from>
    <xdr:to>
      <xdr:col>86</xdr:col>
      <xdr:colOff>25400</xdr:colOff>
      <xdr:row>31</xdr:row>
      <xdr:rowOff>169075</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6230600" y="5484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139700</xdr:rowOff>
    </xdr:from>
    <xdr:to>
      <xdr:col>85</xdr:col>
      <xdr:colOff>127000</xdr:colOff>
      <xdr:row>38</xdr:row>
      <xdr:rowOff>139700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37498</xdr:rowOff>
    </xdr:from>
    <xdr:ext cx="534377" cy="259045"/>
    <xdr:sp macro="" textlink="">
      <xdr:nvSpPr>
        <xdr:cNvPr id="512" name="災害復旧事業費平均値テキスト">
          <a:extLst>
            <a:ext uri="{FF2B5EF4-FFF2-40B4-BE49-F238E27FC236}">
              <a16:creationId xmlns:a16="http://schemas.microsoft.com/office/drawing/2014/main" id="{00000000-0008-0000-0600-000000020000}"/>
            </a:ext>
          </a:extLst>
        </xdr:cNvPr>
        <xdr:cNvSpPr txBox="1"/>
      </xdr:nvSpPr>
      <xdr:spPr>
        <a:xfrm>
          <a:off x="16370300" y="63811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14621</xdr:rowOff>
    </xdr:from>
    <xdr:to>
      <xdr:col>85</xdr:col>
      <xdr:colOff>177800</xdr:colOff>
      <xdr:row>38</xdr:row>
      <xdr:rowOff>116221</xdr:rowOff>
    </xdr:to>
    <xdr:sp macro="" textlink="">
      <xdr:nvSpPr>
        <xdr:cNvPr id="513" name="フローチャート: 判断 512">
          <a:extLst>
            <a:ext uri="{FF2B5EF4-FFF2-40B4-BE49-F238E27FC236}">
              <a16:creationId xmlns:a16="http://schemas.microsoft.com/office/drawing/2014/main" id="{00000000-0008-0000-0600-000001020000}"/>
            </a:ext>
          </a:extLst>
        </xdr:cNvPr>
        <xdr:cNvSpPr/>
      </xdr:nvSpPr>
      <xdr:spPr>
        <a:xfrm>
          <a:off x="16268700" y="6529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139700</xdr:rowOff>
    </xdr:from>
    <xdr:to>
      <xdr:col>81</xdr:col>
      <xdr:colOff>50800</xdr:colOff>
      <xdr:row>38</xdr:row>
      <xdr:rowOff>139700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459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16456</xdr:rowOff>
    </xdr:from>
    <xdr:to>
      <xdr:col>81</xdr:col>
      <xdr:colOff>101600</xdr:colOff>
      <xdr:row>38</xdr:row>
      <xdr:rowOff>118056</xdr:rowOff>
    </xdr:to>
    <xdr:sp macro="" textlink="">
      <xdr:nvSpPr>
        <xdr:cNvPr id="515" name="フローチャート: 判断 514">
          <a:extLst>
            <a:ext uri="{FF2B5EF4-FFF2-40B4-BE49-F238E27FC236}">
              <a16:creationId xmlns:a16="http://schemas.microsoft.com/office/drawing/2014/main" id="{00000000-0008-0000-0600-000003020000}"/>
            </a:ext>
          </a:extLst>
        </xdr:cNvPr>
        <xdr:cNvSpPr/>
      </xdr:nvSpPr>
      <xdr:spPr>
        <a:xfrm>
          <a:off x="15430500" y="653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134584</xdr:rowOff>
    </xdr:from>
    <xdr:ext cx="534377"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5214111" y="6306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139700</xdr:rowOff>
    </xdr:from>
    <xdr:to>
      <xdr:col>76</xdr:col>
      <xdr:colOff>114300</xdr:colOff>
      <xdr:row>38</xdr:row>
      <xdr:rowOff>139700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3703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56777</xdr:rowOff>
    </xdr:from>
    <xdr:to>
      <xdr:col>76</xdr:col>
      <xdr:colOff>165100</xdr:colOff>
      <xdr:row>38</xdr:row>
      <xdr:rowOff>158377</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4541500" y="6571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3454</xdr:rowOff>
    </xdr:from>
    <xdr:ext cx="534377"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4325111" y="6347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139700</xdr:rowOff>
    </xdr:from>
    <xdr:to>
      <xdr:col>71</xdr:col>
      <xdr:colOff>177800</xdr:colOff>
      <xdr:row>38</xdr:row>
      <xdr:rowOff>139700</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281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60709</xdr:rowOff>
    </xdr:from>
    <xdr:to>
      <xdr:col>72</xdr:col>
      <xdr:colOff>38100</xdr:colOff>
      <xdr:row>38</xdr:row>
      <xdr:rowOff>162309</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3652500" y="6575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7386</xdr:rowOff>
    </xdr:from>
    <xdr:ext cx="534377"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3436111" y="6351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63630</xdr:rowOff>
    </xdr:from>
    <xdr:to>
      <xdr:col>67</xdr:col>
      <xdr:colOff>101600</xdr:colOff>
      <xdr:row>38</xdr:row>
      <xdr:rowOff>165230</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2763500" y="6578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10308</xdr:rowOff>
    </xdr:from>
    <xdr:ext cx="534377"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2547111" y="6353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30" name="楕円 529">
          <a:extLst>
            <a:ext uri="{FF2B5EF4-FFF2-40B4-BE49-F238E27FC236}">
              <a16:creationId xmlns:a16="http://schemas.microsoft.com/office/drawing/2014/main" id="{00000000-0008-0000-0600-000012020000}"/>
            </a:ext>
          </a:extLst>
        </xdr:cNvPr>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3827</xdr:rowOff>
    </xdr:from>
    <xdr:ext cx="249299" cy="259045"/>
    <xdr:sp macro="" textlink="">
      <xdr:nvSpPr>
        <xdr:cNvPr id="531" name="災害復旧事業費該当値テキスト">
          <a:extLst>
            <a:ext uri="{FF2B5EF4-FFF2-40B4-BE49-F238E27FC236}">
              <a16:creationId xmlns:a16="http://schemas.microsoft.com/office/drawing/2014/main" id="{00000000-0008-0000-0600-000013020000}"/>
            </a:ext>
          </a:extLst>
        </xdr:cNvPr>
        <xdr:cNvSpPr txBox="1"/>
      </xdr:nvSpPr>
      <xdr:spPr>
        <a:xfrm>
          <a:off x="16370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32" name="楕円 531">
          <a:extLst>
            <a:ext uri="{FF2B5EF4-FFF2-40B4-BE49-F238E27FC236}">
              <a16:creationId xmlns:a16="http://schemas.microsoft.com/office/drawing/2014/main" id="{00000000-0008-0000-0600-000014020000}"/>
            </a:ext>
          </a:extLst>
        </xdr:cNvPr>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34" name="楕円 533">
          <a:extLst>
            <a:ext uri="{FF2B5EF4-FFF2-40B4-BE49-F238E27FC236}">
              <a16:creationId xmlns:a16="http://schemas.microsoft.com/office/drawing/2014/main" id="{00000000-0008-0000-0600-000016020000}"/>
            </a:ext>
          </a:extLst>
        </xdr:cNvPr>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10177</xdr:rowOff>
    </xdr:from>
    <xdr:ext cx="249299"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357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88900</xdr:rowOff>
    </xdr:from>
    <xdr:to>
      <xdr:col>67</xdr:col>
      <xdr:colOff>101600</xdr:colOff>
      <xdr:row>39</xdr:row>
      <xdr:rowOff>19050</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10177</xdr:rowOff>
    </xdr:from>
    <xdr:ext cx="249299"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268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9" name="直線コネクタ 548">
          <a:extLst>
            <a:ext uri="{FF2B5EF4-FFF2-40B4-BE49-F238E27FC236}">
              <a16:creationId xmlns:a16="http://schemas.microsoft.com/office/drawing/2014/main" id="{00000000-0008-0000-0600-000025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0" name="直線コネクタ 549">
          <a:extLst>
            <a:ext uri="{FF2B5EF4-FFF2-40B4-BE49-F238E27FC236}">
              <a16:creationId xmlns:a16="http://schemas.microsoft.com/office/drawing/2014/main" id="{00000000-0008-0000-0600-000026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4" name="失業対策事業費グラフ枠">
          <a:extLst>
            <a:ext uri="{FF2B5EF4-FFF2-40B4-BE49-F238E27FC236}">
              <a16:creationId xmlns:a16="http://schemas.microsoft.com/office/drawing/2014/main" id="{00000000-0008-0000-0600-00002A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6" name="失業対策事業費最小値テキスト">
          <a:extLst>
            <a:ext uri="{FF2B5EF4-FFF2-40B4-BE49-F238E27FC236}">
              <a16:creationId xmlns:a16="http://schemas.microsoft.com/office/drawing/2014/main" id="{00000000-0008-0000-0600-00002C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8" name="失業対策事業費最大値テキスト">
          <a:extLst>
            <a:ext uri="{FF2B5EF4-FFF2-40B4-BE49-F238E27FC236}">
              <a16:creationId xmlns:a16="http://schemas.microsoft.com/office/drawing/2014/main" id="{00000000-0008-0000-0600-00002E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1" name="失業対策事業費平均値テキスト">
          <a:extLst>
            <a:ext uri="{FF2B5EF4-FFF2-40B4-BE49-F238E27FC236}">
              <a16:creationId xmlns:a16="http://schemas.microsoft.com/office/drawing/2014/main" id="{00000000-0008-0000-0600-000031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2" name="フローチャート: 判断 561">
          <a:extLst>
            <a:ext uri="{FF2B5EF4-FFF2-40B4-BE49-F238E27FC236}">
              <a16:creationId xmlns:a16="http://schemas.microsoft.com/office/drawing/2014/main" id="{00000000-0008-0000-0600-000032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4" name="フローチャート: 判断 563">
          <a:extLst>
            <a:ext uri="{FF2B5EF4-FFF2-40B4-BE49-F238E27FC236}">
              <a16:creationId xmlns:a16="http://schemas.microsoft.com/office/drawing/2014/main" id="{00000000-0008-0000-0600-000034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9" name="楕円 578">
          <a:extLst>
            <a:ext uri="{FF2B5EF4-FFF2-40B4-BE49-F238E27FC236}">
              <a16:creationId xmlns:a16="http://schemas.microsoft.com/office/drawing/2014/main" id="{00000000-0008-0000-0600-000043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0" name="失業対策事業費該当値テキスト">
          <a:extLst>
            <a:ext uri="{FF2B5EF4-FFF2-40B4-BE49-F238E27FC236}">
              <a16:creationId xmlns:a16="http://schemas.microsoft.com/office/drawing/2014/main" id="{00000000-0008-0000-0600-000044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1" name="楕円 580">
          <a:extLst>
            <a:ext uri="{FF2B5EF4-FFF2-40B4-BE49-F238E27FC236}">
              <a16:creationId xmlns:a16="http://schemas.microsoft.com/office/drawing/2014/main" id="{00000000-0008-0000-0600-000045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3" name="楕円 582">
          <a:extLst>
            <a:ext uri="{FF2B5EF4-FFF2-40B4-BE49-F238E27FC236}">
              <a16:creationId xmlns:a16="http://schemas.microsoft.com/office/drawing/2014/main" id="{00000000-0008-0000-0600-000047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9" name="正方形/長方形 588">
          <a:extLst>
            <a:ext uri="{FF2B5EF4-FFF2-40B4-BE49-F238E27FC236}">
              <a16:creationId xmlns:a16="http://schemas.microsoft.com/office/drawing/2014/main" id="{00000000-0008-0000-0600-00004D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0" name="正方形/長方形 589">
          <a:extLst>
            <a:ext uri="{FF2B5EF4-FFF2-40B4-BE49-F238E27FC236}">
              <a16:creationId xmlns:a16="http://schemas.microsoft.com/office/drawing/2014/main" id="{00000000-0008-0000-0600-00004E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8" name="直線コネクタ 597">
          <a:extLst>
            <a:ext uri="{FF2B5EF4-FFF2-40B4-BE49-F238E27FC236}">
              <a16:creationId xmlns:a16="http://schemas.microsoft.com/office/drawing/2014/main" id="{00000000-0008-0000-0600-000056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599" name="直線コネクタ 598">
          <a:extLst>
            <a:ext uri="{FF2B5EF4-FFF2-40B4-BE49-F238E27FC236}">
              <a16:creationId xmlns:a16="http://schemas.microsoft.com/office/drawing/2014/main" id="{00000000-0008-0000-0600-000057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9" name="公債費グラフ枠">
          <a:extLst>
            <a:ext uri="{FF2B5EF4-FFF2-40B4-BE49-F238E27FC236}">
              <a16:creationId xmlns:a16="http://schemas.microsoft.com/office/drawing/2014/main" id="{00000000-0008-0000-0600-00006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36517</xdr:rowOff>
    </xdr:from>
    <xdr:to>
      <xdr:col>85</xdr:col>
      <xdr:colOff>126364</xdr:colOff>
      <xdr:row>78</xdr:row>
      <xdr:rowOff>138131</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flipV="1">
          <a:off x="16317595" y="12209467"/>
          <a:ext cx="1269" cy="13017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141958</xdr:rowOff>
    </xdr:from>
    <xdr:ext cx="378565" cy="259045"/>
    <xdr:sp macro="" textlink="">
      <xdr:nvSpPr>
        <xdr:cNvPr id="611" name="公債費最小値テキスト">
          <a:extLst>
            <a:ext uri="{FF2B5EF4-FFF2-40B4-BE49-F238E27FC236}">
              <a16:creationId xmlns:a16="http://schemas.microsoft.com/office/drawing/2014/main" id="{00000000-0008-0000-0600-000063020000}"/>
            </a:ext>
          </a:extLst>
        </xdr:cNvPr>
        <xdr:cNvSpPr txBox="1"/>
      </xdr:nvSpPr>
      <xdr:spPr>
        <a:xfrm>
          <a:off x="16370300" y="135150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138131</xdr:rowOff>
    </xdr:from>
    <xdr:to>
      <xdr:col>86</xdr:col>
      <xdr:colOff>25400</xdr:colOff>
      <xdr:row>78</xdr:row>
      <xdr:rowOff>138131</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6230600" y="13511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154644</xdr:rowOff>
    </xdr:from>
    <xdr:ext cx="599010" cy="259045"/>
    <xdr:sp macro="" textlink="">
      <xdr:nvSpPr>
        <xdr:cNvPr id="613" name="公債費最大値テキスト">
          <a:extLst>
            <a:ext uri="{FF2B5EF4-FFF2-40B4-BE49-F238E27FC236}">
              <a16:creationId xmlns:a16="http://schemas.microsoft.com/office/drawing/2014/main" id="{00000000-0008-0000-0600-000065020000}"/>
            </a:ext>
          </a:extLst>
        </xdr:cNvPr>
        <xdr:cNvSpPr txBox="1"/>
      </xdr:nvSpPr>
      <xdr:spPr>
        <a:xfrm>
          <a:off x="16370300" y="11984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570,137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36517</xdr:rowOff>
    </xdr:from>
    <xdr:to>
      <xdr:col>86</xdr:col>
      <xdr:colOff>25400</xdr:colOff>
      <xdr:row>71</xdr:row>
      <xdr:rowOff>36517</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6230600" y="12209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105167</xdr:rowOff>
    </xdr:from>
    <xdr:to>
      <xdr:col>85</xdr:col>
      <xdr:colOff>127000</xdr:colOff>
      <xdr:row>76</xdr:row>
      <xdr:rowOff>127893</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flipV="1">
          <a:off x="15481300" y="13135367"/>
          <a:ext cx="838200" cy="22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122217</xdr:rowOff>
    </xdr:from>
    <xdr:ext cx="599010" cy="259045"/>
    <xdr:sp macro="" textlink="">
      <xdr:nvSpPr>
        <xdr:cNvPr id="616" name="公債費平均値テキスト">
          <a:extLst>
            <a:ext uri="{FF2B5EF4-FFF2-40B4-BE49-F238E27FC236}">
              <a16:creationId xmlns:a16="http://schemas.microsoft.com/office/drawing/2014/main" id="{00000000-0008-0000-0600-000068020000}"/>
            </a:ext>
          </a:extLst>
        </xdr:cNvPr>
        <xdr:cNvSpPr txBox="1"/>
      </xdr:nvSpPr>
      <xdr:spPr>
        <a:xfrm>
          <a:off x="16370300" y="131524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143790</xdr:rowOff>
    </xdr:from>
    <xdr:to>
      <xdr:col>85</xdr:col>
      <xdr:colOff>177800</xdr:colOff>
      <xdr:row>77</xdr:row>
      <xdr:rowOff>73940</xdr:rowOff>
    </xdr:to>
    <xdr:sp macro="" textlink="">
      <xdr:nvSpPr>
        <xdr:cNvPr id="617" name="フローチャート: 判断 616">
          <a:extLst>
            <a:ext uri="{FF2B5EF4-FFF2-40B4-BE49-F238E27FC236}">
              <a16:creationId xmlns:a16="http://schemas.microsoft.com/office/drawing/2014/main" id="{00000000-0008-0000-0600-000069020000}"/>
            </a:ext>
          </a:extLst>
        </xdr:cNvPr>
        <xdr:cNvSpPr/>
      </xdr:nvSpPr>
      <xdr:spPr>
        <a:xfrm>
          <a:off x="16268700" y="1317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127893</xdr:rowOff>
    </xdr:from>
    <xdr:to>
      <xdr:col>81</xdr:col>
      <xdr:colOff>50800</xdr:colOff>
      <xdr:row>76</xdr:row>
      <xdr:rowOff>133626</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flipV="1">
          <a:off x="14592300" y="13158093"/>
          <a:ext cx="889000" cy="5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150414</xdr:rowOff>
    </xdr:from>
    <xdr:to>
      <xdr:col>81</xdr:col>
      <xdr:colOff>101600</xdr:colOff>
      <xdr:row>77</xdr:row>
      <xdr:rowOff>80564</xdr:rowOff>
    </xdr:to>
    <xdr:sp macro="" textlink="">
      <xdr:nvSpPr>
        <xdr:cNvPr id="619" name="フローチャート: 判断 618">
          <a:extLst>
            <a:ext uri="{FF2B5EF4-FFF2-40B4-BE49-F238E27FC236}">
              <a16:creationId xmlns:a16="http://schemas.microsoft.com/office/drawing/2014/main" id="{00000000-0008-0000-0600-00006B020000}"/>
            </a:ext>
          </a:extLst>
        </xdr:cNvPr>
        <xdr:cNvSpPr/>
      </xdr:nvSpPr>
      <xdr:spPr>
        <a:xfrm>
          <a:off x="15430500" y="13180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77</xdr:row>
      <xdr:rowOff>71691</xdr:rowOff>
    </xdr:from>
    <xdr:ext cx="599010"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5181795" y="132733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133626</xdr:rowOff>
    </xdr:from>
    <xdr:to>
      <xdr:col>76</xdr:col>
      <xdr:colOff>114300</xdr:colOff>
      <xdr:row>76</xdr:row>
      <xdr:rowOff>153324</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flipV="1">
          <a:off x="13703300" y="13163826"/>
          <a:ext cx="889000" cy="19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169298</xdr:rowOff>
    </xdr:from>
    <xdr:to>
      <xdr:col>76</xdr:col>
      <xdr:colOff>165100</xdr:colOff>
      <xdr:row>77</xdr:row>
      <xdr:rowOff>99448</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4541500" y="13199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77</xdr:row>
      <xdr:rowOff>90575</xdr:rowOff>
    </xdr:from>
    <xdr:ext cx="599010"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4292795" y="13292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153324</xdr:rowOff>
    </xdr:from>
    <xdr:to>
      <xdr:col>71</xdr:col>
      <xdr:colOff>177800</xdr:colOff>
      <xdr:row>77</xdr:row>
      <xdr:rowOff>24240</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flipV="1">
          <a:off x="12814300" y="13183524"/>
          <a:ext cx="889000" cy="42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16720</xdr:rowOff>
    </xdr:from>
    <xdr:to>
      <xdr:col>72</xdr:col>
      <xdr:colOff>38100</xdr:colOff>
      <xdr:row>77</xdr:row>
      <xdr:rowOff>118320</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3652500" y="13218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77</xdr:row>
      <xdr:rowOff>109447</xdr:rowOff>
    </xdr:from>
    <xdr:ext cx="599010"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3403795" y="13311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18104</xdr:rowOff>
    </xdr:from>
    <xdr:to>
      <xdr:col>67</xdr:col>
      <xdr:colOff>101600</xdr:colOff>
      <xdr:row>77</xdr:row>
      <xdr:rowOff>119704</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2763500" y="13219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77</xdr:row>
      <xdr:rowOff>110831</xdr:rowOff>
    </xdr:from>
    <xdr:ext cx="599010"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2514795" y="133124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54367</xdr:rowOff>
    </xdr:from>
    <xdr:to>
      <xdr:col>85</xdr:col>
      <xdr:colOff>177800</xdr:colOff>
      <xdr:row>76</xdr:row>
      <xdr:rowOff>155967</xdr:rowOff>
    </xdr:to>
    <xdr:sp macro="" textlink="">
      <xdr:nvSpPr>
        <xdr:cNvPr id="634" name="楕円 633">
          <a:extLst>
            <a:ext uri="{FF2B5EF4-FFF2-40B4-BE49-F238E27FC236}">
              <a16:creationId xmlns:a16="http://schemas.microsoft.com/office/drawing/2014/main" id="{00000000-0008-0000-0600-00007A020000}"/>
            </a:ext>
          </a:extLst>
        </xdr:cNvPr>
        <xdr:cNvSpPr/>
      </xdr:nvSpPr>
      <xdr:spPr>
        <a:xfrm>
          <a:off x="16268700" y="13084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77245</xdr:rowOff>
    </xdr:from>
    <xdr:ext cx="599010" cy="259045"/>
    <xdr:sp macro="" textlink="">
      <xdr:nvSpPr>
        <xdr:cNvPr id="635" name="公債費該当値テキスト">
          <a:extLst>
            <a:ext uri="{FF2B5EF4-FFF2-40B4-BE49-F238E27FC236}">
              <a16:creationId xmlns:a16="http://schemas.microsoft.com/office/drawing/2014/main" id="{00000000-0008-0000-0600-00007B020000}"/>
            </a:ext>
          </a:extLst>
        </xdr:cNvPr>
        <xdr:cNvSpPr txBox="1"/>
      </xdr:nvSpPr>
      <xdr:spPr>
        <a:xfrm>
          <a:off x="16370300" y="12935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77093</xdr:rowOff>
    </xdr:from>
    <xdr:to>
      <xdr:col>81</xdr:col>
      <xdr:colOff>101600</xdr:colOff>
      <xdr:row>77</xdr:row>
      <xdr:rowOff>7243</xdr:rowOff>
    </xdr:to>
    <xdr:sp macro="" textlink="">
      <xdr:nvSpPr>
        <xdr:cNvPr id="636" name="楕円 635">
          <a:extLst>
            <a:ext uri="{FF2B5EF4-FFF2-40B4-BE49-F238E27FC236}">
              <a16:creationId xmlns:a16="http://schemas.microsoft.com/office/drawing/2014/main" id="{00000000-0008-0000-0600-00007C020000}"/>
            </a:ext>
          </a:extLst>
        </xdr:cNvPr>
        <xdr:cNvSpPr/>
      </xdr:nvSpPr>
      <xdr:spPr>
        <a:xfrm>
          <a:off x="15430500" y="13107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23770</xdr:rowOff>
    </xdr:from>
    <xdr:ext cx="59901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5181795" y="12882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82826</xdr:rowOff>
    </xdr:from>
    <xdr:to>
      <xdr:col>76</xdr:col>
      <xdr:colOff>165100</xdr:colOff>
      <xdr:row>77</xdr:row>
      <xdr:rowOff>12976</xdr:rowOff>
    </xdr:to>
    <xdr:sp macro="" textlink="">
      <xdr:nvSpPr>
        <xdr:cNvPr id="638" name="楕円 637">
          <a:extLst>
            <a:ext uri="{FF2B5EF4-FFF2-40B4-BE49-F238E27FC236}">
              <a16:creationId xmlns:a16="http://schemas.microsoft.com/office/drawing/2014/main" id="{00000000-0008-0000-0600-00007E020000}"/>
            </a:ext>
          </a:extLst>
        </xdr:cNvPr>
        <xdr:cNvSpPr/>
      </xdr:nvSpPr>
      <xdr:spPr>
        <a:xfrm>
          <a:off x="14541500" y="13113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29503</xdr:rowOff>
    </xdr:from>
    <xdr:ext cx="59901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4292795" y="128882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102524</xdr:rowOff>
    </xdr:from>
    <xdr:to>
      <xdr:col>72</xdr:col>
      <xdr:colOff>38100</xdr:colOff>
      <xdr:row>77</xdr:row>
      <xdr:rowOff>32674</xdr:rowOff>
    </xdr:to>
    <xdr:sp macro="" textlink="">
      <xdr:nvSpPr>
        <xdr:cNvPr id="640" name="楕円 639">
          <a:extLst>
            <a:ext uri="{FF2B5EF4-FFF2-40B4-BE49-F238E27FC236}">
              <a16:creationId xmlns:a16="http://schemas.microsoft.com/office/drawing/2014/main" id="{00000000-0008-0000-0600-000080020000}"/>
            </a:ext>
          </a:extLst>
        </xdr:cNvPr>
        <xdr:cNvSpPr/>
      </xdr:nvSpPr>
      <xdr:spPr>
        <a:xfrm>
          <a:off x="13652500" y="13132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49202</xdr:rowOff>
    </xdr:from>
    <xdr:ext cx="59901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3403795" y="12907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144890</xdr:rowOff>
    </xdr:from>
    <xdr:to>
      <xdr:col>67</xdr:col>
      <xdr:colOff>101600</xdr:colOff>
      <xdr:row>77</xdr:row>
      <xdr:rowOff>75040</xdr:rowOff>
    </xdr:to>
    <xdr:sp macro="" textlink="">
      <xdr:nvSpPr>
        <xdr:cNvPr id="642" name="楕円 641">
          <a:extLst>
            <a:ext uri="{FF2B5EF4-FFF2-40B4-BE49-F238E27FC236}">
              <a16:creationId xmlns:a16="http://schemas.microsoft.com/office/drawing/2014/main" id="{00000000-0008-0000-0600-000082020000}"/>
            </a:ext>
          </a:extLst>
        </xdr:cNvPr>
        <xdr:cNvSpPr/>
      </xdr:nvSpPr>
      <xdr:spPr>
        <a:xfrm>
          <a:off x="12763500" y="13175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91568</xdr:rowOff>
    </xdr:from>
    <xdr:ext cx="59901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2514795" y="12950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4" name="正方形/長方形 643">
          <a:extLst>
            <a:ext uri="{FF2B5EF4-FFF2-40B4-BE49-F238E27FC236}">
              <a16:creationId xmlns:a16="http://schemas.microsoft.com/office/drawing/2014/main" id="{00000000-0008-0000-0600-00008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5" name="正方形/長方形 644">
          <a:extLst>
            <a:ext uri="{FF2B5EF4-FFF2-40B4-BE49-F238E27FC236}">
              <a16:creationId xmlns:a16="http://schemas.microsoft.com/office/drawing/2014/main" id="{00000000-0008-0000-0600-00008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6" name="正方形/長方形 645">
          <a:extLst>
            <a:ext uri="{FF2B5EF4-FFF2-40B4-BE49-F238E27FC236}">
              <a16:creationId xmlns:a16="http://schemas.microsoft.com/office/drawing/2014/main" id="{00000000-0008-0000-0600-00008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3" name="直線コネクタ 652">
          <a:extLst>
            <a:ext uri="{FF2B5EF4-FFF2-40B4-BE49-F238E27FC236}">
              <a16:creationId xmlns:a16="http://schemas.microsoft.com/office/drawing/2014/main" id="{00000000-0008-0000-0600-00008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4" name="直線コネクタ 653">
          <a:extLst>
            <a:ext uri="{FF2B5EF4-FFF2-40B4-BE49-F238E27FC236}">
              <a16:creationId xmlns:a16="http://schemas.microsoft.com/office/drawing/2014/main" id="{00000000-0008-0000-0600-00008E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6" name="直線コネクタ 655">
          <a:extLst>
            <a:ext uri="{FF2B5EF4-FFF2-40B4-BE49-F238E27FC236}">
              <a16:creationId xmlns:a16="http://schemas.microsoft.com/office/drawing/2014/main" id="{00000000-0008-0000-0600-000090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6" name="積立金グラフ枠">
          <a:extLst>
            <a:ext uri="{FF2B5EF4-FFF2-40B4-BE49-F238E27FC236}">
              <a16:creationId xmlns:a16="http://schemas.microsoft.com/office/drawing/2014/main" id="{00000000-0008-0000-0600-00009A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150439</xdr:rowOff>
    </xdr:from>
    <xdr:to>
      <xdr:col>85</xdr:col>
      <xdr:colOff>126364</xdr:colOff>
      <xdr:row>99</xdr:row>
      <xdr:rowOff>43120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flipV="1">
          <a:off x="16317595" y="15409489"/>
          <a:ext cx="1269" cy="1607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46947</xdr:rowOff>
    </xdr:from>
    <xdr:ext cx="378565" cy="259045"/>
    <xdr:sp macro="" textlink="">
      <xdr:nvSpPr>
        <xdr:cNvPr id="668" name="積立金最小値テキスト">
          <a:extLst>
            <a:ext uri="{FF2B5EF4-FFF2-40B4-BE49-F238E27FC236}">
              <a16:creationId xmlns:a16="http://schemas.microsoft.com/office/drawing/2014/main" id="{00000000-0008-0000-0600-00009C020000}"/>
            </a:ext>
          </a:extLst>
        </xdr:cNvPr>
        <xdr:cNvSpPr txBox="1"/>
      </xdr:nvSpPr>
      <xdr:spPr>
        <a:xfrm>
          <a:off x="16370300" y="170204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43120</xdr:rowOff>
    </xdr:from>
    <xdr:to>
      <xdr:col>86</xdr:col>
      <xdr:colOff>25400</xdr:colOff>
      <xdr:row>99</xdr:row>
      <xdr:rowOff>43120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6230600" y="17016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97116</xdr:rowOff>
    </xdr:from>
    <xdr:ext cx="599010" cy="259045"/>
    <xdr:sp macro="" textlink="">
      <xdr:nvSpPr>
        <xdr:cNvPr id="670" name="積立金最大値テキスト">
          <a:extLst>
            <a:ext uri="{FF2B5EF4-FFF2-40B4-BE49-F238E27FC236}">
              <a16:creationId xmlns:a16="http://schemas.microsoft.com/office/drawing/2014/main" id="{00000000-0008-0000-0600-00009E020000}"/>
            </a:ext>
          </a:extLst>
        </xdr:cNvPr>
        <xdr:cNvSpPr txBox="1"/>
      </xdr:nvSpPr>
      <xdr:spPr>
        <a:xfrm>
          <a:off x="16370300" y="15184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844,363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89</xdr:row>
      <xdr:rowOff>150439</xdr:rowOff>
    </xdr:from>
    <xdr:to>
      <xdr:col>86</xdr:col>
      <xdr:colOff>25400</xdr:colOff>
      <xdr:row>89</xdr:row>
      <xdr:rowOff>150439</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6230600" y="15409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99926</xdr:rowOff>
    </xdr:from>
    <xdr:to>
      <xdr:col>85</xdr:col>
      <xdr:colOff>127000</xdr:colOff>
      <xdr:row>98</xdr:row>
      <xdr:rowOff>141072</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flipV="1">
          <a:off x="15481300" y="16902026"/>
          <a:ext cx="838200" cy="41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131159</xdr:rowOff>
    </xdr:from>
    <xdr:ext cx="599010" cy="259045"/>
    <xdr:sp macro="" textlink="">
      <xdr:nvSpPr>
        <xdr:cNvPr id="673" name="積立金平均値テキスト">
          <a:extLst>
            <a:ext uri="{FF2B5EF4-FFF2-40B4-BE49-F238E27FC236}">
              <a16:creationId xmlns:a16="http://schemas.microsoft.com/office/drawing/2014/main" id="{00000000-0008-0000-0600-0000A1020000}"/>
            </a:ext>
          </a:extLst>
        </xdr:cNvPr>
        <xdr:cNvSpPr txBox="1"/>
      </xdr:nvSpPr>
      <xdr:spPr>
        <a:xfrm>
          <a:off x="16370300" y="164189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209,826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108282</xdr:rowOff>
    </xdr:from>
    <xdr:to>
      <xdr:col>85</xdr:col>
      <xdr:colOff>177800</xdr:colOff>
      <xdr:row>97</xdr:row>
      <xdr:rowOff>38432</xdr:rowOff>
    </xdr:to>
    <xdr:sp macro="" textlink="">
      <xdr:nvSpPr>
        <xdr:cNvPr id="674" name="フローチャート: 判断 673">
          <a:extLst>
            <a:ext uri="{FF2B5EF4-FFF2-40B4-BE49-F238E27FC236}">
              <a16:creationId xmlns:a16="http://schemas.microsoft.com/office/drawing/2014/main" id="{00000000-0008-0000-0600-0000A2020000}"/>
            </a:ext>
          </a:extLst>
        </xdr:cNvPr>
        <xdr:cNvSpPr/>
      </xdr:nvSpPr>
      <xdr:spPr>
        <a:xfrm>
          <a:off x="16268700" y="16567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132784</xdr:rowOff>
    </xdr:from>
    <xdr:to>
      <xdr:col>81</xdr:col>
      <xdr:colOff>50800</xdr:colOff>
      <xdr:row>98</xdr:row>
      <xdr:rowOff>141072</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4592300" y="16934884"/>
          <a:ext cx="889000" cy="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115418</xdr:rowOff>
    </xdr:from>
    <xdr:to>
      <xdr:col>81</xdr:col>
      <xdr:colOff>101600</xdr:colOff>
      <xdr:row>98</xdr:row>
      <xdr:rowOff>45568</xdr:rowOff>
    </xdr:to>
    <xdr:sp macro="" textlink="">
      <xdr:nvSpPr>
        <xdr:cNvPr id="676" name="フローチャート: 判断 675">
          <a:extLst>
            <a:ext uri="{FF2B5EF4-FFF2-40B4-BE49-F238E27FC236}">
              <a16:creationId xmlns:a16="http://schemas.microsoft.com/office/drawing/2014/main" id="{00000000-0008-0000-0600-0000A4020000}"/>
            </a:ext>
          </a:extLst>
        </xdr:cNvPr>
        <xdr:cNvSpPr/>
      </xdr:nvSpPr>
      <xdr:spPr>
        <a:xfrm>
          <a:off x="15430500" y="16746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62095</xdr:rowOff>
    </xdr:from>
    <xdr:ext cx="599010"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5181795" y="165212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115853</xdr:rowOff>
    </xdr:from>
    <xdr:to>
      <xdr:col>76</xdr:col>
      <xdr:colOff>114300</xdr:colOff>
      <xdr:row>98</xdr:row>
      <xdr:rowOff>132784</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3703300" y="16917953"/>
          <a:ext cx="889000" cy="16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58420</xdr:rowOff>
    </xdr:from>
    <xdr:to>
      <xdr:col>76</xdr:col>
      <xdr:colOff>165100</xdr:colOff>
      <xdr:row>98</xdr:row>
      <xdr:rowOff>160020</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4541500" y="1686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5097</xdr:rowOff>
    </xdr:from>
    <xdr:ext cx="534377"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4325111" y="16635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77560</xdr:rowOff>
    </xdr:from>
    <xdr:to>
      <xdr:col>71</xdr:col>
      <xdr:colOff>177800</xdr:colOff>
      <xdr:row>98</xdr:row>
      <xdr:rowOff>115853</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2814300" y="16879660"/>
          <a:ext cx="889000" cy="38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158848</xdr:rowOff>
    </xdr:from>
    <xdr:to>
      <xdr:col>72</xdr:col>
      <xdr:colOff>38100</xdr:colOff>
      <xdr:row>98</xdr:row>
      <xdr:rowOff>88998</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3652500" y="16789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105525</xdr:rowOff>
    </xdr:from>
    <xdr:ext cx="534377"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3436111" y="16564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110765</xdr:rowOff>
    </xdr:from>
    <xdr:to>
      <xdr:col>67</xdr:col>
      <xdr:colOff>101600</xdr:colOff>
      <xdr:row>98</xdr:row>
      <xdr:rowOff>40915</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2763500" y="16741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57442</xdr:rowOff>
    </xdr:from>
    <xdr:ext cx="599010"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2514795" y="16516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49126</xdr:rowOff>
    </xdr:from>
    <xdr:to>
      <xdr:col>85</xdr:col>
      <xdr:colOff>177800</xdr:colOff>
      <xdr:row>98</xdr:row>
      <xdr:rowOff>150726</xdr:rowOff>
    </xdr:to>
    <xdr:sp macro="" textlink="">
      <xdr:nvSpPr>
        <xdr:cNvPr id="691" name="楕円 690">
          <a:extLst>
            <a:ext uri="{FF2B5EF4-FFF2-40B4-BE49-F238E27FC236}">
              <a16:creationId xmlns:a16="http://schemas.microsoft.com/office/drawing/2014/main" id="{00000000-0008-0000-0600-0000B3020000}"/>
            </a:ext>
          </a:extLst>
        </xdr:cNvPr>
        <xdr:cNvSpPr/>
      </xdr:nvSpPr>
      <xdr:spPr>
        <a:xfrm>
          <a:off x="16268700" y="16851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135503</xdr:rowOff>
    </xdr:from>
    <xdr:ext cx="534377" cy="259045"/>
    <xdr:sp macro="" textlink="">
      <xdr:nvSpPr>
        <xdr:cNvPr id="692" name="積立金該当値テキスト">
          <a:extLst>
            <a:ext uri="{FF2B5EF4-FFF2-40B4-BE49-F238E27FC236}">
              <a16:creationId xmlns:a16="http://schemas.microsoft.com/office/drawing/2014/main" id="{00000000-0008-0000-0600-0000B4020000}"/>
            </a:ext>
          </a:extLst>
        </xdr:cNvPr>
        <xdr:cNvSpPr txBox="1"/>
      </xdr:nvSpPr>
      <xdr:spPr>
        <a:xfrm>
          <a:off x="16370300" y="16766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90272</xdr:rowOff>
    </xdr:from>
    <xdr:to>
      <xdr:col>81</xdr:col>
      <xdr:colOff>101600</xdr:colOff>
      <xdr:row>99</xdr:row>
      <xdr:rowOff>20422</xdr:rowOff>
    </xdr:to>
    <xdr:sp macro="" textlink="">
      <xdr:nvSpPr>
        <xdr:cNvPr id="693" name="楕円 692">
          <a:extLst>
            <a:ext uri="{FF2B5EF4-FFF2-40B4-BE49-F238E27FC236}">
              <a16:creationId xmlns:a16="http://schemas.microsoft.com/office/drawing/2014/main" id="{00000000-0008-0000-0600-0000B5020000}"/>
            </a:ext>
          </a:extLst>
        </xdr:cNvPr>
        <xdr:cNvSpPr/>
      </xdr:nvSpPr>
      <xdr:spPr>
        <a:xfrm>
          <a:off x="15430500" y="16892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11549</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5214111" y="16985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81984</xdr:rowOff>
    </xdr:from>
    <xdr:to>
      <xdr:col>76</xdr:col>
      <xdr:colOff>165100</xdr:colOff>
      <xdr:row>99</xdr:row>
      <xdr:rowOff>12134</xdr:rowOff>
    </xdr:to>
    <xdr:sp macro="" textlink="">
      <xdr:nvSpPr>
        <xdr:cNvPr id="695" name="楕円 694">
          <a:extLst>
            <a:ext uri="{FF2B5EF4-FFF2-40B4-BE49-F238E27FC236}">
              <a16:creationId xmlns:a16="http://schemas.microsoft.com/office/drawing/2014/main" id="{00000000-0008-0000-0600-0000B7020000}"/>
            </a:ext>
          </a:extLst>
        </xdr:cNvPr>
        <xdr:cNvSpPr/>
      </xdr:nvSpPr>
      <xdr:spPr>
        <a:xfrm>
          <a:off x="14541500" y="16884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3261</xdr:rowOff>
    </xdr:from>
    <xdr:ext cx="534377"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4325111" y="16976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65053</xdr:rowOff>
    </xdr:from>
    <xdr:to>
      <xdr:col>72</xdr:col>
      <xdr:colOff>38100</xdr:colOff>
      <xdr:row>98</xdr:row>
      <xdr:rowOff>166653</xdr:rowOff>
    </xdr:to>
    <xdr:sp macro="" textlink="">
      <xdr:nvSpPr>
        <xdr:cNvPr id="697" name="楕円 696">
          <a:extLst>
            <a:ext uri="{FF2B5EF4-FFF2-40B4-BE49-F238E27FC236}">
              <a16:creationId xmlns:a16="http://schemas.microsoft.com/office/drawing/2014/main" id="{00000000-0008-0000-0600-0000B9020000}"/>
            </a:ext>
          </a:extLst>
        </xdr:cNvPr>
        <xdr:cNvSpPr/>
      </xdr:nvSpPr>
      <xdr:spPr>
        <a:xfrm>
          <a:off x="13652500" y="16867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157780</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3436111" y="16959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26760</xdr:rowOff>
    </xdr:from>
    <xdr:to>
      <xdr:col>67</xdr:col>
      <xdr:colOff>101600</xdr:colOff>
      <xdr:row>98</xdr:row>
      <xdr:rowOff>128360</xdr:rowOff>
    </xdr:to>
    <xdr:sp macro="" textlink="">
      <xdr:nvSpPr>
        <xdr:cNvPr id="699" name="楕円 698">
          <a:extLst>
            <a:ext uri="{FF2B5EF4-FFF2-40B4-BE49-F238E27FC236}">
              <a16:creationId xmlns:a16="http://schemas.microsoft.com/office/drawing/2014/main" id="{00000000-0008-0000-0600-0000BB020000}"/>
            </a:ext>
          </a:extLst>
        </xdr:cNvPr>
        <xdr:cNvSpPr/>
      </xdr:nvSpPr>
      <xdr:spPr>
        <a:xfrm>
          <a:off x="12763500" y="1682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119487</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2547111" y="16921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1" name="正方形/長方形 700">
          <a:extLst>
            <a:ext uri="{FF2B5EF4-FFF2-40B4-BE49-F238E27FC236}">
              <a16:creationId xmlns:a16="http://schemas.microsoft.com/office/drawing/2014/main" id="{00000000-0008-0000-0600-0000BD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2" name="正方形/長方形 701">
          <a:extLst>
            <a:ext uri="{FF2B5EF4-FFF2-40B4-BE49-F238E27FC236}">
              <a16:creationId xmlns:a16="http://schemas.microsoft.com/office/drawing/2014/main" id="{00000000-0008-0000-0600-0000BE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3" name="正方形/長方形 702">
          <a:extLst>
            <a:ext uri="{FF2B5EF4-FFF2-40B4-BE49-F238E27FC236}">
              <a16:creationId xmlns:a16="http://schemas.microsoft.com/office/drawing/2014/main" id="{00000000-0008-0000-0600-0000BF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0" name="直線コネクタ 709">
          <a:extLst>
            <a:ext uri="{FF2B5EF4-FFF2-40B4-BE49-F238E27FC236}">
              <a16:creationId xmlns:a16="http://schemas.microsoft.com/office/drawing/2014/main" id="{00000000-0008-0000-0600-0000C6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1" name="直線コネクタ 710">
          <a:extLst>
            <a:ext uri="{FF2B5EF4-FFF2-40B4-BE49-F238E27FC236}">
              <a16:creationId xmlns:a16="http://schemas.microsoft.com/office/drawing/2014/main" id="{00000000-0008-0000-0600-0000C7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3" name="直線コネクタ 712">
          <a:extLst>
            <a:ext uri="{FF2B5EF4-FFF2-40B4-BE49-F238E27FC236}">
              <a16:creationId xmlns:a16="http://schemas.microsoft.com/office/drawing/2014/main" id="{00000000-0008-0000-0600-0000C9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3" name="投資及び出資金グラフ枠">
          <a:extLst>
            <a:ext uri="{FF2B5EF4-FFF2-40B4-BE49-F238E27FC236}">
              <a16:creationId xmlns:a16="http://schemas.microsoft.com/office/drawing/2014/main" id="{00000000-0008-0000-0600-0000D3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79248</xdr:rowOff>
    </xdr:from>
    <xdr:to>
      <xdr:col>116</xdr:col>
      <xdr:colOff>62864</xdr:colOff>
      <xdr:row>39</xdr:row>
      <xdr:rowOff>44450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flipV="1">
          <a:off x="22159595" y="5394198"/>
          <a:ext cx="1269" cy="13368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5" name="投資及び出資金最小値テキスト">
          <a:extLst>
            <a:ext uri="{FF2B5EF4-FFF2-40B4-BE49-F238E27FC236}">
              <a16:creationId xmlns:a16="http://schemas.microsoft.com/office/drawing/2014/main" id="{00000000-0008-0000-0600-0000D5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25925</xdr:rowOff>
    </xdr:from>
    <xdr:ext cx="534377" cy="259045"/>
    <xdr:sp macro="" textlink="">
      <xdr:nvSpPr>
        <xdr:cNvPr id="727" name="投資及び出資金最大値テキスト">
          <a:extLst>
            <a:ext uri="{FF2B5EF4-FFF2-40B4-BE49-F238E27FC236}">
              <a16:creationId xmlns:a16="http://schemas.microsoft.com/office/drawing/2014/main" id="{00000000-0008-0000-0600-0000D7020000}"/>
            </a:ext>
          </a:extLst>
        </xdr:cNvPr>
        <xdr:cNvSpPr txBox="1"/>
      </xdr:nvSpPr>
      <xdr:spPr>
        <a:xfrm>
          <a:off x="22212300" y="5169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79248</xdr:rowOff>
    </xdr:from>
    <xdr:to>
      <xdr:col>116</xdr:col>
      <xdr:colOff>152400</xdr:colOff>
      <xdr:row>31</xdr:row>
      <xdr:rowOff>79248</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22072600" y="5394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10160</xdr:rowOff>
    </xdr:from>
    <xdr:to>
      <xdr:col>116</xdr:col>
      <xdr:colOff>63500</xdr:colOff>
      <xdr:row>39</xdr:row>
      <xdr:rowOff>44450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flipV="1">
          <a:off x="21323300" y="669671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82186</xdr:rowOff>
    </xdr:from>
    <xdr:ext cx="378565" cy="259045"/>
    <xdr:sp macro="" textlink="">
      <xdr:nvSpPr>
        <xdr:cNvPr id="730" name="投資及び出資金平均値テキスト">
          <a:extLst>
            <a:ext uri="{FF2B5EF4-FFF2-40B4-BE49-F238E27FC236}">
              <a16:creationId xmlns:a16="http://schemas.microsoft.com/office/drawing/2014/main" id="{00000000-0008-0000-0600-0000DA020000}"/>
            </a:ext>
          </a:extLst>
        </xdr:cNvPr>
        <xdr:cNvSpPr txBox="1"/>
      </xdr:nvSpPr>
      <xdr:spPr>
        <a:xfrm>
          <a:off x="22212300" y="642583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59309</xdr:rowOff>
    </xdr:from>
    <xdr:to>
      <xdr:col>116</xdr:col>
      <xdr:colOff>114300</xdr:colOff>
      <xdr:row>38</xdr:row>
      <xdr:rowOff>160909</xdr:rowOff>
    </xdr:to>
    <xdr:sp macro="" textlink="">
      <xdr:nvSpPr>
        <xdr:cNvPr id="731" name="フローチャート: 判断 730">
          <a:extLst>
            <a:ext uri="{FF2B5EF4-FFF2-40B4-BE49-F238E27FC236}">
              <a16:creationId xmlns:a16="http://schemas.microsoft.com/office/drawing/2014/main" id="{00000000-0008-0000-0600-0000DB020000}"/>
            </a:ext>
          </a:extLst>
        </xdr:cNvPr>
        <xdr:cNvSpPr/>
      </xdr:nvSpPr>
      <xdr:spPr>
        <a:xfrm>
          <a:off x="22110700" y="6574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46990</xdr:rowOff>
    </xdr:from>
    <xdr:to>
      <xdr:col>112</xdr:col>
      <xdr:colOff>38100</xdr:colOff>
      <xdr:row>38</xdr:row>
      <xdr:rowOff>148590</xdr:rowOff>
    </xdr:to>
    <xdr:sp macro="" textlink="">
      <xdr:nvSpPr>
        <xdr:cNvPr id="733" name="フローチャート: 判断 732">
          <a:extLst>
            <a:ext uri="{FF2B5EF4-FFF2-40B4-BE49-F238E27FC236}">
              <a16:creationId xmlns:a16="http://schemas.microsoft.com/office/drawing/2014/main" id="{00000000-0008-0000-0600-0000DD020000}"/>
            </a:ext>
          </a:extLst>
        </xdr:cNvPr>
        <xdr:cNvSpPr/>
      </xdr:nvSpPr>
      <xdr:spPr>
        <a:xfrm>
          <a:off x="21272500" y="6562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165117</xdr:rowOff>
    </xdr:from>
    <xdr:ext cx="378565"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21134017" y="63373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136652</xdr:rowOff>
    </xdr:from>
    <xdr:to>
      <xdr:col>107</xdr:col>
      <xdr:colOff>101600</xdr:colOff>
      <xdr:row>39</xdr:row>
      <xdr:rowOff>66802</xdr:rowOff>
    </xdr:to>
    <xdr:sp macro="" textlink="">
      <xdr:nvSpPr>
        <xdr:cNvPr id="736" name="フローチャート: 判断 735">
          <a:extLst>
            <a:ext uri="{FF2B5EF4-FFF2-40B4-BE49-F238E27FC236}">
              <a16:creationId xmlns:a16="http://schemas.microsoft.com/office/drawing/2014/main" id="{00000000-0008-0000-0600-0000E0020000}"/>
            </a:ext>
          </a:extLst>
        </xdr:cNvPr>
        <xdr:cNvSpPr/>
      </xdr:nvSpPr>
      <xdr:spPr>
        <a:xfrm>
          <a:off x="20383500" y="6651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83329</xdr:rowOff>
    </xdr:from>
    <xdr:ext cx="378565"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20245017" y="64269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145796</xdr:rowOff>
    </xdr:from>
    <xdr:to>
      <xdr:col>102</xdr:col>
      <xdr:colOff>165100</xdr:colOff>
      <xdr:row>39</xdr:row>
      <xdr:rowOff>75946</xdr:rowOff>
    </xdr:to>
    <xdr:sp macro="" textlink="">
      <xdr:nvSpPr>
        <xdr:cNvPr id="739" name="フローチャート: 判断 738">
          <a:extLst>
            <a:ext uri="{FF2B5EF4-FFF2-40B4-BE49-F238E27FC236}">
              <a16:creationId xmlns:a16="http://schemas.microsoft.com/office/drawing/2014/main" id="{00000000-0008-0000-0600-0000E3020000}"/>
            </a:ext>
          </a:extLst>
        </xdr:cNvPr>
        <xdr:cNvSpPr/>
      </xdr:nvSpPr>
      <xdr:spPr>
        <a:xfrm>
          <a:off x="19494500" y="666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92473</xdr:rowOff>
    </xdr:from>
    <xdr:ext cx="378565"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19356017" y="64361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144145</xdr:rowOff>
    </xdr:from>
    <xdr:to>
      <xdr:col>98</xdr:col>
      <xdr:colOff>38100</xdr:colOff>
      <xdr:row>39</xdr:row>
      <xdr:rowOff>74295</xdr:rowOff>
    </xdr:to>
    <xdr:sp macro="" textlink="">
      <xdr:nvSpPr>
        <xdr:cNvPr id="741" name="フローチャート: 判断 740">
          <a:extLst>
            <a:ext uri="{FF2B5EF4-FFF2-40B4-BE49-F238E27FC236}">
              <a16:creationId xmlns:a16="http://schemas.microsoft.com/office/drawing/2014/main" id="{00000000-0008-0000-0600-0000E5020000}"/>
            </a:ext>
          </a:extLst>
        </xdr:cNvPr>
        <xdr:cNvSpPr/>
      </xdr:nvSpPr>
      <xdr:spPr>
        <a:xfrm>
          <a:off x="18605500" y="6659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90822</xdr:rowOff>
    </xdr:from>
    <xdr:ext cx="378565"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18467017" y="64344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130810</xdr:rowOff>
    </xdr:from>
    <xdr:to>
      <xdr:col>116</xdr:col>
      <xdr:colOff>114300</xdr:colOff>
      <xdr:row>39</xdr:row>
      <xdr:rowOff>60960</xdr:rowOff>
    </xdr:to>
    <xdr:sp macro="" textlink="">
      <xdr:nvSpPr>
        <xdr:cNvPr id="748" name="楕円 747">
          <a:extLst>
            <a:ext uri="{FF2B5EF4-FFF2-40B4-BE49-F238E27FC236}">
              <a16:creationId xmlns:a16="http://schemas.microsoft.com/office/drawing/2014/main" id="{00000000-0008-0000-0600-0000EC020000}"/>
            </a:ext>
          </a:extLst>
        </xdr:cNvPr>
        <xdr:cNvSpPr/>
      </xdr:nvSpPr>
      <xdr:spPr>
        <a:xfrm>
          <a:off x="22110700" y="6645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45737</xdr:rowOff>
    </xdr:from>
    <xdr:ext cx="378565" cy="259045"/>
    <xdr:sp macro="" textlink="">
      <xdr:nvSpPr>
        <xdr:cNvPr id="749" name="投資及び出資金該当値テキスト">
          <a:extLst>
            <a:ext uri="{FF2B5EF4-FFF2-40B4-BE49-F238E27FC236}">
              <a16:creationId xmlns:a16="http://schemas.microsoft.com/office/drawing/2014/main" id="{00000000-0008-0000-0600-0000ED020000}"/>
            </a:ext>
          </a:extLst>
        </xdr:cNvPr>
        <xdr:cNvSpPr txBox="1"/>
      </xdr:nvSpPr>
      <xdr:spPr>
        <a:xfrm>
          <a:off x="22212300" y="65608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0" name="楕円 749">
          <a:extLst>
            <a:ext uri="{FF2B5EF4-FFF2-40B4-BE49-F238E27FC236}">
              <a16:creationId xmlns:a16="http://schemas.microsoft.com/office/drawing/2014/main" id="{00000000-0008-0000-0600-0000EE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2" name="楕円 751">
          <a:extLst>
            <a:ext uri="{FF2B5EF4-FFF2-40B4-BE49-F238E27FC236}">
              <a16:creationId xmlns:a16="http://schemas.microsoft.com/office/drawing/2014/main" id="{00000000-0008-0000-0600-0000F0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54" name="楕円 753">
          <a:extLst>
            <a:ext uri="{FF2B5EF4-FFF2-40B4-BE49-F238E27FC236}">
              <a16:creationId xmlns:a16="http://schemas.microsoft.com/office/drawing/2014/main" id="{00000000-0008-0000-0600-0000F2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56" name="楕円 755">
          <a:extLst>
            <a:ext uri="{FF2B5EF4-FFF2-40B4-BE49-F238E27FC236}">
              <a16:creationId xmlns:a16="http://schemas.microsoft.com/office/drawing/2014/main" id="{00000000-0008-0000-0600-0000F4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8" name="正方形/長方形 757">
          <a:extLst>
            <a:ext uri="{FF2B5EF4-FFF2-40B4-BE49-F238E27FC236}">
              <a16:creationId xmlns:a16="http://schemas.microsoft.com/office/drawing/2014/main" id="{00000000-0008-0000-0600-0000F6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7" name="直線コネクタ 766">
          <a:extLst>
            <a:ext uri="{FF2B5EF4-FFF2-40B4-BE49-F238E27FC236}">
              <a16:creationId xmlns:a16="http://schemas.microsoft.com/office/drawing/2014/main" id="{00000000-0008-0000-0600-0000FF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68" name="直線コネクタ 767">
          <a:extLst>
            <a:ext uri="{FF2B5EF4-FFF2-40B4-BE49-F238E27FC236}">
              <a16:creationId xmlns:a16="http://schemas.microsoft.com/office/drawing/2014/main" id="{00000000-0008-0000-0600-000000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8" name="貸付金グラフ枠">
          <a:extLst>
            <a:ext uri="{FF2B5EF4-FFF2-40B4-BE49-F238E27FC236}">
              <a16:creationId xmlns:a16="http://schemas.microsoft.com/office/drawing/2014/main" id="{00000000-0008-0000-0600-00000A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61656</xdr:rowOff>
    </xdr:from>
    <xdr:to>
      <xdr:col>116</xdr:col>
      <xdr:colOff>62864</xdr:colOff>
      <xdr:row>58</xdr:row>
      <xdr:rowOff>139700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flipV="1">
          <a:off x="22159595" y="8634156"/>
          <a:ext cx="1269" cy="1449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0" name="貸付金最小値テキスト">
          <a:extLst>
            <a:ext uri="{FF2B5EF4-FFF2-40B4-BE49-F238E27FC236}">
              <a16:creationId xmlns:a16="http://schemas.microsoft.com/office/drawing/2014/main" id="{00000000-0008-0000-0600-00000C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8333</xdr:rowOff>
    </xdr:from>
    <xdr:ext cx="534377" cy="259045"/>
    <xdr:sp macro="" textlink="">
      <xdr:nvSpPr>
        <xdr:cNvPr id="782" name="貸付金最大値テキスト">
          <a:extLst>
            <a:ext uri="{FF2B5EF4-FFF2-40B4-BE49-F238E27FC236}">
              <a16:creationId xmlns:a16="http://schemas.microsoft.com/office/drawing/2014/main" id="{00000000-0008-0000-0600-00000E030000}"/>
            </a:ext>
          </a:extLst>
        </xdr:cNvPr>
        <xdr:cNvSpPr txBox="1"/>
      </xdr:nvSpPr>
      <xdr:spPr>
        <a:xfrm>
          <a:off x="22212300" y="8409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63,414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61656</xdr:rowOff>
    </xdr:from>
    <xdr:to>
      <xdr:col>116</xdr:col>
      <xdr:colOff>152400</xdr:colOff>
      <xdr:row>50</xdr:row>
      <xdr:rowOff>61656</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22072600" y="8634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56</xdr:row>
      <xdr:rowOff>3226</xdr:rowOff>
    </xdr:from>
    <xdr:to>
      <xdr:col>116</xdr:col>
      <xdr:colOff>63500</xdr:colOff>
      <xdr:row>56</xdr:row>
      <xdr:rowOff>17102</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flipV="1">
          <a:off x="21323300" y="9604426"/>
          <a:ext cx="838200" cy="13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96336</xdr:rowOff>
    </xdr:from>
    <xdr:ext cx="469744" cy="259045"/>
    <xdr:sp macro="" textlink="">
      <xdr:nvSpPr>
        <xdr:cNvPr id="785" name="貸付金平均値テキスト">
          <a:extLst>
            <a:ext uri="{FF2B5EF4-FFF2-40B4-BE49-F238E27FC236}">
              <a16:creationId xmlns:a16="http://schemas.microsoft.com/office/drawing/2014/main" id="{00000000-0008-0000-0600-000011030000}"/>
            </a:ext>
          </a:extLst>
        </xdr:cNvPr>
        <xdr:cNvSpPr txBox="1"/>
      </xdr:nvSpPr>
      <xdr:spPr>
        <a:xfrm>
          <a:off x="22212300" y="98689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117909</xdr:rowOff>
    </xdr:from>
    <xdr:to>
      <xdr:col>116</xdr:col>
      <xdr:colOff>114300</xdr:colOff>
      <xdr:row>58</xdr:row>
      <xdr:rowOff>48059</xdr:rowOff>
    </xdr:to>
    <xdr:sp macro="" textlink="">
      <xdr:nvSpPr>
        <xdr:cNvPr id="786" name="フローチャート: 判断 785">
          <a:extLst>
            <a:ext uri="{FF2B5EF4-FFF2-40B4-BE49-F238E27FC236}">
              <a16:creationId xmlns:a16="http://schemas.microsoft.com/office/drawing/2014/main" id="{00000000-0008-0000-0600-000012030000}"/>
            </a:ext>
          </a:extLst>
        </xdr:cNvPr>
        <xdr:cNvSpPr/>
      </xdr:nvSpPr>
      <xdr:spPr>
        <a:xfrm>
          <a:off x="22110700" y="9890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17102</xdr:rowOff>
    </xdr:from>
    <xdr:to>
      <xdr:col>111</xdr:col>
      <xdr:colOff>177800</xdr:colOff>
      <xdr:row>57</xdr:row>
      <xdr:rowOff>144135</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flipV="1">
          <a:off x="20434300" y="9618302"/>
          <a:ext cx="889000" cy="298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63891</xdr:rowOff>
    </xdr:from>
    <xdr:to>
      <xdr:col>112</xdr:col>
      <xdr:colOff>38100</xdr:colOff>
      <xdr:row>57</xdr:row>
      <xdr:rowOff>165491</xdr:rowOff>
    </xdr:to>
    <xdr:sp macro="" textlink="">
      <xdr:nvSpPr>
        <xdr:cNvPr id="788" name="フローチャート: 判断 787">
          <a:extLst>
            <a:ext uri="{FF2B5EF4-FFF2-40B4-BE49-F238E27FC236}">
              <a16:creationId xmlns:a16="http://schemas.microsoft.com/office/drawing/2014/main" id="{00000000-0008-0000-0600-000014030000}"/>
            </a:ext>
          </a:extLst>
        </xdr:cNvPr>
        <xdr:cNvSpPr/>
      </xdr:nvSpPr>
      <xdr:spPr>
        <a:xfrm>
          <a:off x="21272500" y="9836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156618</xdr:rowOff>
    </xdr:from>
    <xdr:ext cx="469744"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21088428" y="9929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144135</xdr:rowOff>
    </xdr:from>
    <xdr:to>
      <xdr:col>107</xdr:col>
      <xdr:colOff>50800</xdr:colOff>
      <xdr:row>57</xdr:row>
      <xdr:rowOff>144661</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flipV="1">
          <a:off x="19545300" y="9916785"/>
          <a:ext cx="889000" cy="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10193</xdr:rowOff>
    </xdr:from>
    <xdr:to>
      <xdr:col>107</xdr:col>
      <xdr:colOff>101600</xdr:colOff>
      <xdr:row>57</xdr:row>
      <xdr:rowOff>111793</xdr:rowOff>
    </xdr:to>
    <xdr:sp macro="" textlink="">
      <xdr:nvSpPr>
        <xdr:cNvPr id="791" name="フローチャート: 判断 790">
          <a:extLst>
            <a:ext uri="{FF2B5EF4-FFF2-40B4-BE49-F238E27FC236}">
              <a16:creationId xmlns:a16="http://schemas.microsoft.com/office/drawing/2014/main" id="{00000000-0008-0000-0600-000017030000}"/>
            </a:ext>
          </a:extLst>
        </xdr:cNvPr>
        <xdr:cNvSpPr/>
      </xdr:nvSpPr>
      <xdr:spPr>
        <a:xfrm>
          <a:off x="20383500" y="978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55</xdr:row>
      <xdr:rowOff>128320</xdr:rowOff>
    </xdr:from>
    <xdr:ext cx="534377"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20167111" y="9558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144661</xdr:rowOff>
    </xdr:from>
    <xdr:to>
      <xdr:col>102</xdr:col>
      <xdr:colOff>114300</xdr:colOff>
      <xdr:row>57</xdr:row>
      <xdr:rowOff>160000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flipV="1">
          <a:off x="18656300" y="9917311"/>
          <a:ext cx="889000" cy="15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8844</xdr:rowOff>
    </xdr:from>
    <xdr:to>
      <xdr:col>102</xdr:col>
      <xdr:colOff>165100</xdr:colOff>
      <xdr:row>57</xdr:row>
      <xdr:rowOff>110444</xdr:rowOff>
    </xdr:to>
    <xdr:sp macro="" textlink="">
      <xdr:nvSpPr>
        <xdr:cNvPr id="794" name="フローチャート: 判断 793">
          <a:extLst>
            <a:ext uri="{FF2B5EF4-FFF2-40B4-BE49-F238E27FC236}">
              <a16:creationId xmlns:a16="http://schemas.microsoft.com/office/drawing/2014/main" id="{00000000-0008-0000-0600-00001A030000}"/>
            </a:ext>
          </a:extLst>
        </xdr:cNvPr>
        <xdr:cNvSpPr/>
      </xdr:nvSpPr>
      <xdr:spPr>
        <a:xfrm>
          <a:off x="19494500" y="978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55</xdr:row>
      <xdr:rowOff>126971</xdr:rowOff>
    </xdr:from>
    <xdr:ext cx="534377"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19278111" y="9556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15656</xdr:rowOff>
    </xdr:from>
    <xdr:to>
      <xdr:col>98</xdr:col>
      <xdr:colOff>38100</xdr:colOff>
      <xdr:row>57</xdr:row>
      <xdr:rowOff>117256</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18605500" y="9788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55</xdr:row>
      <xdr:rowOff>133783</xdr:rowOff>
    </xdr:from>
    <xdr:ext cx="534377"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18389111" y="9563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123876</xdr:rowOff>
    </xdr:from>
    <xdr:to>
      <xdr:col>116</xdr:col>
      <xdr:colOff>114300</xdr:colOff>
      <xdr:row>56</xdr:row>
      <xdr:rowOff>54026</xdr:rowOff>
    </xdr:to>
    <xdr:sp macro="" textlink="">
      <xdr:nvSpPr>
        <xdr:cNvPr id="803" name="楕円 802">
          <a:extLst>
            <a:ext uri="{FF2B5EF4-FFF2-40B4-BE49-F238E27FC236}">
              <a16:creationId xmlns:a16="http://schemas.microsoft.com/office/drawing/2014/main" id="{00000000-0008-0000-0600-000023030000}"/>
            </a:ext>
          </a:extLst>
        </xdr:cNvPr>
        <xdr:cNvSpPr/>
      </xdr:nvSpPr>
      <xdr:spPr>
        <a:xfrm>
          <a:off x="22110700" y="9553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54</xdr:row>
      <xdr:rowOff>146753</xdr:rowOff>
    </xdr:from>
    <xdr:ext cx="534377" cy="259045"/>
    <xdr:sp macro="" textlink="">
      <xdr:nvSpPr>
        <xdr:cNvPr id="804" name="貸付金該当値テキスト">
          <a:extLst>
            <a:ext uri="{FF2B5EF4-FFF2-40B4-BE49-F238E27FC236}">
              <a16:creationId xmlns:a16="http://schemas.microsoft.com/office/drawing/2014/main" id="{00000000-0008-0000-0600-000024030000}"/>
            </a:ext>
          </a:extLst>
        </xdr:cNvPr>
        <xdr:cNvSpPr txBox="1"/>
      </xdr:nvSpPr>
      <xdr:spPr>
        <a:xfrm>
          <a:off x="22212300" y="9405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55</xdr:row>
      <xdr:rowOff>137752</xdr:rowOff>
    </xdr:from>
    <xdr:to>
      <xdr:col>112</xdr:col>
      <xdr:colOff>38100</xdr:colOff>
      <xdr:row>56</xdr:row>
      <xdr:rowOff>67902</xdr:rowOff>
    </xdr:to>
    <xdr:sp macro="" textlink="">
      <xdr:nvSpPr>
        <xdr:cNvPr id="805" name="楕円 804">
          <a:extLst>
            <a:ext uri="{FF2B5EF4-FFF2-40B4-BE49-F238E27FC236}">
              <a16:creationId xmlns:a16="http://schemas.microsoft.com/office/drawing/2014/main" id="{00000000-0008-0000-0600-000025030000}"/>
            </a:ext>
          </a:extLst>
        </xdr:cNvPr>
        <xdr:cNvSpPr/>
      </xdr:nvSpPr>
      <xdr:spPr>
        <a:xfrm>
          <a:off x="21272500" y="9567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54</xdr:row>
      <xdr:rowOff>84429</xdr:rowOff>
    </xdr:from>
    <xdr:ext cx="534377"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056111" y="9342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93335</xdr:rowOff>
    </xdr:from>
    <xdr:to>
      <xdr:col>107</xdr:col>
      <xdr:colOff>101600</xdr:colOff>
      <xdr:row>58</xdr:row>
      <xdr:rowOff>23485</xdr:rowOff>
    </xdr:to>
    <xdr:sp macro="" textlink="">
      <xdr:nvSpPr>
        <xdr:cNvPr id="807" name="楕円 806">
          <a:extLst>
            <a:ext uri="{FF2B5EF4-FFF2-40B4-BE49-F238E27FC236}">
              <a16:creationId xmlns:a16="http://schemas.microsoft.com/office/drawing/2014/main" id="{00000000-0008-0000-0600-000027030000}"/>
            </a:ext>
          </a:extLst>
        </xdr:cNvPr>
        <xdr:cNvSpPr/>
      </xdr:nvSpPr>
      <xdr:spPr>
        <a:xfrm>
          <a:off x="20383500" y="9865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14612</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0199428" y="9958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93861</xdr:rowOff>
    </xdr:from>
    <xdr:to>
      <xdr:col>102</xdr:col>
      <xdr:colOff>165100</xdr:colOff>
      <xdr:row>58</xdr:row>
      <xdr:rowOff>24011</xdr:rowOff>
    </xdr:to>
    <xdr:sp macro="" textlink="">
      <xdr:nvSpPr>
        <xdr:cNvPr id="809" name="楕円 808">
          <a:extLst>
            <a:ext uri="{FF2B5EF4-FFF2-40B4-BE49-F238E27FC236}">
              <a16:creationId xmlns:a16="http://schemas.microsoft.com/office/drawing/2014/main" id="{00000000-0008-0000-0600-000029030000}"/>
            </a:ext>
          </a:extLst>
        </xdr:cNvPr>
        <xdr:cNvSpPr/>
      </xdr:nvSpPr>
      <xdr:spPr>
        <a:xfrm>
          <a:off x="19494500" y="9866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15138</xdr:rowOff>
    </xdr:from>
    <xdr:ext cx="469744"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9310428" y="9959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109200</xdr:rowOff>
    </xdr:from>
    <xdr:to>
      <xdr:col>98</xdr:col>
      <xdr:colOff>38100</xdr:colOff>
      <xdr:row>58</xdr:row>
      <xdr:rowOff>39350</xdr:rowOff>
    </xdr:to>
    <xdr:sp macro="" textlink="">
      <xdr:nvSpPr>
        <xdr:cNvPr id="811" name="楕円 810">
          <a:extLst>
            <a:ext uri="{FF2B5EF4-FFF2-40B4-BE49-F238E27FC236}">
              <a16:creationId xmlns:a16="http://schemas.microsoft.com/office/drawing/2014/main" id="{00000000-0008-0000-0600-00002B030000}"/>
            </a:ext>
          </a:extLst>
        </xdr:cNvPr>
        <xdr:cNvSpPr/>
      </xdr:nvSpPr>
      <xdr:spPr>
        <a:xfrm>
          <a:off x="18605500" y="9881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30477</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8421428" y="9974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3" name="正方形/長方形 812">
          <a:extLst>
            <a:ext uri="{FF2B5EF4-FFF2-40B4-BE49-F238E27FC236}">
              <a16:creationId xmlns:a16="http://schemas.microsoft.com/office/drawing/2014/main" id="{00000000-0008-0000-0600-00002D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4" name="正方形/長方形 813">
          <a:extLst>
            <a:ext uri="{FF2B5EF4-FFF2-40B4-BE49-F238E27FC236}">
              <a16:creationId xmlns:a16="http://schemas.microsoft.com/office/drawing/2014/main" id="{00000000-0008-0000-0600-00002E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5" name="正方形/長方形 814">
          <a:extLst>
            <a:ext uri="{FF2B5EF4-FFF2-40B4-BE49-F238E27FC236}">
              <a16:creationId xmlns:a16="http://schemas.microsoft.com/office/drawing/2014/main" id="{00000000-0008-0000-0600-00002F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6" name="正方形/長方形 815">
          <a:extLst>
            <a:ext uri="{FF2B5EF4-FFF2-40B4-BE49-F238E27FC236}">
              <a16:creationId xmlns:a16="http://schemas.microsoft.com/office/drawing/2014/main" id="{00000000-0008-0000-0600-000030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2" name="直線コネクタ 821">
          <a:extLst>
            <a:ext uri="{FF2B5EF4-FFF2-40B4-BE49-F238E27FC236}">
              <a16:creationId xmlns:a16="http://schemas.microsoft.com/office/drawing/2014/main" id="{00000000-0008-0000-0600-000036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23" name="直線コネクタ 822">
          <a:extLst>
            <a:ext uri="{FF2B5EF4-FFF2-40B4-BE49-F238E27FC236}">
              <a16:creationId xmlns:a16="http://schemas.microsoft.com/office/drawing/2014/main" id="{00000000-0008-0000-0600-000037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25" name="直線コネクタ 824">
          <a:extLst>
            <a:ext uri="{FF2B5EF4-FFF2-40B4-BE49-F238E27FC236}">
              <a16:creationId xmlns:a16="http://schemas.microsoft.com/office/drawing/2014/main" id="{00000000-0008-0000-0600-000039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5" name="繰出金グラフ枠">
          <a:extLst>
            <a:ext uri="{FF2B5EF4-FFF2-40B4-BE49-F238E27FC236}">
              <a16:creationId xmlns:a16="http://schemas.microsoft.com/office/drawing/2014/main" id="{00000000-0008-0000-0600-000043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12819</xdr:rowOff>
    </xdr:from>
    <xdr:to>
      <xdr:col>116</xdr:col>
      <xdr:colOff>62864</xdr:colOff>
      <xdr:row>77</xdr:row>
      <xdr:rowOff>143700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flipV="1">
          <a:off x="22159595" y="12014319"/>
          <a:ext cx="1269" cy="13310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147527</xdr:rowOff>
    </xdr:from>
    <xdr:ext cx="534377" cy="259045"/>
    <xdr:sp macro="" textlink="">
      <xdr:nvSpPr>
        <xdr:cNvPr id="837" name="繰出金最小値テキスト">
          <a:extLst>
            <a:ext uri="{FF2B5EF4-FFF2-40B4-BE49-F238E27FC236}">
              <a16:creationId xmlns:a16="http://schemas.microsoft.com/office/drawing/2014/main" id="{00000000-0008-0000-0600-000045030000}"/>
            </a:ext>
          </a:extLst>
        </xdr:cNvPr>
        <xdr:cNvSpPr txBox="1"/>
      </xdr:nvSpPr>
      <xdr:spPr>
        <a:xfrm>
          <a:off x="22212300" y="13349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143700</xdr:rowOff>
    </xdr:from>
    <xdr:to>
      <xdr:col>116</xdr:col>
      <xdr:colOff>152400</xdr:colOff>
      <xdr:row>77</xdr:row>
      <xdr:rowOff>143700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22072600" y="13345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130946</xdr:rowOff>
    </xdr:from>
    <xdr:ext cx="599010" cy="259045"/>
    <xdr:sp macro="" textlink="">
      <xdr:nvSpPr>
        <xdr:cNvPr id="839" name="繰出金最大値テキスト">
          <a:extLst>
            <a:ext uri="{FF2B5EF4-FFF2-40B4-BE49-F238E27FC236}">
              <a16:creationId xmlns:a16="http://schemas.microsoft.com/office/drawing/2014/main" id="{00000000-0008-0000-0600-000047030000}"/>
            </a:ext>
          </a:extLst>
        </xdr:cNvPr>
        <xdr:cNvSpPr txBox="1"/>
      </xdr:nvSpPr>
      <xdr:spPr>
        <a:xfrm>
          <a:off x="22212300" y="11789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206,651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12819</xdr:rowOff>
    </xdr:from>
    <xdr:to>
      <xdr:col>116</xdr:col>
      <xdr:colOff>152400</xdr:colOff>
      <xdr:row>70</xdr:row>
      <xdr:rowOff>12819</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22072600" y="12014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140729</xdr:rowOff>
    </xdr:from>
    <xdr:to>
      <xdr:col>116</xdr:col>
      <xdr:colOff>63500</xdr:colOff>
      <xdr:row>76</xdr:row>
      <xdr:rowOff>36945</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21323300" y="12999479"/>
          <a:ext cx="838200" cy="67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70104</xdr:rowOff>
    </xdr:from>
    <xdr:ext cx="599010" cy="259045"/>
    <xdr:sp macro="" textlink="">
      <xdr:nvSpPr>
        <xdr:cNvPr id="842" name="繰出金平均値テキスト">
          <a:extLst>
            <a:ext uri="{FF2B5EF4-FFF2-40B4-BE49-F238E27FC236}">
              <a16:creationId xmlns:a16="http://schemas.microsoft.com/office/drawing/2014/main" id="{00000000-0008-0000-0600-00004A030000}"/>
            </a:ext>
          </a:extLst>
        </xdr:cNvPr>
        <xdr:cNvSpPr txBox="1"/>
      </xdr:nvSpPr>
      <xdr:spPr>
        <a:xfrm>
          <a:off x="22212300" y="1258595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47227</xdr:rowOff>
    </xdr:from>
    <xdr:to>
      <xdr:col>116</xdr:col>
      <xdr:colOff>114300</xdr:colOff>
      <xdr:row>74</xdr:row>
      <xdr:rowOff>148827</xdr:rowOff>
    </xdr:to>
    <xdr:sp macro="" textlink="">
      <xdr:nvSpPr>
        <xdr:cNvPr id="843" name="フローチャート: 判断 842">
          <a:extLst>
            <a:ext uri="{FF2B5EF4-FFF2-40B4-BE49-F238E27FC236}">
              <a16:creationId xmlns:a16="http://schemas.microsoft.com/office/drawing/2014/main" id="{00000000-0008-0000-0600-00004B030000}"/>
            </a:ext>
          </a:extLst>
        </xdr:cNvPr>
        <xdr:cNvSpPr/>
      </xdr:nvSpPr>
      <xdr:spPr>
        <a:xfrm>
          <a:off x="22110700" y="12734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140729</xdr:rowOff>
    </xdr:from>
    <xdr:to>
      <xdr:col>111</xdr:col>
      <xdr:colOff>177800</xdr:colOff>
      <xdr:row>75</xdr:row>
      <xdr:rowOff>145407</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flipV="1">
          <a:off x="20434300" y="12999479"/>
          <a:ext cx="889000" cy="4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15062</xdr:rowOff>
    </xdr:from>
    <xdr:to>
      <xdr:col>112</xdr:col>
      <xdr:colOff>38100</xdr:colOff>
      <xdr:row>74</xdr:row>
      <xdr:rowOff>116662</xdr:rowOff>
    </xdr:to>
    <xdr:sp macro="" textlink="">
      <xdr:nvSpPr>
        <xdr:cNvPr id="845" name="フローチャート: 判断 844">
          <a:extLst>
            <a:ext uri="{FF2B5EF4-FFF2-40B4-BE49-F238E27FC236}">
              <a16:creationId xmlns:a16="http://schemas.microsoft.com/office/drawing/2014/main" id="{00000000-0008-0000-0600-00004D030000}"/>
            </a:ext>
          </a:extLst>
        </xdr:cNvPr>
        <xdr:cNvSpPr/>
      </xdr:nvSpPr>
      <xdr:spPr>
        <a:xfrm>
          <a:off x="21272500" y="12702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72</xdr:row>
      <xdr:rowOff>133189</xdr:rowOff>
    </xdr:from>
    <xdr:ext cx="599010"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21023795" y="12477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145407</xdr:rowOff>
    </xdr:from>
    <xdr:to>
      <xdr:col>107</xdr:col>
      <xdr:colOff>50800</xdr:colOff>
      <xdr:row>75</xdr:row>
      <xdr:rowOff>147419</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flipV="1">
          <a:off x="19545300" y="13004157"/>
          <a:ext cx="889000" cy="2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31834</xdr:rowOff>
    </xdr:from>
    <xdr:to>
      <xdr:col>107</xdr:col>
      <xdr:colOff>101600</xdr:colOff>
      <xdr:row>74</xdr:row>
      <xdr:rowOff>133434</xdr:rowOff>
    </xdr:to>
    <xdr:sp macro="" textlink="">
      <xdr:nvSpPr>
        <xdr:cNvPr id="848" name="フローチャート: 判断 847">
          <a:extLst>
            <a:ext uri="{FF2B5EF4-FFF2-40B4-BE49-F238E27FC236}">
              <a16:creationId xmlns:a16="http://schemas.microsoft.com/office/drawing/2014/main" id="{00000000-0008-0000-0600-000050030000}"/>
            </a:ext>
          </a:extLst>
        </xdr:cNvPr>
        <xdr:cNvSpPr/>
      </xdr:nvSpPr>
      <xdr:spPr>
        <a:xfrm>
          <a:off x="20383500" y="12719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72</xdr:row>
      <xdr:rowOff>149961</xdr:rowOff>
    </xdr:from>
    <xdr:ext cx="599010"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20134795" y="124943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147419</xdr:rowOff>
    </xdr:from>
    <xdr:to>
      <xdr:col>102</xdr:col>
      <xdr:colOff>114300</xdr:colOff>
      <xdr:row>76</xdr:row>
      <xdr:rowOff>55598</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flipV="1">
          <a:off x="18656300" y="13006169"/>
          <a:ext cx="889000" cy="79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31879</xdr:rowOff>
    </xdr:from>
    <xdr:to>
      <xdr:col>102</xdr:col>
      <xdr:colOff>165100</xdr:colOff>
      <xdr:row>74</xdr:row>
      <xdr:rowOff>133479</xdr:rowOff>
    </xdr:to>
    <xdr:sp macro="" textlink="">
      <xdr:nvSpPr>
        <xdr:cNvPr id="851" name="フローチャート: 判断 850">
          <a:extLst>
            <a:ext uri="{FF2B5EF4-FFF2-40B4-BE49-F238E27FC236}">
              <a16:creationId xmlns:a16="http://schemas.microsoft.com/office/drawing/2014/main" id="{00000000-0008-0000-0600-000053030000}"/>
            </a:ext>
          </a:extLst>
        </xdr:cNvPr>
        <xdr:cNvSpPr/>
      </xdr:nvSpPr>
      <xdr:spPr>
        <a:xfrm>
          <a:off x="19494500" y="12719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72</xdr:row>
      <xdr:rowOff>150006</xdr:rowOff>
    </xdr:from>
    <xdr:ext cx="599010"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9245795" y="124944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12891</xdr:rowOff>
    </xdr:from>
    <xdr:to>
      <xdr:col>98</xdr:col>
      <xdr:colOff>38100</xdr:colOff>
      <xdr:row>74</xdr:row>
      <xdr:rowOff>114491</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18605500" y="12700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72</xdr:row>
      <xdr:rowOff>131018</xdr:rowOff>
    </xdr:from>
    <xdr:ext cx="599010"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18356795" y="124754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157595</xdr:rowOff>
    </xdr:from>
    <xdr:to>
      <xdr:col>116</xdr:col>
      <xdr:colOff>114300</xdr:colOff>
      <xdr:row>76</xdr:row>
      <xdr:rowOff>87745</xdr:rowOff>
    </xdr:to>
    <xdr:sp macro="" textlink="">
      <xdr:nvSpPr>
        <xdr:cNvPr id="860" name="楕円 859">
          <a:extLst>
            <a:ext uri="{FF2B5EF4-FFF2-40B4-BE49-F238E27FC236}">
              <a16:creationId xmlns:a16="http://schemas.microsoft.com/office/drawing/2014/main" id="{00000000-0008-0000-0600-00005C030000}"/>
            </a:ext>
          </a:extLst>
        </xdr:cNvPr>
        <xdr:cNvSpPr/>
      </xdr:nvSpPr>
      <xdr:spPr>
        <a:xfrm>
          <a:off x="22110700" y="13016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136022</xdr:rowOff>
    </xdr:from>
    <xdr:ext cx="534377" cy="259045"/>
    <xdr:sp macro="" textlink="">
      <xdr:nvSpPr>
        <xdr:cNvPr id="861" name="繰出金該当値テキスト">
          <a:extLst>
            <a:ext uri="{FF2B5EF4-FFF2-40B4-BE49-F238E27FC236}">
              <a16:creationId xmlns:a16="http://schemas.microsoft.com/office/drawing/2014/main" id="{00000000-0008-0000-0600-00005D030000}"/>
            </a:ext>
          </a:extLst>
        </xdr:cNvPr>
        <xdr:cNvSpPr txBox="1"/>
      </xdr:nvSpPr>
      <xdr:spPr>
        <a:xfrm>
          <a:off x="22212300" y="12994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89929</xdr:rowOff>
    </xdr:from>
    <xdr:to>
      <xdr:col>112</xdr:col>
      <xdr:colOff>38100</xdr:colOff>
      <xdr:row>76</xdr:row>
      <xdr:rowOff>20079</xdr:rowOff>
    </xdr:to>
    <xdr:sp macro="" textlink="">
      <xdr:nvSpPr>
        <xdr:cNvPr id="862" name="楕円 861">
          <a:extLst>
            <a:ext uri="{FF2B5EF4-FFF2-40B4-BE49-F238E27FC236}">
              <a16:creationId xmlns:a16="http://schemas.microsoft.com/office/drawing/2014/main" id="{00000000-0008-0000-0600-00005E030000}"/>
            </a:ext>
          </a:extLst>
        </xdr:cNvPr>
        <xdr:cNvSpPr/>
      </xdr:nvSpPr>
      <xdr:spPr>
        <a:xfrm>
          <a:off x="21272500" y="12948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11206</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056111" y="13041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94607</xdr:rowOff>
    </xdr:from>
    <xdr:to>
      <xdr:col>107</xdr:col>
      <xdr:colOff>101600</xdr:colOff>
      <xdr:row>76</xdr:row>
      <xdr:rowOff>24758</xdr:rowOff>
    </xdr:to>
    <xdr:sp macro="" textlink="">
      <xdr:nvSpPr>
        <xdr:cNvPr id="864" name="楕円 863">
          <a:extLst>
            <a:ext uri="{FF2B5EF4-FFF2-40B4-BE49-F238E27FC236}">
              <a16:creationId xmlns:a16="http://schemas.microsoft.com/office/drawing/2014/main" id="{00000000-0008-0000-0600-000060030000}"/>
            </a:ext>
          </a:extLst>
        </xdr:cNvPr>
        <xdr:cNvSpPr/>
      </xdr:nvSpPr>
      <xdr:spPr>
        <a:xfrm>
          <a:off x="20383500" y="1295335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15884</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0167111" y="13046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96619</xdr:rowOff>
    </xdr:from>
    <xdr:to>
      <xdr:col>102</xdr:col>
      <xdr:colOff>165100</xdr:colOff>
      <xdr:row>76</xdr:row>
      <xdr:rowOff>26769</xdr:rowOff>
    </xdr:to>
    <xdr:sp macro="" textlink="">
      <xdr:nvSpPr>
        <xdr:cNvPr id="866" name="楕円 865">
          <a:extLst>
            <a:ext uri="{FF2B5EF4-FFF2-40B4-BE49-F238E27FC236}">
              <a16:creationId xmlns:a16="http://schemas.microsoft.com/office/drawing/2014/main" id="{00000000-0008-0000-0600-000062030000}"/>
            </a:ext>
          </a:extLst>
        </xdr:cNvPr>
        <xdr:cNvSpPr/>
      </xdr:nvSpPr>
      <xdr:spPr>
        <a:xfrm>
          <a:off x="19494500" y="12955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17896</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9278111" y="13048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4798</xdr:rowOff>
    </xdr:from>
    <xdr:to>
      <xdr:col>98</xdr:col>
      <xdr:colOff>38100</xdr:colOff>
      <xdr:row>76</xdr:row>
      <xdr:rowOff>106398</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18605500" y="13034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97525</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389111" y="13127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0" name="正方形/長方形 869">
          <a:extLst>
            <a:ext uri="{FF2B5EF4-FFF2-40B4-BE49-F238E27FC236}">
              <a16:creationId xmlns:a16="http://schemas.microsoft.com/office/drawing/2014/main" id="{00000000-0008-0000-0600-000066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1" name="正方形/長方形 870">
          <a:extLst>
            <a:ext uri="{FF2B5EF4-FFF2-40B4-BE49-F238E27FC236}">
              <a16:creationId xmlns:a16="http://schemas.microsoft.com/office/drawing/2014/main" id="{00000000-0008-0000-0600-000067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2" name="正方形/長方形 871">
          <a:extLst>
            <a:ext uri="{FF2B5EF4-FFF2-40B4-BE49-F238E27FC236}">
              <a16:creationId xmlns:a16="http://schemas.microsoft.com/office/drawing/2014/main" id="{00000000-0008-0000-0600-000068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3" name="正方形/長方形 872">
          <a:extLst>
            <a:ext uri="{FF2B5EF4-FFF2-40B4-BE49-F238E27FC236}">
              <a16:creationId xmlns:a16="http://schemas.microsoft.com/office/drawing/2014/main" id="{00000000-0008-0000-0600-000069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4" name="正方形/長方形 873">
          <a:extLst>
            <a:ext uri="{FF2B5EF4-FFF2-40B4-BE49-F238E27FC236}">
              <a16:creationId xmlns:a16="http://schemas.microsoft.com/office/drawing/2014/main" id="{00000000-0008-0000-0600-00006A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79" name="直線コネクタ 878">
          <a:extLst>
            <a:ext uri="{FF2B5EF4-FFF2-40B4-BE49-F238E27FC236}">
              <a16:creationId xmlns:a16="http://schemas.microsoft.com/office/drawing/2014/main" id="{00000000-0008-0000-0600-00006F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0" name="直線コネクタ 879">
          <a:extLst>
            <a:ext uri="{FF2B5EF4-FFF2-40B4-BE49-F238E27FC236}">
              <a16:creationId xmlns:a16="http://schemas.microsoft.com/office/drawing/2014/main" id="{00000000-0008-0000-0600-000070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2" name="直線コネクタ 881">
          <a:extLst>
            <a:ext uri="{FF2B5EF4-FFF2-40B4-BE49-F238E27FC236}">
              <a16:creationId xmlns:a16="http://schemas.microsoft.com/office/drawing/2014/main" id="{00000000-0008-0000-0600-000072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4" name="前年度繰上充用金グラフ枠">
          <a:extLst>
            <a:ext uri="{FF2B5EF4-FFF2-40B4-BE49-F238E27FC236}">
              <a16:creationId xmlns:a16="http://schemas.microsoft.com/office/drawing/2014/main" id="{00000000-0008-0000-0600-000074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5" name="直線コネクタ 884">
          <a:extLst>
            <a:ext uri="{FF2B5EF4-FFF2-40B4-BE49-F238E27FC236}">
              <a16:creationId xmlns:a16="http://schemas.microsoft.com/office/drawing/2014/main" id="{00000000-0008-0000-0600-000075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6" name="前年度繰上充用金最小値テキスト">
          <a:extLst>
            <a:ext uri="{FF2B5EF4-FFF2-40B4-BE49-F238E27FC236}">
              <a16:creationId xmlns:a16="http://schemas.microsoft.com/office/drawing/2014/main" id="{00000000-0008-0000-0600-000076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8" name="前年度繰上充用金最大値テキスト">
          <a:extLst>
            <a:ext uri="{FF2B5EF4-FFF2-40B4-BE49-F238E27FC236}">
              <a16:creationId xmlns:a16="http://schemas.microsoft.com/office/drawing/2014/main" id="{00000000-0008-0000-0600-000078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1" name="前年度繰上充用金平均値テキスト">
          <a:extLst>
            <a:ext uri="{FF2B5EF4-FFF2-40B4-BE49-F238E27FC236}">
              <a16:creationId xmlns:a16="http://schemas.microsoft.com/office/drawing/2014/main" id="{00000000-0008-0000-0600-00007B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2" name="フローチャート: 判断 891">
          <a:extLst>
            <a:ext uri="{FF2B5EF4-FFF2-40B4-BE49-F238E27FC236}">
              <a16:creationId xmlns:a16="http://schemas.microsoft.com/office/drawing/2014/main" id="{00000000-0008-0000-0600-00007C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4" name="フローチャート: 判断 893">
          <a:extLst>
            <a:ext uri="{FF2B5EF4-FFF2-40B4-BE49-F238E27FC236}">
              <a16:creationId xmlns:a16="http://schemas.microsoft.com/office/drawing/2014/main" id="{00000000-0008-0000-0600-00007E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7" name="フローチャート: 判断 896">
          <a:extLst>
            <a:ext uri="{FF2B5EF4-FFF2-40B4-BE49-F238E27FC236}">
              <a16:creationId xmlns:a16="http://schemas.microsoft.com/office/drawing/2014/main" id="{00000000-0008-0000-0600-000081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0" name="フローチャート: 判断 899">
          <a:extLst>
            <a:ext uri="{FF2B5EF4-FFF2-40B4-BE49-F238E27FC236}">
              <a16:creationId xmlns:a16="http://schemas.microsoft.com/office/drawing/2014/main" id="{00000000-0008-0000-0600-000084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9" name="楕円 908">
          <a:extLst>
            <a:ext uri="{FF2B5EF4-FFF2-40B4-BE49-F238E27FC236}">
              <a16:creationId xmlns:a16="http://schemas.microsoft.com/office/drawing/2014/main" id="{00000000-0008-0000-0600-00008D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0" name="前年度繰上充用金該当値テキスト">
          <a:extLst>
            <a:ext uri="{FF2B5EF4-FFF2-40B4-BE49-F238E27FC236}">
              <a16:creationId xmlns:a16="http://schemas.microsoft.com/office/drawing/2014/main" id="{00000000-0008-0000-0600-00008E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1" name="楕円 910">
          <a:extLst>
            <a:ext uri="{FF2B5EF4-FFF2-40B4-BE49-F238E27FC236}">
              <a16:creationId xmlns:a16="http://schemas.microsoft.com/office/drawing/2014/main" id="{00000000-0008-0000-0600-00008F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3" name="楕円 912">
          <a:extLst>
            <a:ext uri="{FF2B5EF4-FFF2-40B4-BE49-F238E27FC236}">
              <a16:creationId xmlns:a16="http://schemas.microsoft.com/office/drawing/2014/main" id="{00000000-0008-0000-0600-000091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5" name="楕円 914">
          <a:extLst>
            <a:ext uri="{FF2B5EF4-FFF2-40B4-BE49-F238E27FC236}">
              <a16:creationId xmlns:a16="http://schemas.microsoft.com/office/drawing/2014/main" id="{00000000-0008-0000-0600-000093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7" name="楕円 916">
          <a:extLst>
            <a:ext uri="{FF2B5EF4-FFF2-40B4-BE49-F238E27FC236}">
              <a16:creationId xmlns:a16="http://schemas.microsoft.com/office/drawing/2014/main" id="{00000000-0008-0000-0600-000095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19" name="正方形/長方形 918">
          <a:extLst>
            <a:ext uri="{FF2B5EF4-FFF2-40B4-BE49-F238E27FC236}">
              <a16:creationId xmlns:a16="http://schemas.microsoft.com/office/drawing/2014/main" id="{00000000-0008-0000-0600-000097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0" name="正方形/長方形 919">
          <a:extLst>
            <a:ext uri="{FF2B5EF4-FFF2-40B4-BE49-F238E27FC236}">
              <a16:creationId xmlns:a16="http://schemas.microsoft.com/office/drawing/2014/main" id="{00000000-0008-0000-0600-000098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を上回っているのは、維持補修費・補助費・公債費・貸付金であるが、維持補修費の増加については、町道除雪費が大幅に増加したため。扶助費の増加については、住民税非課税世帯等に対する臨時特別給付金事業の実施による。</a:t>
          </a:r>
        </a:p>
        <a:p>
          <a:r>
            <a:rPr kumimoji="1" lang="ja-JP" altLang="en-US" sz="1300">
              <a:latin typeface="ＭＳ Ｐゴシック" panose="020B0600070205080204" pitchFamily="50" charset="-128"/>
              <a:ea typeface="ＭＳ Ｐゴシック" panose="020B0600070205080204" pitchFamily="50" charset="-128"/>
            </a:rPr>
            <a:t>　公債費の増加については、平成２８年度の過疎対策事業債に係る元金償還が、貸付金は、産業振興資金貸付金の実施が主なものとなっている。また、普通建設事業（うち更新整備）については、前年度と比較し、定住向け町有住宅整備事業を行ったため増加した。</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北海道福島町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3,702
3,672
187.25
4,769,849
4,653,494
97,074
2,744,028
4,711,544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10.4
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98878</xdr:rowOff>
    </xdr:from>
    <xdr:to>
      <xdr:col>28</xdr:col>
      <xdr:colOff>114300</xdr:colOff>
      <xdr:row>39</xdr:row>
      <xdr:rowOff>98878</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128105</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5" name="テキスト ボックス 54">
          <a:extLst>
            <a:ext uri="{FF2B5EF4-FFF2-40B4-BE49-F238E27FC236}">
              <a16:creationId xmlns:a16="http://schemas.microsoft.com/office/drawing/2014/main" id="{00000000-0008-0000-0700-000037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6" name="議会費グラフ枠">
          <a:extLst>
            <a:ext uri="{FF2B5EF4-FFF2-40B4-BE49-F238E27FC236}">
              <a16:creationId xmlns:a16="http://schemas.microsoft.com/office/drawing/2014/main" id="{00000000-0008-0000-0700-000038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144435</xdr:rowOff>
    </xdr:from>
    <xdr:to>
      <xdr:col>24</xdr:col>
      <xdr:colOff>62865</xdr:colOff>
      <xdr:row>38</xdr:row>
      <xdr:rowOff>48097</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flipV="1">
          <a:off x="4633595" y="5116485"/>
          <a:ext cx="1270" cy="1446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51924</xdr:rowOff>
    </xdr:from>
    <xdr:ext cx="469744" cy="259045"/>
    <xdr:sp macro="" textlink="">
      <xdr:nvSpPr>
        <xdr:cNvPr id="58" name="議会費最小値テキスト">
          <a:extLst>
            <a:ext uri="{FF2B5EF4-FFF2-40B4-BE49-F238E27FC236}">
              <a16:creationId xmlns:a16="http://schemas.microsoft.com/office/drawing/2014/main" id="{00000000-0008-0000-0700-00003A000000}"/>
            </a:ext>
          </a:extLst>
        </xdr:cNvPr>
        <xdr:cNvSpPr txBox="1"/>
      </xdr:nvSpPr>
      <xdr:spPr>
        <a:xfrm>
          <a:off x="4686300" y="6567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48097</xdr:rowOff>
    </xdr:from>
    <xdr:to>
      <xdr:col>24</xdr:col>
      <xdr:colOff>152400</xdr:colOff>
      <xdr:row>38</xdr:row>
      <xdr:rowOff>48097</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6563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91112</xdr:rowOff>
    </xdr:from>
    <xdr:ext cx="534377" cy="259045"/>
    <xdr:sp macro="" textlink="">
      <xdr:nvSpPr>
        <xdr:cNvPr id="60" name="議会費最大値テキスト">
          <a:extLst>
            <a:ext uri="{FF2B5EF4-FFF2-40B4-BE49-F238E27FC236}">
              <a16:creationId xmlns:a16="http://schemas.microsoft.com/office/drawing/2014/main" id="{00000000-0008-0000-0700-00003C000000}"/>
            </a:ext>
          </a:extLst>
        </xdr:cNvPr>
        <xdr:cNvSpPr txBox="1"/>
      </xdr:nvSpPr>
      <xdr:spPr>
        <a:xfrm>
          <a:off x="4686300" y="4891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51,105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144435</xdr:rowOff>
    </xdr:from>
    <xdr:to>
      <xdr:col>24</xdr:col>
      <xdr:colOff>152400</xdr:colOff>
      <xdr:row>29</xdr:row>
      <xdr:rowOff>144435</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4546600" y="5116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131275</xdr:rowOff>
    </xdr:from>
    <xdr:to>
      <xdr:col>24</xdr:col>
      <xdr:colOff>63500</xdr:colOff>
      <xdr:row>36</xdr:row>
      <xdr:rowOff>36830</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flipV="1">
          <a:off x="3797300" y="6132025"/>
          <a:ext cx="838200" cy="77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51554</xdr:rowOff>
    </xdr:from>
    <xdr:ext cx="534377" cy="259045"/>
    <xdr:sp macro="" textlink="">
      <xdr:nvSpPr>
        <xdr:cNvPr id="63" name="議会費平均値テキスト">
          <a:extLst>
            <a:ext uri="{FF2B5EF4-FFF2-40B4-BE49-F238E27FC236}">
              <a16:creationId xmlns:a16="http://schemas.microsoft.com/office/drawing/2014/main" id="{00000000-0008-0000-0700-00003F000000}"/>
            </a:ext>
          </a:extLst>
        </xdr:cNvPr>
        <xdr:cNvSpPr txBox="1"/>
      </xdr:nvSpPr>
      <xdr:spPr>
        <a:xfrm>
          <a:off x="4686300" y="62237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73127</xdr:rowOff>
    </xdr:from>
    <xdr:to>
      <xdr:col>24</xdr:col>
      <xdr:colOff>114300</xdr:colOff>
      <xdr:row>37</xdr:row>
      <xdr:rowOff>3277</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4584700" y="6245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12337</xdr:rowOff>
    </xdr:from>
    <xdr:to>
      <xdr:col>19</xdr:col>
      <xdr:colOff>177800</xdr:colOff>
      <xdr:row>36</xdr:row>
      <xdr:rowOff>36830</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2908300" y="6184537"/>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26558</xdr:rowOff>
    </xdr:from>
    <xdr:to>
      <xdr:col>20</xdr:col>
      <xdr:colOff>38100</xdr:colOff>
      <xdr:row>36</xdr:row>
      <xdr:rowOff>128158</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3746500" y="6198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119285</xdr:rowOff>
    </xdr:from>
    <xdr:ext cx="534377"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3530111" y="6291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12337</xdr:rowOff>
    </xdr:from>
    <xdr:to>
      <xdr:col>15</xdr:col>
      <xdr:colOff>50800</xdr:colOff>
      <xdr:row>36</xdr:row>
      <xdr:rowOff>17660</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flipV="1">
          <a:off x="2019300" y="6184537"/>
          <a:ext cx="889000" cy="5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7714</xdr:rowOff>
    </xdr:from>
    <xdr:to>
      <xdr:col>15</xdr:col>
      <xdr:colOff>101600</xdr:colOff>
      <xdr:row>36</xdr:row>
      <xdr:rowOff>109314</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2857500" y="6179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100441</xdr:rowOff>
    </xdr:from>
    <xdr:ext cx="534377"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2641111" y="6272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10574</xdr:rowOff>
    </xdr:from>
    <xdr:to>
      <xdr:col>10</xdr:col>
      <xdr:colOff>114300</xdr:colOff>
      <xdr:row>36</xdr:row>
      <xdr:rowOff>17660</xdr:rowOff>
    </xdr:to>
    <xdr:cxnSp macro="">
      <xdr:nvCxnSpPr>
        <xdr:cNvPr id="71" name="直線コネクタ 70">
          <a:extLst>
            <a:ext uri="{FF2B5EF4-FFF2-40B4-BE49-F238E27FC236}">
              <a16:creationId xmlns:a16="http://schemas.microsoft.com/office/drawing/2014/main" id="{00000000-0008-0000-0700-000047000000}"/>
            </a:ext>
          </a:extLst>
        </xdr:cNvPr>
        <xdr:cNvCxnSpPr/>
      </xdr:nvCxnSpPr>
      <xdr:spPr>
        <a:xfrm>
          <a:off x="1130300" y="6182774"/>
          <a:ext cx="889000" cy="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16956</xdr:rowOff>
    </xdr:from>
    <xdr:to>
      <xdr:col>10</xdr:col>
      <xdr:colOff>165100</xdr:colOff>
      <xdr:row>36</xdr:row>
      <xdr:rowOff>118556</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968500" y="6189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109683</xdr:rowOff>
    </xdr:from>
    <xdr:ext cx="534377"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1752111" y="6281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30901</xdr:rowOff>
    </xdr:from>
    <xdr:to>
      <xdr:col>6</xdr:col>
      <xdr:colOff>38100</xdr:colOff>
      <xdr:row>36</xdr:row>
      <xdr:rowOff>132501</xdr:rowOff>
    </xdr:to>
    <xdr:sp macro="" textlink="">
      <xdr:nvSpPr>
        <xdr:cNvPr id="74" name="フローチャート: 判断 73">
          <a:extLst>
            <a:ext uri="{FF2B5EF4-FFF2-40B4-BE49-F238E27FC236}">
              <a16:creationId xmlns:a16="http://schemas.microsoft.com/office/drawing/2014/main" id="{00000000-0008-0000-0700-00004A000000}"/>
            </a:ext>
          </a:extLst>
        </xdr:cNvPr>
        <xdr:cNvSpPr/>
      </xdr:nvSpPr>
      <xdr:spPr>
        <a:xfrm>
          <a:off x="1079500" y="6203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123628</xdr:rowOff>
    </xdr:from>
    <xdr:ext cx="534377"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863111" y="6295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80475</xdr:rowOff>
    </xdr:from>
    <xdr:to>
      <xdr:col>24</xdr:col>
      <xdr:colOff>114300</xdr:colOff>
      <xdr:row>36</xdr:row>
      <xdr:rowOff>10625</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4584700" y="6081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103352</xdr:rowOff>
    </xdr:from>
    <xdr:ext cx="534377" cy="259045"/>
    <xdr:sp macro="" textlink="">
      <xdr:nvSpPr>
        <xdr:cNvPr id="82" name="議会費該当値テキスト">
          <a:extLst>
            <a:ext uri="{FF2B5EF4-FFF2-40B4-BE49-F238E27FC236}">
              <a16:creationId xmlns:a16="http://schemas.microsoft.com/office/drawing/2014/main" id="{00000000-0008-0000-0700-000052000000}"/>
            </a:ext>
          </a:extLst>
        </xdr:cNvPr>
        <xdr:cNvSpPr txBox="1"/>
      </xdr:nvSpPr>
      <xdr:spPr>
        <a:xfrm>
          <a:off x="4686300" y="5932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157480</xdr:rowOff>
    </xdr:from>
    <xdr:to>
      <xdr:col>20</xdr:col>
      <xdr:colOff>38100</xdr:colOff>
      <xdr:row>36</xdr:row>
      <xdr:rowOff>87630</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3746500" y="6158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104157</xdr:rowOff>
    </xdr:from>
    <xdr:ext cx="534377"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3530111" y="5933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132987</xdr:rowOff>
    </xdr:from>
    <xdr:to>
      <xdr:col>15</xdr:col>
      <xdr:colOff>101600</xdr:colOff>
      <xdr:row>36</xdr:row>
      <xdr:rowOff>63137</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2857500" y="6133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79664</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2641111" y="5908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138310</xdr:rowOff>
    </xdr:from>
    <xdr:to>
      <xdr:col>10</xdr:col>
      <xdr:colOff>165100</xdr:colOff>
      <xdr:row>36</xdr:row>
      <xdr:rowOff>68460</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968500" y="613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84987</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1752111" y="5914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131224</xdr:rowOff>
    </xdr:from>
    <xdr:to>
      <xdr:col>6</xdr:col>
      <xdr:colOff>38100</xdr:colOff>
      <xdr:row>36</xdr:row>
      <xdr:rowOff>61374</xdr:rowOff>
    </xdr:to>
    <xdr:sp macro="" textlink="">
      <xdr:nvSpPr>
        <xdr:cNvPr id="89" name="楕円 88">
          <a:extLst>
            <a:ext uri="{FF2B5EF4-FFF2-40B4-BE49-F238E27FC236}">
              <a16:creationId xmlns:a16="http://schemas.microsoft.com/office/drawing/2014/main" id="{00000000-0008-0000-0700-000059000000}"/>
            </a:ext>
          </a:extLst>
        </xdr:cNvPr>
        <xdr:cNvSpPr/>
      </xdr:nvSpPr>
      <xdr:spPr>
        <a:xfrm>
          <a:off x="1079500" y="6131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77901</xdr:rowOff>
    </xdr:from>
    <xdr:ext cx="534377" cy="259045"/>
    <xdr:sp macro="" textlink="">
      <xdr:nvSpPr>
        <xdr:cNvPr id="90" name="テキスト ボックス 89">
          <a:extLst>
            <a:ext uri="{FF2B5EF4-FFF2-40B4-BE49-F238E27FC236}">
              <a16:creationId xmlns:a16="http://schemas.microsoft.com/office/drawing/2014/main" id="{00000000-0008-0000-0700-00005A000000}"/>
            </a:ext>
          </a:extLst>
        </xdr:cNvPr>
        <xdr:cNvSpPr txBox="1"/>
      </xdr:nvSpPr>
      <xdr:spPr>
        <a:xfrm>
          <a:off x="863111" y="5907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a:extLst>
            <a:ext uri="{FF2B5EF4-FFF2-40B4-BE49-F238E27FC236}">
              <a16:creationId xmlns:a16="http://schemas.microsoft.com/office/drawing/2014/main" id="{00000000-0008-0000-07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132644</xdr:rowOff>
    </xdr:from>
    <xdr:to>
      <xdr:col>24</xdr:col>
      <xdr:colOff>62865</xdr:colOff>
      <xdr:row>58</xdr:row>
      <xdr:rowOff>85311</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flipV="1">
          <a:off x="4633595" y="8533694"/>
          <a:ext cx="1270" cy="14957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89138</xdr:rowOff>
    </xdr:from>
    <xdr:ext cx="599010" cy="259045"/>
    <xdr:sp macro="" textlink="">
      <xdr:nvSpPr>
        <xdr:cNvPr id="115" name="総務費最小値テキスト">
          <a:extLst>
            <a:ext uri="{FF2B5EF4-FFF2-40B4-BE49-F238E27FC236}">
              <a16:creationId xmlns:a16="http://schemas.microsoft.com/office/drawing/2014/main" id="{00000000-0008-0000-0700-000073000000}"/>
            </a:ext>
          </a:extLst>
        </xdr:cNvPr>
        <xdr:cNvSpPr txBox="1"/>
      </xdr:nvSpPr>
      <xdr:spPr>
        <a:xfrm>
          <a:off x="4686300" y="10033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85311</xdr:rowOff>
    </xdr:from>
    <xdr:to>
      <xdr:col>24</xdr:col>
      <xdr:colOff>152400</xdr:colOff>
      <xdr:row>58</xdr:row>
      <xdr:rowOff>85311</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10029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79321</xdr:rowOff>
    </xdr:from>
    <xdr:ext cx="690189" cy="259045"/>
    <xdr:sp macro="" textlink="">
      <xdr:nvSpPr>
        <xdr:cNvPr id="117" name="総務費最大値テキスト">
          <a:extLst>
            <a:ext uri="{FF2B5EF4-FFF2-40B4-BE49-F238E27FC236}">
              <a16:creationId xmlns:a16="http://schemas.microsoft.com/office/drawing/2014/main" id="{00000000-0008-0000-0700-000075000000}"/>
            </a:ext>
          </a:extLst>
        </xdr:cNvPr>
        <xdr:cNvSpPr txBox="1"/>
      </xdr:nvSpPr>
      <xdr:spPr>
        <a:xfrm>
          <a:off x="4686300" y="830892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1,280,556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49</xdr:row>
      <xdr:rowOff>132644</xdr:rowOff>
    </xdr:from>
    <xdr:to>
      <xdr:col>24</xdr:col>
      <xdr:colOff>152400</xdr:colOff>
      <xdr:row>49</xdr:row>
      <xdr:rowOff>132644</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8533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55107</xdr:rowOff>
    </xdr:from>
    <xdr:to>
      <xdr:col>24</xdr:col>
      <xdr:colOff>63500</xdr:colOff>
      <xdr:row>57</xdr:row>
      <xdr:rowOff>87374</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3797300" y="9827757"/>
          <a:ext cx="838200" cy="32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168505</xdr:rowOff>
    </xdr:from>
    <xdr:ext cx="599010" cy="259045"/>
    <xdr:sp macro="" textlink="">
      <xdr:nvSpPr>
        <xdr:cNvPr id="120" name="総務費平均値テキスト">
          <a:extLst>
            <a:ext uri="{FF2B5EF4-FFF2-40B4-BE49-F238E27FC236}">
              <a16:creationId xmlns:a16="http://schemas.microsoft.com/office/drawing/2014/main" id="{00000000-0008-0000-0700-000078000000}"/>
            </a:ext>
          </a:extLst>
        </xdr:cNvPr>
        <xdr:cNvSpPr txBox="1"/>
      </xdr:nvSpPr>
      <xdr:spPr>
        <a:xfrm>
          <a:off x="4686300" y="942680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420,332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145628</xdr:rowOff>
    </xdr:from>
    <xdr:to>
      <xdr:col>24</xdr:col>
      <xdr:colOff>114300</xdr:colOff>
      <xdr:row>56</xdr:row>
      <xdr:rowOff>75778</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4584700" y="9575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55107</xdr:rowOff>
    </xdr:from>
    <xdr:to>
      <xdr:col>19</xdr:col>
      <xdr:colOff>177800</xdr:colOff>
      <xdr:row>57</xdr:row>
      <xdr:rowOff>133063</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2908300" y="9827757"/>
          <a:ext cx="889000" cy="77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141656</xdr:rowOff>
    </xdr:from>
    <xdr:to>
      <xdr:col>20</xdr:col>
      <xdr:colOff>38100</xdr:colOff>
      <xdr:row>56</xdr:row>
      <xdr:rowOff>71806</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3746500" y="9571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88333</xdr:rowOff>
    </xdr:from>
    <xdr:ext cx="599010"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3497795" y="93466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130618</xdr:rowOff>
    </xdr:from>
    <xdr:to>
      <xdr:col>15</xdr:col>
      <xdr:colOff>50800</xdr:colOff>
      <xdr:row>57</xdr:row>
      <xdr:rowOff>133063</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a:off x="2019300" y="9903268"/>
          <a:ext cx="889000" cy="2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27579</xdr:rowOff>
    </xdr:from>
    <xdr:to>
      <xdr:col>15</xdr:col>
      <xdr:colOff>101600</xdr:colOff>
      <xdr:row>57</xdr:row>
      <xdr:rowOff>129179</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2857500" y="9800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145706</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2608795" y="95754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126164</xdr:rowOff>
    </xdr:from>
    <xdr:to>
      <xdr:col>10</xdr:col>
      <xdr:colOff>114300</xdr:colOff>
      <xdr:row>57</xdr:row>
      <xdr:rowOff>130618</xdr:rowOff>
    </xdr:to>
    <xdr:cxnSp macro="">
      <xdr:nvCxnSpPr>
        <xdr:cNvPr id="128" name="直線コネクタ 127">
          <a:extLst>
            <a:ext uri="{FF2B5EF4-FFF2-40B4-BE49-F238E27FC236}">
              <a16:creationId xmlns:a16="http://schemas.microsoft.com/office/drawing/2014/main" id="{00000000-0008-0000-0700-000080000000}"/>
            </a:ext>
          </a:extLst>
        </xdr:cNvPr>
        <xdr:cNvCxnSpPr/>
      </xdr:nvCxnSpPr>
      <xdr:spPr>
        <a:xfrm>
          <a:off x="1130300" y="9898814"/>
          <a:ext cx="889000" cy="4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137440</xdr:rowOff>
    </xdr:from>
    <xdr:to>
      <xdr:col>10</xdr:col>
      <xdr:colOff>165100</xdr:colOff>
      <xdr:row>57</xdr:row>
      <xdr:rowOff>67590</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968500" y="9738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84117</xdr:rowOff>
    </xdr:from>
    <xdr:ext cx="59901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1719795" y="95138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135290</xdr:rowOff>
    </xdr:from>
    <xdr:to>
      <xdr:col>6</xdr:col>
      <xdr:colOff>38100</xdr:colOff>
      <xdr:row>57</xdr:row>
      <xdr:rowOff>65440</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079500" y="9736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81967</xdr:rowOff>
    </xdr:from>
    <xdr:ext cx="59901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830795" y="9511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36574</xdr:rowOff>
    </xdr:from>
    <xdr:to>
      <xdr:col>24</xdr:col>
      <xdr:colOff>114300</xdr:colOff>
      <xdr:row>57</xdr:row>
      <xdr:rowOff>138174</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4584700" y="9809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15001</xdr:rowOff>
    </xdr:from>
    <xdr:ext cx="599010" cy="259045"/>
    <xdr:sp macro="" textlink="">
      <xdr:nvSpPr>
        <xdr:cNvPr id="139" name="総務費該当値テキスト">
          <a:extLst>
            <a:ext uri="{FF2B5EF4-FFF2-40B4-BE49-F238E27FC236}">
              <a16:creationId xmlns:a16="http://schemas.microsoft.com/office/drawing/2014/main" id="{00000000-0008-0000-0700-00008B000000}"/>
            </a:ext>
          </a:extLst>
        </xdr:cNvPr>
        <xdr:cNvSpPr txBox="1"/>
      </xdr:nvSpPr>
      <xdr:spPr>
        <a:xfrm>
          <a:off x="4686300" y="97876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236,202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4307</xdr:rowOff>
    </xdr:from>
    <xdr:to>
      <xdr:col>20</xdr:col>
      <xdr:colOff>38100</xdr:colOff>
      <xdr:row>57</xdr:row>
      <xdr:rowOff>105907</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3746500" y="9776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97034</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3497795" y="9869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82263</xdr:rowOff>
    </xdr:from>
    <xdr:to>
      <xdr:col>15</xdr:col>
      <xdr:colOff>101600</xdr:colOff>
      <xdr:row>58</xdr:row>
      <xdr:rowOff>12413</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2857500" y="9854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3540</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2608795" y="99476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79818</xdr:rowOff>
    </xdr:from>
    <xdr:to>
      <xdr:col>10</xdr:col>
      <xdr:colOff>165100</xdr:colOff>
      <xdr:row>58</xdr:row>
      <xdr:rowOff>9968</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968500" y="9852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1095</xdr:rowOff>
    </xdr:from>
    <xdr:ext cx="599010"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1719795" y="9945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75364</xdr:rowOff>
    </xdr:from>
    <xdr:to>
      <xdr:col>6</xdr:col>
      <xdr:colOff>38100</xdr:colOff>
      <xdr:row>58</xdr:row>
      <xdr:rowOff>5514</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079500" y="9848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168091</xdr:rowOff>
    </xdr:from>
    <xdr:ext cx="599010"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830795" y="9940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民生費グラフ枠">
          <a:extLst>
            <a:ext uri="{FF2B5EF4-FFF2-40B4-BE49-F238E27FC236}">
              <a16:creationId xmlns:a16="http://schemas.microsoft.com/office/drawing/2014/main" id="{00000000-0008-0000-0700-0000A9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111262</xdr:rowOff>
    </xdr:from>
    <xdr:to>
      <xdr:col>24</xdr:col>
      <xdr:colOff>62865</xdr:colOff>
      <xdr:row>77</xdr:row>
      <xdr:rowOff>464</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flipV="1">
          <a:off x="4633595" y="12112762"/>
          <a:ext cx="1270" cy="10893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4291</xdr:rowOff>
    </xdr:from>
    <xdr:ext cx="599010" cy="259045"/>
    <xdr:sp macro="" textlink="">
      <xdr:nvSpPr>
        <xdr:cNvPr id="171" name="民生費最小値テキスト">
          <a:extLst>
            <a:ext uri="{FF2B5EF4-FFF2-40B4-BE49-F238E27FC236}">
              <a16:creationId xmlns:a16="http://schemas.microsoft.com/office/drawing/2014/main" id="{00000000-0008-0000-0700-0000AB000000}"/>
            </a:ext>
          </a:extLst>
        </xdr:cNvPr>
        <xdr:cNvSpPr txBox="1"/>
      </xdr:nvSpPr>
      <xdr:spPr>
        <a:xfrm>
          <a:off x="4686300" y="13205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464</xdr:rowOff>
    </xdr:from>
    <xdr:to>
      <xdr:col>24</xdr:col>
      <xdr:colOff>152400</xdr:colOff>
      <xdr:row>77</xdr:row>
      <xdr:rowOff>464</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4546600" y="13202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57939</xdr:rowOff>
    </xdr:from>
    <xdr:ext cx="599010" cy="259045"/>
    <xdr:sp macro="" textlink="">
      <xdr:nvSpPr>
        <xdr:cNvPr id="173" name="民生費最大値テキスト">
          <a:extLst>
            <a:ext uri="{FF2B5EF4-FFF2-40B4-BE49-F238E27FC236}">
              <a16:creationId xmlns:a16="http://schemas.microsoft.com/office/drawing/2014/main" id="{00000000-0008-0000-0700-0000AD000000}"/>
            </a:ext>
          </a:extLst>
        </xdr:cNvPr>
        <xdr:cNvSpPr txBox="1"/>
      </xdr:nvSpPr>
      <xdr:spPr>
        <a:xfrm>
          <a:off x="4686300" y="118879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406,220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111262</xdr:rowOff>
    </xdr:from>
    <xdr:to>
      <xdr:col>24</xdr:col>
      <xdr:colOff>152400</xdr:colOff>
      <xdr:row>70</xdr:row>
      <xdr:rowOff>111262</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2112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62909</xdr:rowOff>
    </xdr:from>
    <xdr:to>
      <xdr:col>24</xdr:col>
      <xdr:colOff>63500</xdr:colOff>
      <xdr:row>76</xdr:row>
      <xdr:rowOff>141666</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flipV="1">
          <a:off x="3797300" y="12750209"/>
          <a:ext cx="838200" cy="421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76206</xdr:rowOff>
    </xdr:from>
    <xdr:ext cx="599010" cy="259045"/>
    <xdr:sp macro="" textlink="">
      <xdr:nvSpPr>
        <xdr:cNvPr id="176" name="民生費平均値テキスト">
          <a:extLst>
            <a:ext uri="{FF2B5EF4-FFF2-40B4-BE49-F238E27FC236}">
              <a16:creationId xmlns:a16="http://schemas.microsoft.com/office/drawing/2014/main" id="{00000000-0008-0000-0700-0000B0000000}"/>
            </a:ext>
          </a:extLst>
        </xdr:cNvPr>
        <xdr:cNvSpPr txBox="1"/>
      </xdr:nvSpPr>
      <xdr:spPr>
        <a:xfrm>
          <a:off x="4686300" y="127635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97779</xdr:rowOff>
    </xdr:from>
    <xdr:to>
      <xdr:col>24</xdr:col>
      <xdr:colOff>114300</xdr:colOff>
      <xdr:row>75</xdr:row>
      <xdr:rowOff>27929</xdr:rowOff>
    </xdr:to>
    <xdr:sp macro="" textlink="">
      <xdr:nvSpPr>
        <xdr:cNvPr id="177" name="フローチャート: 判断 176">
          <a:extLst>
            <a:ext uri="{FF2B5EF4-FFF2-40B4-BE49-F238E27FC236}">
              <a16:creationId xmlns:a16="http://schemas.microsoft.com/office/drawing/2014/main" id="{00000000-0008-0000-0700-0000B1000000}"/>
            </a:ext>
          </a:extLst>
        </xdr:cNvPr>
        <xdr:cNvSpPr/>
      </xdr:nvSpPr>
      <xdr:spPr>
        <a:xfrm>
          <a:off x="4584700" y="12785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141666</xdr:rowOff>
    </xdr:from>
    <xdr:to>
      <xdr:col>19</xdr:col>
      <xdr:colOff>177800</xdr:colOff>
      <xdr:row>76</xdr:row>
      <xdr:rowOff>153631</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2908300" y="13171866"/>
          <a:ext cx="889000" cy="11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37104</xdr:rowOff>
    </xdr:from>
    <xdr:to>
      <xdr:col>20</xdr:col>
      <xdr:colOff>38100</xdr:colOff>
      <xdr:row>75</xdr:row>
      <xdr:rowOff>138704</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3746500" y="12895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155231</xdr:rowOff>
    </xdr:from>
    <xdr:ext cx="599010" cy="259045"/>
    <xdr:sp macro="" textlink="">
      <xdr:nvSpPr>
        <xdr:cNvPr id="180" name="テキスト ボックス 179">
          <a:extLst>
            <a:ext uri="{FF2B5EF4-FFF2-40B4-BE49-F238E27FC236}">
              <a16:creationId xmlns:a16="http://schemas.microsoft.com/office/drawing/2014/main" id="{00000000-0008-0000-0700-0000B4000000}"/>
            </a:ext>
          </a:extLst>
        </xdr:cNvPr>
        <xdr:cNvSpPr txBox="1"/>
      </xdr:nvSpPr>
      <xdr:spPr>
        <a:xfrm>
          <a:off x="3497795" y="126710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153631</xdr:rowOff>
    </xdr:from>
    <xdr:to>
      <xdr:col>15</xdr:col>
      <xdr:colOff>50800</xdr:colOff>
      <xdr:row>76</xdr:row>
      <xdr:rowOff>168568</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019300" y="13183831"/>
          <a:ext cx="889000" cy="14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123496</xdr:rowOff>
    </xdr:from>
    <xdr:to>
      <xdr:col>15</xdr:col>
      <xdr:colOff>101600</xdr:colOff>
      <xdr:row>76</xdr:row>
      <xdr:rowOff>53646</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2857500" y="12982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70173</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2608795" y="12757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168568</xdr:rowOff>
    </xdr:from>
    <xdr:to>
      <xdr:col>10</xdr:col>
      <xdr:colOff>114300</xdr:colOff>
      <xdr:row>77</xdr:row>
      <xdr:rowOff>61542</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1130300" y="13198768"/>
          <a:ext cx="889000" cy="64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33141</xdr:rowOff>
    </xdr:from>
    <xdr:to>
      <xdr:col>10</xdr:col>
      <xdr:colOff>165100</xdr:colOff>
      <xdr:row>76</xdr:row>
      <xdr:rowOff>134741</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1968500" y="13063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151267</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1719795" y="128385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163973</xdr:rowOff>
    </xdr:from>
    <xdr:to>
      <xdr:col>6</xdr:col>
      <xdr:colOff>38100</xdr:colOff>
      <xdr:row>76</xdr:row>
      <xdr:rowOff>94123</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079500" y="13022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110649</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830795" y="12797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12109</xdr:rowOff>
    </xdr:from>
    <xdr:to>
      <xdr:col>24</xdr:col>
      <xdr:colOff>114300</xdr:colOff>
      <xdr:row>74</xdr:row>
      <xdr:rowOff>113709</xdr:rowOff>
    </xdr:to>
    <xdr:sp macro="" textlink="">
      <xdr:nvSpPr>
        <xdr:cNvPr id="194" name="楕円 193">
          <a:extLst>
            <a:ext uri="{FF2B5EF4-FFF2-40B4-BE49-F238E27FC236}">
              <a16:creationId xmlns:a16="http://schemas.microsoft.com/office/drawing/2014/main" id="{00000000-0008-0000-0700-0000C2000000}"/>
            </a:ext>
          </a:extLst>
        </xdr:cNvPr>
        <xdr:cNvSpPr/>
      </xdr:nvSpPr>
      <xdr:spPr>
        <a:xfrm>
          <a:off x="4584700" y="12699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34986</xdr:rowOff>
    </xdr:from>
    <xdr:ext cx="599010" cy="259045"/>
    <xdr:sp macro="" textlink="">
      <xdr:nvSpPr>
        <xdr:cNvPr id="195" name="民生費該当値テキスト">
          <a:extLst>
            <a:ext uri="{FF2B5EF4-FFF2-40B4-BE49-F238E27FC236}">
              <a16:creationId xmlns:a16="http://schemas.microsoft.com/office/drawing/2014/main" id="{00000000-0008-0000-0700-0000C3000000}"/>
            </a:ext>
          </a:extLst>
        </xdr:cNvPr>
        <xdr:cNvSpPr txBox="1"/>
      </xdr:nvSpPr>
      <xdr:spPr>
        <a:xfrm>
          <a:off x="4686300" y="12550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266,796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90866</xdr:rowOff>
    </xdr:from>
    <xdr:to>
      <xdr:col>20</xdr:col>
      <xdr:colOff>38100</xdr:colOff>
      <xdr:row>77</xdr:row>
      <xdr:rowOff>21016</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3746500" y="13121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12143</xdr:rowOff>
    </xdr:from>
    <xdr:ext cx="59901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3497795" y="132137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102831</xdr:rowOff>
    </xdr:from>
    <xdr:to>
      <xdr:col>15</xdr:col>
      <xdr:colOff>101600</xdr:colOff>
      <xdr:row>77</xdr:row>
      <xdr:rowOff>32981</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2857500" y="13133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24108</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2608795" y="132257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117768</xdr:rowOff>
    </xdr:from>
    <xdr:to>
      <xdr:col>10</xdr:col>
      <xdr:colOff>165100</xdr:colOff>
      <xdr:row>77</xdr:row>
      <xdr:rowOff>47918</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1968500" y="13147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39045</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1719795" y="13240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10742</xdr:rowOff>
    </xdr:from>
    <xdr:to>
      <xdr:col>6</xdr:col>
      <xdr:colOff>38100</xdr:colOff>
      <xdr:row>77</xdr:row>
      <xdr:rowOff>112342</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079500" y="13212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103469</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830795" y="133051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a:extLst>
            <a:ext uri="{FF2B5EF4-FFF2-40B4-BE49-F238E27FC236}">
              <a16:creationId xmlns:a16="http://schemas.microsoft.com/office/drawing/2014/main" id="{00000000-0008-0000-07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120664</xdr:rowOff>
    </xdr:from>
    <xdr:to>
      <xdr:col>24</xdr:col>
      <xdr:colOff>62865</xdr:colOff>
      <xdr:row>98</xdr:row>
      <xdr:rowOff>127402</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flipV="1">
          <a:off x="4633595" y="15379714"/>
          <a:ext cx="1270" cy="15497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131229</xdr:rowOff>
    </xdr:from>
    <xdr:ext cx="534377" cy="259045"/>
    <xdr:sp macro="" textlink="">
      <xdr:nvSpPr>
        <xdr:cNvPr id="228" name="衛生費最小値テキスト">
          <a:extLst>
            <a:ext uri="{FF2B5EF4-FFF2-40B4-BE49-F238E27FC236}">
              <a16:creationId xmlns:a16="http://schemas.microsoft.com/office/drawing/2014/main" id="{00000000-0008-0000-0700-0000E4000000}"/>
            </a:ext>
          </a:extLst>
        </xdr:cNvPr>
        <xdr:cNvSpPr txBox="1"/>
      </xdr:nvSpPr>
      <xdr:spPr>
        <a:xfrm>
          <a:off x="4686300" y="16933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46,456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127402</xdr:rowOff>
    </xdr:from>
    <xdr:to>
      <xdr:col>24</xdr:col>
      <xdr:colOff>152400</xdr:colOff>
      <xdr:row>98</xdr:row>
      <xdr:rowOff>127402</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4546600" y="16929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67341</xdr:rowOff>
    </xdr:from>
    <xdr:ext cx="599010" cy="259045"/>
    <xdr:sp macro="" textlink="">
      <xdr:nvSpPr>
        <xdr:cNvPr id="230" name="衛生費最大値テキスト">
          <a:extLst>
            <a:ext uri="{FF2B5EF4-FFF2-40B4-BE49-F238E27FC236}">
              <a16:creationId xmlns:a16="http://schemas.microsoft.com/office/drawing/2014/main" id="{00000000-0008-0000-0700-0000E6000000}"/>
            </a:ext>
          </a:extLst>
        </xdr:cNvPr>
        <xdr:cNvSpPr txBox="1"/>
      </xdr:nvSpPr>
      <xdr:spPr>
        <a:xfrm>
          <a:off x="4686300" y="15154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859,993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120664</xdr:rowOff>
    </xdr:from>
    <xdr:to>
      <xdr:col>24</xdr:col>
      <xdr:colOff>152400</xdr:colOff>
      <xdr:row>89</xdr:row>
      <xdr:rowOff>120664</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5379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112796</xdr:rowOff>
    </xdr:from>
    <xdr:to>
      <xdr:col>24</xdr:col>
      <xdr:colOff>63500</xdr:colOff>
      <xdr:row>97</xdr:row>
      <xdr:rowOff>124352</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3797300" y="16743446"/>
          <a:ext cx="838200" cy="11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71121</xdr:rowOff>
    </xdr:from>
    <xdr:ext cx="599010" cy="259045"/>
    <xdr:sp macro="" textlink="">
      <xdr:nvSpPr>
        <xdr:cNvPr id="233" name="衛生費平均値テキスト">
          <a:extLst>
            <a:ext uri="{FF2B5EF4-FFF2-40B4-BE49-F238E27FC236}">
              <a16:creationId xmlns:a16="http://schemas.microsoft.com/office/drawing/2014/main" id="{00000000-0008-0000-0700-0000E9000000}"/>
            </a:ext>
          </a:extLst>
        </xdr:cNvPr>
        <xdr:cNvSpPr txBox="1"/>
      </xdr:nvSpPr>
      <xdr:spPr>
        <a:xfrm>
          <a:off x="4686300" y="1670177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92694</xdr:rowOff>
    </xdr:from>
    <xdr:to>
      <xdr:col>24</xdr:col>
      <xdr:colOff>114300</xdr:colOff>
      <xdr:row>98</xdr:row>
      <xdr:rowOff>22844</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4584700" y="16723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112796</xdr:rowOff>
    </xdr:from>
    <xdr:to>
      <xdr:col>19</xdr:col>
      <xdr:colOff>177800</xdr:colOff>
      <xdr:row>98</xdr:row>
      <xdr:rowOff>10446</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2908300" y="16743446"/>
          <a:ext cx="889000" cy="69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133041</xdr:rowOff>
    </xdr:from>
    <xdr:to>
      <xdr:col>20</xdr:col>
      <xdr:colOff>38100</xdr:colOff>
      <xdr:row>98</xdr:row>
      <xdr:rowOff>63191</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3746500" y="16763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98</xdr:row>
      <xdr:rowOff>54318</xdr:rowOff>
    </xdr:from>
    <xdr:ext cx="599010"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3497795" y="168564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168348</xdr:rowOff>
    </xdr:from>
    <xdr:to>
      <xdr:col>15</xdr:col>
      <xdr:colOff>50800</xdr:colOff>
      <xdr:row>98</xdr:row>
      <xdr:rowOff>10446</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2019300" y="16798998"/>
          <a:ext cx="889000" cy="13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160052</xdr:rowOff>
    </xdr:from>
    <xdr:to>
      <xdr:col>15</xdr:col>
      <xdr:colOff>101600</xdr:colOff>
      <xdr:row>98</xdr:row>
      <xdr:rowOff>90202</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2857500" y="16790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81329</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2641111" y="16883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168348</xdr:rowOff>
    </xdr:from>
    <xdr:to>
      <xdr:col>10</xdr:col>
      <xdr:colOff>114300</xdr:colOff>
      <xdr:row>98</xdr:row>
      <xdr:rowOff>28832</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1130300" y="16798998"/>
          <a:ext cx="889000" cy="31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4790</xdr:rowOff>
    </xdr:from>
    <xdr:to>
      <xdr:col>10</xdr:col>
      <xdr:colOff>165100</xdr:colOff>
      <xdr:row>98</xdr:row>
      <xdr:rowOff>106390</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1968500" y="16806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97517</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1752111" y="16899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5358</xdr:rowOff>
    </xdr:from>
    <xdr:to>
      <xdr:col>6</xdr:col>
      <xdr:colOff>38100</xdr:colOff>
      <xdr:row>98</xdr:row>
      <xdr:rowOff>106958</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079500" y="16807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98085</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863111" y="16900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73552</xdr:rowOff>
    </xdr:from>
    <xdr:to>
      <xdr:col>24</xdr:col>
      <xdr:colOff>114300</xdr:colOff>
      <xdr:row>98</xdr:row>
      <xdr:rowOff>3702</xdr:rowOff>
    </xdr:to>
    <xdr:sp macro="" textlink="">
      <xdr:nvSpPr>
        <xdr:cNvPr id="251" name="楕円 250">
          <a:extLst>
            <a:ext uri="{FF2B5EF4-FFF2-40B4-BE49-F238E27FC236}">
              <a16:creationId xmlns:a16="http://schemas.microsoft.com/office/drawing/2014/main" id="{00000000-0008-0000-0700-0000FB000000}"/>
            </a:ext>
          </a:extLst>
        </xdr:cNvPr>
        <xdr:cNvSpPr/>
      </xdr:nvSpPr>
      <xdr:spPr>
        <a:xfrm>
          <a:off x="4584700" y="16704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96429</xdr:rowOff>
    </xdr:from>
    <xdr:ext cx="599010" cy="259045"/>
    <xdr:sp macro="" textlink="">
      <xdr:nvSpPr>
        <xdr:cNvPr id="252" name="衛生費該当値テキスト">
          <a:extLst>
            <a:ext uri="{FF2B5EF4-FFF2-40B4-BE49-F238E27FC236}">
              <a16:creationId xmlns:a16="http://schemas.microsoft.com/office/drawing/2014/main" id="{00000000-0008-0000-0700-0000FC000000}"/>
            </a:ext>
          </a:extLst>
        </xdr:cNvPr>
        <xdr:cNvSpPr txBox="1"/>
      </xdr:nvSpPr>
      <xdr:spPr>
        <a:xfrm>
          <a:off x="4686300" y="165556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61996</xdr:rowOff>
    </xdr:from>
    <xdr:to>
      <xdr:col>20</xdr:col>
      <xdr:colOff>38100</xdr:colOff>
      <xdr:row>97</xdr:row>
      <xdr:rowOff>163596</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3746500" y="16692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8673</xdr:rowOff>
    </xdr:from>
    <xdr:ext cx="59901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3497795" y="16467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131096</xdr:rowOff>
    </xdr:from>
    <xdr:to>
      <xdr:col>15</xdr:col>
      <xdr:colOff>101600</xdr:colOff>
      <xdr:row>98</xdr:row>
      <xdr:rowOff>61246</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2857500" y="16761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77773</xdr:rowOff>
    </xdr:from>
    <xdr:ext cx="59901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2608795" y="16536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117548</xdr:rowOff>
    </xdr:from>
    <xdr:to>
      <xdr:col>10</xdr:col>
      <xdr:colOff>165100</xdr:colOff>
      <xdr:row>98</xdr:row>
      <xdr:rowOff>47698</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1968500" y="16748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96</xdr:row>
      <xdr:rowOff>64225</xdr:rowOff>
    </xdr:from>
    <xdr:ext cx="599010"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1719795" y="16523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149482</xdr:rowOff>
    </xdr:from>
    <xdr:to>
      <xdr:col>6</xdr:col>
      <xdr:colOff>38100</xdr:colOff>
      <xdr:row>98</xdr:row>
      <xdr:rowOff>79632</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079500" y="16780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96159</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863111" y="16555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労働費グラフ枠">
          <a:extLst>
            <a:ext uri="{FF2B5EF4-FFF2-40B4-BE49-F238E27FC236}">
              <a16:creationId xmlns:a16="http://schemas.microsoft.com/office/drawing/2014/main" id="{00000000-0008-0000-0700-00001B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41021</xdr:rowOff>
    </xdr:from>
    <xdr:to>
      <xdr:col>54</xdr:col>
      <xdr:colOff>189865</xdr:colOff>
      <xdr:row>39</xdr:row>
      <xdr:rowOff>44450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flipV="1">
          <a:off x="10475595" y="5355971"/>
          <a:ext cx="1270" cy="13750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5" name="労働費最小値テキスト">
          <a:extLst>
            <a:ext uri="{FF2B5EF4-FFF2-40B4-BE49-F238E27FC236}">
              <a16:creationId xmlns:a16="http://schemas.microsoft.com/office/drawing/2014/main" id="{00000000-0008-0000-0700-00001D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159148</xdr:rowOff>
    </xdr:from>
    <xdr:ext cx="534377" cy="259045"/>
    <xdr:sp macro="" textlink="">
      <xdr:nvSpPr>
        <xdr:cNvPr id="287" name="労働費最大値テキスト">
          <a:extLst>
            <a:ext uri="{FF2B5EF4-FFF2-40B4-BE49-F238E27FC236}">
              <a16:creationId xmlns:a16="http://schemas.microsoft.com/office/drawing/2014/main" id="{00000000-0008-0000-0700-00001F010000}"/>
            </a:ext>
          </a:extLst>
        </xdr:cNvPr>
        <xdr:cNvSpPr txBox="1"/>
      </xdr:nvSpPr>
      <xdr:spPr>
        <a:xfrm>
          <a:off x="10528300" y="5131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10,827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41021</xdr:rowOff>
    </xdr:from>
    <xdr:to>
      <xdr:col>55</xdr:col>
      <xdr:colOff>88900</xdr:colOff>
      <xdr:row>31</xdr:row>
      <xdr:rowOff>41021</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5355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15240</xdr:rowOff>
    </xdr:from>
    <xdr:to>
      <xdr:col>55</xdr:col>
      <xdr:colOff>0</xdr:colOff>
      <xdr:row>38</xdr:row>
      <xdr:rowOff>33782</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flipV="1">
          <a:off x="9639300" y="6530340"/>
          <a:ext cx="838200" cy="18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41165</xdr:rowOff>
    </xdr:from>
    <xdr:ext cx="378565" cy="259045"/>
    <xdr:sp macro="" textlink="">
      <xdr:nvSpPr>
        <xdr:cNvPr id="290" name="労働費平均値テキスト">
          <a:extLst>
            <a:ext uri="{FF2B5EF4-FFF2-40B4-BE49-F238E27FC236}">
              <a16:creationId xmlns:a16="http://schemas.microsoft.com/office/drawing/2014/main" id="{00000000-0008-0000-0700-000022010000}"/>
            </a:ext>
          </a:extLst>
        </xdr:cNvPr>
        <xdr:cNvSpPr txBox="1"/>
      </xdr:nvSpPr>
      <xdr:spPr>
        <a:xfrm>
          <a:off x="10528300" y="655626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62738</xdr:rowOff>
    </xdr:from>
    <xdr:to>
      <xdr:col>55</xdr:col>
      <xdr:colOff>50800</xdr:colOff>
      <xdr:row>38</xdr:row>
      <xdr:rowOff>164338</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10426700" y="6577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33782</xdr:rowOff>
    </xdr:from>
    <xdr:to>
      <xdr:col>50</xdr:col>
      <xdr:colOff>114300</xdr:colOff>
      <xdr:row>38</xdr:row>
      <xdr:rowOff>52324</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flipV="1">
          <a:off x="8750300" y="6548882"/>
          <a:ext cx="889000" cy="18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5461</xdr:rowOff>
    </xdr:from>
    <xdr:to>
      <xdr:col>50</xdr:col>
      <xdr:colOff>165100</xdr:colOff>
      <xdr:row>38</xdr:row>
      <xdr:rowOff>107061</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9588500" y="6520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38</xdr:row>
      <xdr:rowOff>98188</xdr:rowOff>
    </xdr:from>
    <xdr:ext cx="469744"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9404428" y="6613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52324</xdr:rowOff>
    </xdr:from>
    <xdr:to>
      <xdr:col>45</xdr:col>
      <xdr:colOff>177800</xdr:colOff>
      <xdr:row>38</xdr:row>
      <xdr:rowOff>60960</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flipV="1">
          <a:off x="7861300" y="6567424"/>
          <a:ext cx="889000" cy="8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31877</xdr:rowOff>
    </xdr:from>
    <xdr:to>
      <xdr:col>46</xdr:col>
      <xdr:colOff>38100</xdr:colOff>
      <xdr:row>38</xdr:row>
      <xdr:rowOff>133477</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8699500" y="6546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38</xdr:row>
      <xdr:rowOff>124604</xdr:rowOff>
    </xdr:from>
    <xdr:ext cx="469744"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8515428" y="6639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60960</xdr:rowOff>
    </xdr:from>
    <xdr:to>
      <xdr:col>41</xdr:col>
      <xdr:colOff>50800</xdr:colOff>
      <xdr:row>38</xdr:row>
      <xdr:rowOff>80899</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flipV="1">
          <a:off x="6972300" y="6576060"/>
          <a:ext cx="889000" cy="19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32893</xdr:rowOff>
    </xdr:from>
    <xdr:to>
      <xdr:col>41</xdr:col>
      <xdr:colOff>101600</xdr:colOff>
      <xdr:row>38</xdr:row>
      <xdr:rowOff>134493</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7810500" y="6547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38</xdr:row>
      <xdr:rowOff>125620</xdr:rowOff>
    </xdr:from>
    <xdr:ext cx="469744"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7626428" y="6640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3556</xdr:rowOff>
    </xdr:from>
    <xdr:to>
      <xdr:col>36</xdr:col>
      <xdr:colOff>165100</xdr:colOff>
      <xdr:row>38</xdr:row>
      <xdr:rowOff>105156</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6921500" y="6518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121683</xdr:rowOff>
    </xdr:from>
    <xdr:ext cx="469744"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6737428" y="6293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135890</xdr:rowOff>
    </xdr:from>
    <xdr:to>
      <xdr:col>55</xdr:col>
      <xdr:colOff>50800</xdr:colOff>
      <xdr:row>38</xdr:row>
      <xdr:rowOff>66040</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10426700" y="6479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158767</xdr:rowOff>
    </xdr:from>
    <xdr:ext cx="469744" cy="259045"/>
    <xdr:sp macro="" textlink="">
      <xdr:nvSpPr>
        <xdr:cNvPr id="309" name="労働費該当値テキスト">
          <a:extLst>
            <a:ext uri="{FF2B5EF4-FFF2-40B4-BE49-F238E27FC236}">
              <a16:creationId xmlns:a16="http://schemas.microsoft.com/office/drawing/2014/main" id="{00000000-0008-0000-0700-000035010000}"/>
            </a:ext>
          </a:extLst>
        </xdr:cNvPr>
        <xdr:cNvSpPr txBox="1"/>
      </xdr:nvSpPr>
      <xdr:spPr>
        <a:xfrm>
          <a:off x="10528300" y="6330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154432</xdr:rowOff>
    </xdr:from>
    <xdr:to>
      <xdr:col>50</xdr:col>
      <xdr:colOff>165100</xdr:colOff>
      <xdr:row>38</xdr:row>
      <xdr:rowOff>84582</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9588500" y="6498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101109</xdr:rowOff>
    </xdr:from>
    <xdr:ext cx="469744"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9404428" y="6273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1524</xdr:rowOff>
    </xdr:from>
    <xdr:to>
      <xdr:col>46</xdr:col>
      <xdr:colOff>38100</xdr:colOff>
      <xdr:row>38</xdr:row>
      <xdr:rowOff>103124</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8699500" y="6516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119651</xdr:rowOff>
    </xdr:from>
    <xdr:ext cx="469744"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8515428" y="6291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10160</xdr:rowOff>
    </xdr:from>
    <xdr:to>
      <xdr:col>41</xdr:col>
      <xdr:colOff>101600</xdr:colOff>
      <xdr:row>38</xdr:row>
      <xdr:rowOff>111760</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7810500" y="6525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128287</xdr:rowOff>
    </xdr:from>
    <xdr:ext cx="469744"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7626428" y="6300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30099</xdr:rowOff>
    </xdr:from>
    <xdr:to>
      <xdr:col>36</xdr:col>
      <xdr:colOff>165100</xdr:colOff>
      <xdr:row>38</xdr:row>
      <xdr:rowOff>131699</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6921500" y="6545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38</xdr:row>
      <xdr:rowOff>122826</xdr:rowOff>
    </xdr:from>
    <xdr:ext cx="469744"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6737428" y="6637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21970</xdr:rowOff>
    </xdr:from>
    <xdr:ext cx="685572"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a:extLst>
            <a:ext uri="{FF2B5EF4-FFF2-40B4-BE49-F238E27FC236}">
              <a16:creationId xmlns:a16="http://schemas.microsoft.com/office/drawing/2014/main" id="{00000000-0008-0000-07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133734</xdr:rowOff>
    </xdr:from>
    <xdr:to>
      <xdr:col>54</xdr:col>
      <xdr:colOff>189865</xdr:colOff>
      <xdr:row>59</xdr:row>
      <xdr:rowOff>91270</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10475595" y="8706234"/>
          <a:ext cx="1270" cy="1500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95097</xdr:rowOff>
    </xdr:from>
    <xdr:ext cx="469744" cy="259045"/>
    <xdr:sp macro="" textlink="">
      <xdr:nvSpPr>
        <xdr:cNvPr id="344" name="農林水産業費最小値テキスト">
          <a:extLst>
            <a:ext uri="{FF2B5EF4-FFF2-40B4-BE49-F238E27FC236}">
              <a16:creationId xmlns:a16="http://schemas.microsoft.com/office/drawing/2014/main" id="{00000000-0008-0000-0700-000058010000}"/>
            </a:ext>
          </a:extLst>
        </xdr:cNvPr>
        <xdr:cNvSpPr txBox="1"/>
      </xdr:nvSpPr>
      <xdr:spPr>
        <a:xfrm>
          <a:off x="10528300" y="10210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91270</xdr:rowOff>
    </xdr:from>
    <xdr:to>
      <xdr:col>55</xdr:col>
      <xdr:colOff>88900</xdr:colOff>
      <xdr:row>59</xdr:row>
      <xdr:rowOff>91270</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10206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80411</xdr:rowOff>
    </xdr:from>
    <xdr:ext cx="690189" cy="259045"/>
    <xdr:sp macro="" textlink="">
      <xdr:nvSpPr>
        <xdr:cNvPr id="346" name="農林水産業費最大値テキスト">
          <a:extLst>
            <a:ext uri="{FF2B5EF4-FFF2-40B4-BE49-F238E27FC236}">
              <a16:creationId xmlns:a16="http://schemas.microsoft.com/office/drawing/2014/main" id="{00000000-0008-0000-0700-00005A010000}"/>
            </a:ext>
          </a:extLst>
        </xdr:cNvPr>
        <xdr:cNvSpPr txBox="1"/>
      </xdr:nvSpPr>
      <xdr:spPr>
        <a:xfrm>
          <a:off x="10528300" y="848146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1,385,481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133734</xdr:rowOff>
    </xdr:from>
    <xdr:to>
      <xdr:col>55</xdr:col>
      <xdr:colOff>88900</xdr:colOff>
      <xdr:row>50</xdr:row>
      <xdr:rowOff>133734</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8706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17986</xdr:rowOff>
    </xdr:from>
    <xdr:to>
      <xdr:col>55</xdr:col>
      <xdr:colOff>0</xdr:colOff>
      <xdr:row>59</xdr:row>
      <xdr:rowOff>18970</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9639300" y="10133536"/>
          <a:ext cx="838200" cy="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72424</xdr:rowOff>
    </xdr:from>
    <xdr:ext cx="599010" cy="259045"/>
    <xdr:sp macro="" textlink="">
      <xdr:nvSpPr>
        <xdr:cNvPr id="349" name="農林水産業費平均値テキスト">
          <a:extLst>
            <a:ext uri="{FF2B5EF4-FFF2-40B4-BE49-F238E27FC236}">
              <a16:creationId xmlns:a16="http://schemas.microsoft.com/office/drawing/2014/main" id="{00000000-0008-0000-0700-00005D010000}"/>
            </a:ext>
          </a:extLst>
        </xdr:cNvPr>
        <xdr:cNvSpPr txBox="1"/>
      </xdr:nvSpPr>
      <xdr:spPr>
        <a:xfrm>
          <a:off x="10528300" y="98450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49547</xdr:rowOff>
    </xdr:from>
    <xdr:to>
      <xdr:col>55</xdr:col>
      <xdr:colOff>50800</xdr:colOff>
      <xdr:row>58</xdr:row>
      <xdr:rowOff>151147</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10426700" y="9993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18970</xdr:rowOff>
    </xdr:from>
    <xdr:to>
      <xdr:col>50</xdr:col>
      <xdr:colOff>114300</xdr:colOff>
      <xdr:row>59</xdr:row>
      <xdr:rowOff>43677</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8750300" y="10134520"/>
          <a:ext cx="889000" cy="24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73349</xdr:rowOff>
    </xdr:from>
    <xdr:to>
      <xdr:col>50</xdr:col>
      <xdr:colOff>165100</xdr:colOff>
      <xdr:row>59</xdr:row>
      <xdr:rowOff>3499</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9588500" y="10017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20026</xdr:rowOff>
    </xdr:from>
    <xdr:ext cx="599010"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9339795" y="97926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134,286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37892</xdr:rowOff>
    </xdr:from>
    <xdr:to>
      <xdr:col>45</xdr:col>
      <xdr:colOff>177800</xdr:colOff>
      <xdr:row>59</xdr:row>
      <xdr:rowOff>43677</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7861300" y="10153442"/>
          <a:ext cx="889000" cy="5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89727</xdr:rowOff>
    </xdr:from>
    <xdr:to>
      <xdr:col>46</xdr:col>
      <xdr:colOff>38100</xdr:colOff>
      <xdr:row>59</xdr:row>
      <xdr:rowOff>19877</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8699500" y="10033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36404</xdr:rowOff>
    </xdr:from>
    <xdr:ext cx="59901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8450795" y="9809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136975</xdr:rowOff>
    </xdr:from>
    <xdr:to>
      <xdr:col>41</xdr:col>
      <xdr:colOff>50800</xdr:colOff>
      <xdr:row>59</xdr:row>
      <xdr:rowOff>37892</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a:off x="6972300" y="10081075"/>
          <a:ext cx="889000" cy="72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103150</xdr:rowOff>
    </xdr:from>
    <xdr:to>
      <xdr:col>41</xdr:col>
      <xdr:colOff>101600</xdr:colOff>
      <xdr:row>59</xdr:row>
      <xdr:rowOff>33300</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7810500" y="10047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49827</xdr:rowOff>
    </xdr:from>
    <xdr:ext cx="59901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7561795" y="98224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100431</xdr:rowOff>
    </xdr:from>
    <xdr:to>
      <xdr:col>36</xdr:col>
      <xdr:colOff>165100</xdr:colOff>
      <xdr:row>59</xdr:row>
      <xdr:rowOff>30581</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6921500" y="10044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59</xdr:row>
      <xdr:rowOff>21708</xdr:rowOff>
    </xdr:from>
    <xdr:ext cx="59901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672795" y="101372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138636</xdr:rowOff>
    </xdr:from>
    <xdr:to>
      <xdr:col>55</xdr:col>
      <xdr:colOff>50800</xdr:colOff>
      <xdr:row>59</xdr:row>
      <xdr:rowOff>68786</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10426700" y="10082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53563</xdr:rowOff>
    </xdr:from>
    <xdr:ext cx="534377" cy="259045"/>
    <xdr:sp macro="" textlink="">
      <xdr:nvSpPr>
        <xdr:cNvPr id="368" name="農林水産業費該当値テキスト">
          <a:extLst>
            <a:ext uri="{FF2B5EF4-FFF2-40B4-BE49-F238E27FC236}">
              <a16:creationId xmlns:a16="http://schemas.microsoft.com/office/drawing/2014/main" id="{00000000-0008-0000-0700-000070010000}"/>
            </a:ext>
          </a:extLst>
        </xdr:cNvPr>
        <xdr:cNvSpPr txBox="1"/>
      </xdr:nvSpPr>
      <xdr:spPr>
        <a:xfrm>
          <a:off x="10528300" y="9997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139620</xdr:rowOff>
    </xdr:from>
    <xdr:to>
      <xdr:col>50</xdr:col>
      <xdr:colOff>165100</xdr:colOff>
      <xdr:row>59</xdr:row>
      <xdr:rowOff>69770</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9588500" y="10083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60897</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9372111" y="10176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164327</xdr:rowOff>
    </xdr:from>
    <xdr:to>
      <xdr:col>46</xdr:col>
      <xdr:colOff>38100</xdr:colOff>
      <xdr:row>59</xdr:row>
      <xdr:rowOff>94477</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8699500" y="10108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85604</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8483111" y="10201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158542</xdr:rowOff>
    </xdr:from>
    <xdr:to>
      <xdr:col>41</xdr:col>
      <xdr:colOff>101600</xdr:colOff>
      <xdr:row>59</xdr:row>
      <xdr:rowOff>88692</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7810500" y="10102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79819</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7594111" y="10195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86175</xdr:rowOff>
    </xdr:from>
    <xdr:to>
      <xdr:col>36</xdr:col>
      <xdr:colOff>165100</xdr:colOff>
      <xdr:row>59</xdr:row>
      <xdr:rowOff>16325</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6921500" y="10030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32852</xdr:rowOff>
    </xdr:from>
    <xdr:ext cx="599010"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672795" y="98055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商工費グラフ枠">
          <a:extLst>
            <a:ext uri="{FF2B5EF4-FFF2-40B4-BE49-F238E27FC236}">
              <a16:creationId xmlns:a16="http://schemas.microsoft.com/office/drawing/2014/main" id="{00000000-0008-0000-0700-00008D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68600</xdr:rowOff>
    </xdr:from>
    <xdr:to>
      <xdr:col>54</xdr:col>
      <xdr:colOff>189865</xdr:colOff>
      <xdr:row>78</xdr:row>
      <xdr:rowOff>114993</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flipV="1">
          <a:off x="10475595" y="12070100"/>
          <a:ext cx="1270" cy="14179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118820</xdr:rowOff>
    </xdr:from>
    <xdr:ext cx="469744" cy="259045"/>
    <xdr:sp macro="" textlink="">
      <xdr:nvSpPr>
        <xdr:cNvPr id="399" name="商工費最小値テキスト">
          <a:extLst>
            <a:ext uri="{FF2B5EF4-FFF2-40B4-BE49-F238E27FC236}">
              <a16:creationId xmlns:a16="http://schemas.microsoft.com/office/drawing/2014/main" id="{00000000-0008-0000-0700-00008F010000}"/>
            </a:ext>
          </a:extLst>
        </xdr:cNvPr>
        <xdr:cNvSpPr txBox="1"/>
      </xdr:nvSpPr>
      <xdr:spPr>
        <a:xfrm>
          <a:off x="10528300" y="13491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114993</xdr:rowOff>
    </xdr:from>
    <xdr:to>
      <xdr:col>55</xdr:col>
      <xdr:colOff>88900</xdr:colOff>
      <xdr:row>78</xdr:row>
      <xdr:rowOff>114993</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3488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15277</xdr:rowOff>
    </xdr:from>
    <xdr:ext cx="599010" cy="259045"/>
    <xdr:sp macro="" textlink="">
      <xdr:nvSpPr>
        <xdr:cNvPr id="401" name="商工費最大値テキスト">
          <a:extLst>
            <a:ext uri="{FF2B5EF4-FFF2-40B4-BE49-F238E27FC236}">
              <a16:creationId xmlns:a16="http://schemas.microsoft.com/office/drawing/2014/main" id="{00000000-0008-0000-0700-000091010000}"/>
            </a:ext>
          </a:extLst>
        </xdr:cNvPr>
        <xdr:cNvSpPr txBox="1"/>
      </xdr:nvSpPr>
      <xdr:spPr>
        <a:xfrm>
          <a:off x="10528300" y="118453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315,551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68600</xdr:rowOff>
    </xdr:from>
    <xdr:to>
      <xdr:col>55</xdr:col>
      <xdr:colOff>88900</xdr:colOff>
      <xdr:row>70</xdr:row>
      <xdr:rowOff>68600</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2070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76278</xdr:rowOff>
    </xdr:from>
    <xdr:to>
      <xdr:col>55</xdr:col>
      <xdr:colOff>0</xdr:colOff>
      <xdr:row>77</xdr:row>
      <xdr:rowOff>131000</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9639300" y="13277928"/>
          <a:ext cx="838200" cy="54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148961</xdr:rowOff>
    </xdr:from>
    <xdr:ext cx="534377" cy="259045"/>
    <xdr:sp macro="" textlink="">
      <xdr:nvSpPr>
        <xdr:cNvPr id="404" name="商工費平均値テキスト">
          <a:extLst>
            <a:ext uri="{FF2B5EF4-FFF2-40B4-BE49-F238E27FC236}">
              <a16:creationId xmlns:a16="http://schemas.microsoft.com/office/drawing/2014/main" id="{00000000-0008-0000-0700-000094010000}"/>
            </a:ext>
          </a:extLst>
        </xdr:cNvPr>
        <xdr:cNvSpPr txBox="1"/>
      </xdr:nvSpPr>
      <xdr:spPr>
        <a:xfrm>
          <a:off x="10528300" y="130077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126084</xdr:rowOff>
    </xdr:from>
    <xdr:to>
      <xdr:col>55</xdr:col>
      <xdr:colOff>50800</xdr:colOff>
      <xdr:row>77</xdr:row>
      <xdr:rowOff>56234</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10426700" y="13156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76278</xdr:rowOff>
    </xdr:from>
    <xdr:to>
      <xdr:col>50</xdr:col>
      <xdr:colOff>114300</xdr:colOff>
      <xdr:row>78</xdr:row>
      <xdr:rowOff>29821</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8750300" y="13277928"/>
          <a:ext cx="889000" cy="124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139133</xdr:rowOff>
    </xdr:from>
    <xdr:to>
      <xdr:col>50</xdr:col>
      <xdr:colOff>165100</xdr:colOff>
      <xdr:row>77</xdr:row>
      <xdr:rowOff>69283</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9588500" y="13169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85810</xdr:rowOff>
    </xdr:from>
    <xdr:ext cx="534377"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9372111" y="12944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29821</xdr:rowOff>
    </xdr:from>
    <xdr:to>
      <xdr:col>45</xdr:col>
      <xdr:colOff>177800</xdr:colOff>
      <xdr:row>78</xdr:row>
      <xdr:rowOff>36040</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7861300" y="13402921"/>
          <a:ext cx="889000" cy="6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52822</xdr:rowOff>
    </xdr:from>
    <xdr:to>
      <xdr:col>46</xdr:col>
      <xdr:colOff>38100</xdr:colOff>
      <xdr:row>77</xdr:row>
      <xdr:rowOff>154422</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8699500" y="13254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170949</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8483111" y="13029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161581</xdr:rowOff>
    </xdr:from>
    <xdr:to>
      <xdr:col>41</xdr:col>
      <xdr:colOff>50800</xdr:colOff>
      <xdr:row>78</xdr:row>
      <xdr:rowOff>36040</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a:off x="6972300" y="13363231"/>
          <a:ext cx="889000" cy="45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37570</xdr:rowOff>
    </xdr:from>
    <xdr:to>
      <xdr:col>41</xdr:col>
      <xdr:colOff>101600</xdr:colOff>
      <xdr:row>77</xdr:row>
      <xdr:rowOff>139170</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7810500" y="13239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155697</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7594111" y="13014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164278</xdr:rowOff>
    </xdr:from>
    <xdr:to>
      <xdr:col>36</xdr:col>
      <xdr:colOff>165100</xdr:colOff>
      <xdr:row>77</xdr:row>
      <xdr:rowOff>94428</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6921500" y="13194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110955</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6705111" y="12969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80200</xdr:rowOff>
    </xdr:from>
    <xdr:to>
      <xdr:col>55</xdr:col>
      <xdr:colOff>50800</xdr:colOff>
      <xdr:row>78</xdr:row>
      <xdr:rowOff>10350</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10426700" y="13281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58627</xdr:rowOff>
    </xdr:from>
    <xdr:ext cx="534377" cy="259045"/>
    <xdr:sp macro="" textlink="">
      <xdr:nvSpPr>
        <xdr:cNvPr id="423" name="商工費該当値テキスト">
          <a:extLst>
            <a:ext uri="{FF2B5EF4-FFF2-40B4-BE49-F238E27FC236}">
              <a16:creationId xmlns:a16="http://schemas.microsoft.com/office/drawing/2014/main" id="{00000000-0008-0000-0700-0000A7010000}"/>
            </a:ext>
          </a:extLst>
        </xdr:cNvPr>
        <xdr:cNvSpPr txBox="1"/>
      </xdr:nvSpPr>
      <xdr:spPr>
        <a:xfrm>
          <a:off x="10528300" y="13260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25478</xdr:rowOff>
    </xdr:from>
    <xdr:to>
      <xdr:col>50</xdr:col>
      <xdr:colOff>165100</xdr:colOff>
      <xdr:row>77</xdr:row>
      <xdr:rowOff>127078</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9588500" y="13227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118205</xdr:rowOff>
    </xdr:from>
    <xdr:ext cx="534377"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9372111" y="13319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150471</xdr:rowOff>
    </xdr:from>
    <xdr:to>
      <xdr:col>46</xdr:col>
      <xdr:colOff>38100</xdr:colOff>
      <xdr:row>78</xdr:row>
      <xdr:rowOff>80621</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8699500" y="13352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71748</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8483111" y="13444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156690</xdr:rowOff>
    </xdr:from>
    <xdr:to>
      <xdr:col>41</xdr:col>
      <xdr:colOff>101600</xdr:colOff>
      <xdr:row>78</xdr:row>
      <xdr:rowOff>86840</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7810500" y="1335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77967</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7594111" y="13451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110781</xdr:rowOff>
    </xdr:from>
    <xdr:to>
      <xdr:col>36</xdr:col>
      <xdr:colOff>165100</xdr:colOff>
      <xdr:row>78</xdr:row>
      <xdr:rowOff>40931</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6921500" y="13312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32058</xdr:rowOff>
    </xdr:from>
    <xdr:ext cx="534377"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6705111" y="13405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土木費グラフ枠">
          <a:extLst>
            <a:ext uri="{FF2B5EF4-FFF2-40B4-BE49-F238E27FC236}">
              <a16:creationId xmlns:a16="http://schemas.microsoft.com/office/drawing/2014/main" id="{00000000-0008-0000-0700-0000C6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139004</xdr:rowOff>
    </xdr:from>
    <xdr:to>
      <xdr:col>54</xdr:col>
      <xdr:colOff>189865</xdr:colOff>
      <xdr:row>98</xdr:row>
      <xdr:rowOff>147476</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flipV="1">
          <a:off x="10475595" y="15398054"/>
          <a:ext cx="1270" cy="1551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151303</xdr:rowOff>
    </xdr:from>
    <xdr:ext cx="534377" cy="259045"/>
    <xdr:sp macro="" textlink="">
      <xdr:nvSpPr>
        <xdr:cNvPr id="456" name="土木費最小値テキスト">
          <a:extLst>
            <a:ext uri="{FF2B5EF4-FFF2-40B4-BE49-F238E27FC236}">
              <a16:creationId xmlns:a16="http://schemas.microsoft.com/office/drawing/2014/main" id="{00000000-0008-0000-0700-0000C8010000}"/>
            </a:ext>
          </a:extLst>
        </xdr:cNvPr>
        <xdr:cNvSpPr txBox="1"/>
      </xdr:nvSpPr>
      <xdr:spPr>
        <a:xfrm>
          <a:off x="10528300" y="16953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147476</xdr:rowOff>
    </xdr:from>
    <xdr:to>
      <xdr:col>55</xdr:col>
      <xdr:colOff>88900</xdr:colOff>
      <xdr:row>98</xdr:row>
      <xdr:rowOff>147476</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10388600" y="16949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85681</xdr:rowOff>
    </xdr:from>
    <xdr:ext cx="599010" cy="259045"/>
    <xdr:sp macro="" textlink="">
      <xdr:nvSpPr>
        <xdr:cNvPr id="458" name="土木費最大値テキスト">
          <a:extLst>
            <a:ext uri="{FF2B5EF4-FFF2-40B4-BE49-F238E27FC236}">
              <a16:creationId xmlns:a16="http://schemas.microsoft.com/office/drawing/2014/main" id="{00000000-0008-0000-0700-0000CA010000}"/>
            </a:ext>
          </a:extLst>
        </xdr:cNvPr>
        <xdr:cNvSpPr txBox="1"/>
      </xdr:nvSpPr>
      <xdr:spPr>
        <a:xfrm>
          <a:off x="10528300" y="151732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850,365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139004</xdr:rowOff>
    </xdr:from>
    <xdr:to>
      <xdr:col>55</xdr:col>
      <xdr:colOff>88900</xdr:colOff>
      <xdr:row>89</xdr:row>
      <xdr:rowOff>139004</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10388600" y="15398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59852</xdr:rowOff>
    </xdr:from>
    <xdr:to>
      <xdr:col>55</xdr:col>
      <xdr:colOff>0</xdr:colOff>
      <xdr:row>97</xdr:row>
      <xdr:rowOff>144773</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9639300" y="16690502"/>
          <a:ext cx="838200" cy="84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49306</xdr:rowOff>
    </xdr:from>
    <xdr:ext cx="599010" cy="259045"/>
    <xdr:sp macro="" textlink="">
      <xdr:nvSpPr>
        <xdr:cNvPr id="461" name="土木費平均値テキスト">
          <a:extLst>
            <a:ext uri="{FF2B5EF4-FFF2-40B4-BE49-F238E27FC236}">
              <a16:creationId xmlns:a16="http://schemas.microsoft.com/office/drawing/2014/main" id="{00000000-0008-0000-0700-0000CD010000}"/>
            </a:ext>
          </a:extLst>
        </xdr:cNvPr>
        <xdr:cNvSpPr txBox="1"/>
      </xdr:nvSpPr>
      <xdr:spPr>
        <a:xfrm>
          <a:off x="10528300" y="166799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70879</xdr:rowOff>
    </xdr:from>
    <xdr:to>
      <xdr:col>55</xdr:col>
      <xdr:colOff>50800</xdr:colOff>
      <xdr:row>98</xdr:row>
      <xdr:rowOff>1029</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10426700" y="16701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144773</xdr:rowOff>
    </xdr:from>
    <xdr:to>
      <xdr:col>50</xdr:col>
      <xdr:colOff>114300</xdr:colOff>
      <xdr:row>98</xdr:row>
      <xdr:rowOff>5052</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flipV="1">
          <a:off x="8750300" y="16775423"/>
          <a:ext cx="889000" cy="31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69977</xdr:rowOff>
    </xdr:from>
    <xdr:to>
      <xdr:col>50</xdr:col>
      <xdr:colOff>165100</xdr:colOff>
      <xdr:row>98</xdr:row>
      <xdr:rowOff>127</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9588500" y="16700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16654</xdr:rowOff>
    </xdr:from>
    <xdr:ext cx="599010"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9339795" y="16475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95231</xdr:rowOff>
    </xdr:from>
    <xdr:to>
      <xdr:col>45</xdr:col>
      <xdr:colOff>177800</xdr:colOff>
      <xdr:row>98</xdr:row>
      <xdr:rowOff>5052</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7861300" y="16725881"/>
          <a:ext cx="889000" cy="81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106331</xdr:rowOff>
    </xdr:from>
    <xdr:to>
      <xdr:col>46</xdr:col>
      <xdr:colOff>38100</xdr:colOff>
      <xdr:row>98</xdr:row>
      <xdr:rowOff>36481</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8699500" y="16736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53008</xdr:rowOff>
    </xdr:from>
    <xdr:ext cx="599010"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8450795" y="165122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95231</xdr:rowOff>
    </xdr:from>
    <xdr:to>
      <xdr:col>41</xdr:col>
      <xdr:colOff>50800</xdr:colOff>
      <xdr:row>97</xdr:row>
      <xdr:rowOff>166326</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flipV="1">
          <a:off x="6972300" y="16725881"/>
          <a:ext cx="889000" cy="71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94721</xdr:rowOff>
    </xdr:from>
    <xdr:to>
      <xdr:col>41</xdr:col>
      <xdr:colOff>101600</xdr:colOff>
      <xdr:row>98</xdr:row>
      <xdr:rowOff>24871</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7810500" y="16725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15998</xdr:rowOff>
    </xdr:from>
    <xdr:ext cx="59901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7561795" y="168180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49981</xdr:rowOff>
    </xdr:from>
    <xdr:to>
      <xdr:col>36</xdr:col>
      <xdr:colOff>165100</xdr:colOff>
      <xdr:row>97</xdr:row>
      <xdr:rowOff>151581</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6921500" y="16680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95</xdr:row>
      <xdr:rowOff>168108</xdr:rowOff>
    </xdr:from>
    <xdr:ext cx="59901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6672795" y="164558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9052</xdr:rowOff>
    </xdr:from>
    <xdr:to>
      <xdr:col>55</xdr:col>
      <xdr:colOff>50800</xdr:colOff>
      <xdr:row>97</xdr:row>
      <xdr:rowOff>110652</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10426700" y="16639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31929</xdr:rowOff>
    </xdr:from>
    <xdr:ext cx="599010" cy="259045"/>
    <xdr:sp macro="" textlink="">
      <xdr:nvSpPr>
        <xdr:cNvPr id="480" name="土木費該当値テキスト">
          <a:extLst>
            <a:ext uri="{FF2B5EF4-FFF2-40B4-BE49-F238E27FC236}">
              <a16:creationId xmlns:a16="http://schemas.microsoft.com/office/drawing/2014/main" id="{00000000-0008-0000-0700-0000E0010000}"/>
            </a:ext>
          </a:extLst>
        </xdr:cNvPr>
        <xdr:cNvSpPr txBox="1"/>
      </xdr:nvSpPr>
      <xdr:spPr>
        <a:xfrm>
          <a:off x="10528300" y="164911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93973</xdr:rowOff>
    </xdr:from>
    <xdr:to>
      <xdr:col>50</xdr:col>
      <xdr:colOff>165100</xdr:colOff>
      <xdr:row>98</xdr:row>
      <xdr:rowOff>24123</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9588500" y="16724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15250</xdr:rowOff>
    </xdr:from>
    <xdr:ext cx="59901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9339795" y="168173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125702</xdr:rowOff>
    </xdr:from>
    <xdr:to>
      <xdr:col>46</xdr:col>
      <xdr:colOff>38100</xdr:colOff>
      <xdr:row>98</xdr:row>
      <xdr:rowOff>55852</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8699500" y="16756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46979</xdr:rowOff>
    </xdr:from>
    <xdr:ext cx="59901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8450795" y="16849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44431</xdr:rowOff>
    </xdr:from>
    <xdr:to>
      <xdr:col>41</xdr:col>
      <xdr:colOff>101600</xdr:colOff>
      <xdr:row>97</xdr:row>
      <xdr:rowOff>146031</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7810500" y="16675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95</xdr:row>
      <xdr:rowOff>162558</xdr:rowOff>
    </xdr:from>
    <xdr:ext cx="599010"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7561795" y="164503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115526</xdr:rowOff>
    </xdr:from>
    <xdr:to>
      <xdr:col>36</xdr:col>
      <xdr:colOff>165100</xdr:colOff>
      <xdr:row>98</xdr:row>
      <xdr:rowOff>45676</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6921500" y="16746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36803</xdr:rowOff>
    </xdr:from>
    <xdr:ext cx="599010"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6672795" y="168389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144434</xdr:rowOff>
    </xdr:from>
    <xdr:ext cx="59541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34</xdr:row>
      <xdr:rowOff>160763</xdr:rowOff>
    </xdr:from>
    <xdr:ext cx="59541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5641</xdr:rowOff>
    </xdr:from>
    <xdr:ext cx="59541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消防費グラフ枠">
          <a:extLst>
            <a:ext uri="{FF2B5EF4-FFF2-40B4-BE49-F238E27FC236}">
              <a16:creationId xmlns:a16="http://schemas.microsoft.com/office/drawing/2014/main" id="{00000000-0008-0000-0700-000001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42679</xdr:rowOff>
    </xdr:from>
    <xdr:to>
      <xdr:col>85</xdr:col>
      <xdr:colOff>126364</xdr:colOff>
      <xdr:row>39</xdr:row>
      <xdr:rowOff>35619</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flipV="1">
          <a:off x="16317595" y="5186179"/>
          <a:ext cx="1269" cy="15359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39446</xdr:rowOff>
    </xdr:from>
    <xdr:ext cx="534377" cy="259045"/>
    <xdr:sp macro="" textlink="">
      <xdr:nvSpPr>
        <xdr:cNvPr id="515" name="消防費最小値テキスト">
          <a:extLst>
            <a:ext uri="{FF2B5EF4-FFF2-40B4-BE49-F238E27FC236}">
              <a16:creationId xmlns:a16="http://schemas.microsoft.com/office/drawing/2014/main" id="{00000000-0008-0000-0700-000003020000}"/>
            </a:ext>
          </a:extLst>
        </xdr:cNvPr>
        <xdr:cNvSpPr txBox="1"/>
      </xdr:nvSpPr>
      <xdr:spPr>
        <a:xfrm>
          <a:off x="16370300" y="6725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35619</xdr:rowOff>
    </xdr:from>
    <xdr:to>
      <xdr:col>86</xdr:col>
      <xdr:colOff>25400</xdr:colOff>
      <xdr:row>39</xdr:row>
      <xdr:rowOff>35619</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6230600" y="6722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160806</xdr:rowOff>
    </xdr:from>
    <xdr:ext cx="599010" cy="259045"/>
    <xdr:sp macro="" textlink="">
      <xdr:nvSpPr>
        <xdr:cNvPr id="517" name="消防費最大値テキスト">
          <a:extLst>
            <a:ext uri="{FF2B5EF4-FFF2-40B4-BE49-F238E27FC236}">
              <a16:creationId xmlns:a16="http://schemas.microsoft.com/office/drawing/2014/main" id="{00000000-0008-0000-0700-000005020000}"/>
            </a:ext>
          </a:extLst>
        </xdr:cNvPr>
        <xdr:cNvSpPr txBox="1"/>
      </xdr:nvSpPr>
      <xdr:spPr>
        <a:xfrm>
          <a:off x="16370300" y="49614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489,709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42679</xdr:rowOff>
    </xdr:from>
    <xdr:to>
      <xdr:col>86</xdr:col>
      <xdr:colOff>25400</xdr:colOff>
      <xdr:row>30</xdr:row>
      <xdr:rowOff>42679</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6230600" y="51861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69638</xdr:rowOff>
    </xdr:from>
    <xdr:to>
      <xdr:col>85</xdr:col>
      <xdr:colOff>127000</xdr:colOff>
      <xdr:row>38</xdr:row>
      <xdr:rowOff>71352</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5481300" y="6584738"/>
          <a:ext cx="838200" cy="1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35062</xdr:rowOff>
    </xdr:from>
    <xdr:ext cx="534377" cy="259045"/>
    <xdr:sp macro="" textlink="">
      <xdr:nvSpPr>
        <xdr:cNvPr id="520" name="消防費平均値テキスト">
          <a:extLst>
            <a:ext uri="{FF2B5EF4-FFF2-40B4-BE49-F238E27FC236}">
              <a16:creationId xmlns:a16="http://schemas.microsoft.com/office/drawing/2014/main" id="{00000000-0008-0000-0700-000008020000}"/>
            </a:ext>
          </a:extLst>
        </xdr:cNvPr>
        <xdr:cNvSpPr txBox="1"/>
      </xdr:nvSpPr>
      <xdr:spPr>
        <a:xfrm>
          <a:off x="16370300" y="63787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12185</xdr:rowOff>
    </xdr:from>
    <xdr:to>
      <xdr:col>85</xdr:col>
      <xdr:colOff>177800</xdr:colOff>
      <xdr:row>38</xdr:row>
      <xdr:rowOff>113785</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6268700" y="6527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71352</xdr:rowOff>
    </xdr:from>
    <xdr:to>
      <xdr:col>81</xdr:col>
      <xdr:colOff>50800</xdr:colOff>
      <xdr:row>38</xdr:row>
      <xdr:rowOff>82863</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4592300" y="6586452"/>
          <a:ext cx="889000" cy="11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22551</xdr:rowOff>
    </xdr:from>
    <xdr:to>
      <xdr:col>81</xdr:col>
      <xdr:colOff>101600</xdr:colOff>
      <xdr:row>38</xdr:row>
      <xdr:rowOff>124151</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5430500" y="6537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115278</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5214111" y="6630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52241</xdr:rowOff>
    </xdr:from>
    <xdr:to>
      <xdr:col>76</xdr:col>
      <xdr:colOff>114300</xdr:colOff>
      <xdr:row>38</xdr:row>
      <xdr:rowOff>82863</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a:off x="13703300" y="6567341"/>
          <a:ext cx="889000" cy="30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164136</xdr:rowOff>
    </xdr:from>
    <xdr:to>
      <xdr:col>76</xdr:col>
      <xdr:colOff>165100</xdr:colOff>
      <xdr:row>38</xdr:row>
      <xdr:rowOff>94286</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4541500" y="6507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110813</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4325111" y="6283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52241</xdr:rowOff>
    </xdr:from>
    <xdr:to>
      <xdr:col>71</xdr:col>
      <xdr:colOff>177800</xdr:colOff>
      <xdr:row>38</xdr:row>
      <xdr:rowOff>105094</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flipV="1">
          <a:off x="12814300" y="6567341"/>
          <a:ext cx="889000" cy="52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40747</xdr:rowOff>
    </xdr:from>
    <xdr:to>
      <xdr:col>72</xdr:col>
      <xdr:colOff>38100</xdr:colOff>
      <xdr:row>38</xdr:row>
      <xdr:rowOff>142347</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3652500" y="6555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133474</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3436111" y="6648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77153</xdr:rowOff>
    </xdr:from>
    <xdr:to>
      <xdr:col>67</xdr:col>
      <xdr:colOff>101600</xdr:colOff>
      <xdr:row>39</xdr:row>
      <xdr:rowOff>7303</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2763500" y="6592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169880</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2547111" y="6684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18838</xdr:rowOff>
    </xdr:from>
    <xdr:to>
      <xdr:col>85</xdr:col>
      <xdr:colOff>177800</xdr:colOff>
      <xdr:row>38</xdr:row>
      <xdr:rowOff>120438</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6268700" y="6533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168715</xdr:rowOff>
    </xdr:from>
    <xdr:ext cx="534377" cy="259045"/>
    <xdr:sp macro="" textlink="">
      <xdr:nvSpPr>
        <xdr:cNvPr id="539" name="消防費該当値テキスト">
          <a:extLst>
            <a:ext uri="{FF2B5EF4-FFF2-40B4-BE49-F238E27FC236}">
              <a16:creationId xmlns:a16="http://schemas.microsoft.com/office/drawing/2014/main" id="{00000000-0008-0000-0700-00001B020000}"/>
            </a:ext>
          </a:extLst>
        </xdr:cNvPr>
        <xdr:cNvSpPr txBox="1"/>
      </xdr:nvSpPr>
      <xdr:spPr>
        <a:xfrm>
          <a:off x="16370300" y="6512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20552</xdr:rowOff>
    </xdr:from>
    <xdr:to>
      <xdr:col>81</xdr:col>
      <xdr:colOff>101600</xdr:colOff>
      <xdr:row>38</xdr:row>
      <xdr:rowOff>122152</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5430500" y="6535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138679</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5214111" y="6310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32063</xdr:rowOff>
    </xdr:from>
    <xdr:to>
      <xdr:col>76</xdr:col>
      <xdr:colOff>165100</xdr:colOff>
      <xdr:row>38</xdr:row>
      <xdr:rowOff>133663</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4541500" y="6547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124790</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4325111" y="6639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1441</xdr:rowOff>
    </xdr:from>
    <xdr:to>
      <xdr:col>72</xdr:col>
      <xdr:colOff>38100</xdr:colOff>
      <xdr:row>38</xdr:row>
      <xdr:rowOff>103041</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3652500" y="6516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119568</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3436111" y="6291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54294</xdr:rowOff>
    </xdr:from>
    <xdr:to>
      <xdr:col>67</xdr:col>
      <xdr:colOff>101600</xdr:colOff>
      <xdr:row>38</xdr:row>
      <xdr:rowOff>155894</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2763500" y="6569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970</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2547111" y="6344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144434</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54</xdr:row>
      <xdr:rowOff>160762</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2" name="教育費グラフ枠">
          <a:extLst>
            <a:ext uri="{FF2B5EF4-FFF2-40B4-BE49-F238E27FC236}">
              <a16:creationId xmlns:a16="http://schemas.microsoft.com/office/drawing/2014/main" id="{00000000-0008-0000-0700-00003C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143122</xdr:rowOff>
    </xdr:from>
    <xdr:to>
      <xdr:col>85</xdr:col>
      <xdr:colOff>126364</xdr:colOff>
      <xdr:row>58</xdr:row>
      <xdr:rowOff>78350</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flipV="1">
          <a:off x="16317595" y="8715622"/>
          <a:ext cx="1269" cy="1306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82177</xdr:rowOff>
    </xdr:from>
    <xdr:ext cx="534377" cy="259045"/>
    <xdr:sp macro="" textlink="">
      <xdr:nvSpPr>
        <xdr:cNvPr id="574" name="教育費最小値テキスト">
          <a:extLst>
            <a:ext uri="{FF2B5EF4-FFF2-40B4-BE49-F238E27FC236}">
              <a16:creationId xmlns:a16="http://schemas.microsoft.com/office/drawing/2014/main" id="{00000000-0008-0000-0700-00003E020000}"/>
            </a:ext>
          </a:extLst>
        </xdr:cNvPr>
        <xdr:cNvSpPr txBox="1"/>
      </xdr:nvSpPr>
      <xdr:spPr>
        <a:xfrm>
          <a:off x="16370300" y="10026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58,786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78350</xdr:rowOff>
    </xdr:from>
    <xdr:to>
      <xdr:col>86</xdr:col>
      <xdr:colOff>25400</xdr:colOff>
      <xdr:row>58</xdr:row>
      <xdr:rowOff>78350</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6230600" y="10022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89799</xdr:rowOff>
    </xdr:from>
    <xdr:ext cx="599010" cy="259045"/>
    <xdr:sp macro="" textlink="">
      <xdr:nvSpPr>
        <xdr:cNvPr id="576" name="教育費最大値テキスト">
          <a:extLst>
            <a:ext uri="{FF2B5EF4-FFF2-40B4-BE49-F238E27FC236}">
              <a16:creationId xmlns:a16="http://schemas.microsoft.com/office/drawing/2014/main" id="{00000000-0008-0000-0700-000040020000}"/>
            </a:ext>
          </a:extLst>
        </xdr:cNvPr>
        <xdr:cNvSpPr txBox="1"/>
      </xdr:nvSpPr>
      <xdr:spPr>
        <a:xfrm>
          <a:off x="16370300" y="84908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458,952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143122</xdr:rowOff>
    </xdr:from>
    <xdr:to>
      <xdr:col>86</xdr:col>
      <xdr:colOff>25400</xdr:colOff>
      <xdr:row>50</xdr:row>
      <xdr:rowOff>143122</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6230600" y="8715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152894</xdr:rowOff>
    </xdr:from>
    <xdr:to>
      <xdr:col>85</xdr:col>
      <xdr:colOff>127000</xdr:colOff>
      <xdr:row>58</xdr:row>
      <xdr:rowOff>1919</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5481300" y="9925544"/>
          <a:ext cx="838200" cy="20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41995</xdr:rowOff>
    </xdr:from>
    <xdr:ext cx="599010" cy="259045"/>
    <xdr:sp macro="" textlink="">
      <xdr:nvSpPr>
        <xdr:cNvPr id="579" name="教育費平均値テキスト">
          <a:extLst>
            <a:ext uri="{FF2B5EF4-FFF2-40B4-BE49-F238E27FC236}">
              <a16:creationId xmlns:a16="http://schemas.microsoft.com/office/drawing/2014/main" id="{00000000-0008-0000-0700-000043020000}"/>
            </a:ext>
          </a:extLst>
        </xdr:cNvPr>
        <xdr:cNvSpPr txBox="1"/>
      </xdr:nvSpPr>
      <xdr:spPr>
        <a:xfrm>
          <a:off x="16370300" y="96431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19118</xdr:rowOff>
    </xdr:from>
    <xdr:to>
      <xdr:col>85</xdr:col>
      <xdr:colOff>177800</xdr:colOff>
      <xdr:row>57</xdr:row>
      <xdr:rowOff>120718</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6268700" y="9791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152894</xdr:rowOff>
    </xdr:from>
    <xdr:to>
      <xdr:col>81</xdr:col>
      <xdr:colOff>50800</xdr:colOff>
      <xdr:row>58</xdr:row>
      <xdr:rowOff>11446</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4592300" y="9925544"/>
          <a:ext cx="889000" cy="30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24643</xdr:rowOff>
    </xdr:from>
    <xdr:to>
      <xdr:col>81</xdr:col>
      <xdr:colOff>101600</xdr:colOff>
      <xdr:row>57</xdr:row>
      <xdr:rowOff>126243</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5430500" y="9797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55</xdr:row>
      <xdr:rowOff>142770</xdr:rowOff>
    </xdr:from>
    <xdr:ext cx="59901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5181795" y="9572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7592</xdr:rowOff>
    </xdr:from>
    <xdr:to>
      <xdr:col>76</xdr:col>
      <xdr:colOff>114300</xdr:colOff>
      <xdr:row>58</xdr:row>
      <xdr:rowOff>11446</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a:off x="13703300" y="9951692"/>
          <a:ext cx="889000" cy="3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29856</xdr:rowOff>
    </xdr:from>
    <xdr:to>
      <xdr:col>76</xdr:col>
      <xdr:colOff>165100</xdr:colOff>
      <xdr:row>57</xdr:row>
      <xdr:rowOff>131456</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4541500" y="9802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55</xdr:row>
      <xdr:rowOff>147983</xdr:rowOff>
    </xdr:from>
    <xdr:ext cx="59901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4292795" y="9577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6159</xdr:rowOff>
    </xdr:from>
    <xdr:to>
      <xdr:col>71</xdr:col>
      <xdr:colOff>177800</xdr:colOff>
      <xdr:row>58</xdr:row>
      <xdr:rowOff>7592</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a:off x="12814300" y="9950259"/>
          <a:ext cx="889000" cy="1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31907</xdr:rowOff>
    </xdr:from>
    <xdr:to>
      <xdr:col>72</xdr:col>
      <xdr:colOff>38100</xdr:colOff>
      <xdr:row>57</xdr:row>
      <xdr:rowOff>133507</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3652500" y="9804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55</xdr:row>
      <xdr:rowOff>150034</xdr:rowOff>
    </xdr:from>
    <xdr:ext cx="59901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3403795" y="9579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161999</xdr:rowOff>
    </xdr:from>
    <xdr:to>
      <xdr:col>67</xdr:col>
      <xdr:colOff>101600</xdr:colOff>
      <xdr:row>57</xdr:row>
      <xdr:rowOff>92149</xdr:rowOff>
    </xdr:to>
    <xdr:sp macro="" textlink="">
      <xdr:nvSpPr>
        <xdr:cNvPr id="590" name="フローチャート: 判断 589">
          <a:extLst>
            <a:ext uri="{FF2B5EF4-FFF2-40B4-BE49-F238E27FC236}">
              <a16:creationId xmlns:a16="http://schemas.microsoft.com/office/drawing/2014/main" id="{00000000-0008-0000-0700-00004E020000}"/>
            </a:ext>
          </a:extLst>
        </xdr:cNvPr>
        <xdr:cNvSpPr/>
      </xdr:nvSpPr>
      <xdr:spPr>
        <a:xfrm>
          <a:off x="12763500" y="9763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55</xdr:row>
      <xdr:rowOff>108676</xdr:rowOff>
    </xdr:from>
    <xdr:ext cx="59901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2514795" y="9538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122569</xdr:rowOff>
    </xdr:from>
    <xdr:to>
      <xdr:col>85</xdr:col>
      <xdr:colOff>177800</xdr:colOff>
      <xdr:row>58</xdr:row>
      <xdr:rowOff>52719</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6268700" y="9895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37496</xdr:rowOff>
    </xdr:from>
    <xdr:ext cx="534377" cy="259045"/>
    <xdr:sp macro="" textlink="">
      <xdr:nvSpPr>
        <xdr:cNvPr id="598" name="教育費該当値テキスト">
          <a:extLst>
            <a:ext uri="{FF2B5EF4-FFF2-40B4-BE49-F238E27FC236}">
              <a16:creationId xmlns:a16="http://schemas.microsoft.com/office/drawing/2014/main" id="{00000000-0008-0000-0700-000056020000}"/>
            </a:ext>
          </a:extLst>
        </xdr:cNvPr>
        <xdr:cNvSpPr txBox="1"/>
      </xdr:nvSpPr>
      <xdr:spPr>
        <a:xfrm>
          <a:off x="16370300" y="9810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102094</xdr:rowOff>
    </xdr:from>
    <xdr:to>
      <xdr:col>81</xdr:col>
      <xdr:colOff>101600</xdr:colOff>
      <xdr:row>58</xdr:row>
      <xdr:rowOff>32244</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5430500" y="9874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23371</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5214111" y="9967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132096</xdr:rowOff>
    </xdr:from>
    <xdr:to>
      <xdr:col>76</xdr:col>
      <xdr:colOff>165100</xdr:colOff>
      <xdr:row>58</xdr:row>
      <xdr:rowOff>62246</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4541500" y="9904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53373</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4325111" y="9997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128242</xdr:rowOff>
    </xdr:from>
    <xdr:to>
      <xdr:col>72</xdr:col>
      <xdr:colOff>38100</xdr:colOff>
      <xdr:row>58</xdr:row>
      <xdr:rowOff>58392</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3652500" y="9900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49519</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3436111" y="9993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126809</xdr:rowOff>
    </xdr:from>
    <xdr:to>
      <xdr:col>67</xdr:col>
      <xdr:colOff>101600</xdr:colOff>
      <xdr:row>58</xdr:row>
      <xdr:rowOff>56959</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2763500" y="9899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48086</xdr:rowOff>
    </xdr:from>
    <xdr:ext cx="534377"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2547111" y="9992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災害復旧費グラフ枠">
          <a:extLst>
            <a:ext uri="{FF2B5EF4-FFF2-40B4-BE49-F238E27FC236}">
              <a16:creationId xmlns:a16="http://schemas.microsoft.com/office/drawing/2014/main" id="{00000000-0008-0000-0700-000073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169075</xdr:rowOff>
    </xdr:from>
    <xdr:to>
      <xdr:col>85</xdr:col>
      <xdr:colOff>126364</xdr:colOff>
      <xdr:row>78</xdr:row>
      <xdr:rowOff>139700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flipV="1">
          <a:off x="16317595" y="12342025"/>
          <a:ext cx="1269" cy="11707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9" name="災害復旧費最小値テキスト">
          <a:extLst>
            <a:ext uri="{FF2B5EF4-FFF2-40B4-BE49-F238E27FC236}">
              <a16:creationId xmlns:a16="http://schemas.microsoft.com/office/drawing/2014/main" id="{00000000-0008-0000-0700-000075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115752</xdr:rowOff>
    </xdr:from>
    <xdr:ext cx="599010" cy="259045"/>
    <xdr:sp macro="" textlink="">
      <xdr:nvSpPr>
        <xdr:cNvPr id="631" name="災害復旧費最大値テキスト">
          <a:extLst>
            <a:ext uri="{FF2B5EF4-FFF2-40B4-BE49-F238E27FC236}">
              <a16:creationId xmlns:a16="http://schemas.microsoft.com/office/drawing/2014/main" id="{00000000-0008-0000-0700-000077020000}"/>
            </a:ext>
          </a:extLst>
        </xdr:cNvPr>
        <xdr:cNvSpPr txBox="1"/>
      </xdr:nvSpPr>
      <xdr:spPr>
        <a:xfrm>
          <a:off x="16370300" y="121172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512,150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169075</xdr:rowOff>
    </xdr:from>
    <xdr:to>
      <xdr:col>86</xdr:col>
      <xdr:colOff>25400</xdr:colOff>
      <xdr:row>71</xdr:row>
      <xdr:rowOff>169075</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6230600" y="12342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139700</xdr:rowOff>
    </xdr:from>
    <xdr:to>
      <xdr:col>85</xdr:col>
      <xdr:colOff>127000</xdr:colOff>
      <xdr:row>78</xdr:row>
      <xdr:rowOff>139700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37498</xdr:rowOff>
    </xdr:from>
    <xdr:ext cx="534377" cy="259045"/>
    <xdr:sp macro="" textlink="">
      <xdr:nvSpPr>
        <xdr:cNvPr id="634" name="災害復旧費平均値テキスト">
          <a:extLst>
            <a:ext uri="{FF2B5EF4-FFF2-40B4-BE49-F238E27FC236}">
              <a16:creationId xmlns:a16="http://schemas.microsoft.com/office/drawing/2014/main" id="{00000000-0008-0000-0700-00007A020000}"/>
            </a:ext>
          </a:extLst>
        </xdr:cNvPr>
        <xdr:cNvSpPr txBox="1"/>
      </xdr:nvSpPr>
      <xdr:spPr>
        <a:xfrm>
          <a:off x="16370300" y="132391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14621</xdr:rowOff>
    </xdr:from>
    <xdr:to>
      <xdr:col>85</xdr:col>
      <xdr:colOff>177800</xdr:colOff>
      <xdr:row>78</xdr:row>
      <xdr:rowOff>116221</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6268700" y="13387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139700</xdr:rowOff>
    </xdr:from>
    <xdr:to>
      <xdr:col>81</xdr:col>
      <xdr:colOff>50800</xdr:colOff>
      <xdr:row>78</xdr:row>
      <xdr:rowOff>139700</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4592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16456</xdr:rowOff>
    </xdr:from>
    <xdr:to>
      <xdr:col>81</xdr:col>
      <xdr:colOff>101600</xdr:colOff>
      <xdr:row>78</xdr:row>
      <xdr:rowOff>118056</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5430500" y="13389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134583</xdr:rowOff>
    </xdr:from>
    <xdr:ext cx="534377"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5214111" y="13164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139700</xdr:rowOff>
    </xdr:from>
    <xdr:to>
      <xdr:col>76</xdr:col>
      <xdr:colOff>114300</xdr:colOff>
      <xdr:row>78</xdr:row>
      <xdr:rowOff>139700</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3703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56776</xdr:rowOff>
    </xdr:from>
    <xdr:to>
      <xdr:col>76</xdr:col>
      <xdr:colOff>165100</xdr:colOff>
      <xdr:row>78</xdr:row>
      <xdr:rowOff>158376</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4541500" y="13429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3453</xdr:rowOff>
    </xdr:from>
    <xdr:ext cx="534377"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4325111" y="13205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139700</xdr:rowOff>
    </xdr:from>
    <xdr:to>
      <xdr:col>71</xdr:col>
      <xdr:colOff>177800</xdr:colOff>
      <xdr:row>78</xdr:row>
      <xdr:rowOff>139700</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2814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60682</xdr:rowOff>
    </xdr:from>
    <xdr:to>
      <xdr:col>72</xdr:col>
      <xdr:colOff>38100</xdr:colOff>
      <xdr:row>78</xdr:row>
      <xdr:rowOff>162282</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3652500" y="13433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7359</xdr:rowOff>
    </xdr:from>
    <xdr:ext cx="534377"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3436111" y="13209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63630</xdr:rowOff>
    </xdr:from>
    <xdr:to>
      <xdr:col>67</xdr:col>
      <xdr:colOff>101600</xdr:colOff>
      <xdr:row>78</xdr:row>
      <xdr:rowOff>165230</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2763500" y="1343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10307</xdr:rowOff>
    </xdr:from>
    <xdr:ext cx="534377"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2547111" y="13211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3827</xdr:rowOff>
    </xdr:from>
    <xdr:ext cx="249299" cy="259045"/>
    <xdr:sp macro="" textlink="">
      <xdr:nvSpPr>
        <xdr:cNvPr id="653" name="災害復旧費該当値テキスト">
          <a:extLst>
            <a:ext uri="{FF2B5EF4-FFF2-40B4-BE49-F238E27FC236}">
              <a16:creationId xmlns:a16="http://schemas.microsoft.com/office/drawing/2014/main" id="{00000000-0008-0000-0700-00008D020000}"/>
            </a:ext>
          </a:extLst>
        </xdr:cNvPr>
        <xdr:cNvSpPr txBox="1"/>
      </xdr:nvSpPr>
      <xdr:spPr>
        <a:xfrm>
          <a:off x="16370300" y="13376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10177</xdr:rowOff>
    </xdr:from>
    <xdr:ext cx="249299"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3578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88900</xdr:rowOff>
    </xdr:from>
    <xdr:to>
      <xdr:col>67</xdr:col>
      <xdr:colOff>101600</xdr:colOff>
      <xdr:row>79</xdr:row>
      <xdr:rowOff>19050</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10177</xdr:rowOff>
    </xdr:from>
    <xdr:ext cx="249299"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689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公債費グラフ枠">
          <a:extLst>
            <a:ext uri="{FF2B5EF4-FFF2-40B4-BE49-F238E27FC236}">
              <a16:creationId xmlns:a16="http://schemas.microsoft.com/office/drawing/2014/main" id="{00000000-0008-0000-0700-0000AA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36517</xdr:rowOff>
    </xdr:from>
    <xdr:to>
      <xdr:col>85</xdr:col>
      <xdr:colOff>126364</xdr:colOff>
      <xdr:row>98</xdr:row>
      <xdr:rowOff>138131</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flipV="1">
          <a:off x="16317595" y="15638467"/>
          <a:ext cx="1269" cy="13017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141958</xdr:rowOff>
    </xdr:from>
    <xdr:ext cx="378565" cy="259045"/>
    <xdr:sp macro="" textlink="">
      <xdr:nvSpPr>
        <xdr:cNvPr id="684" name="公債費最小値テキスト">
          <a:extLst>
            <a:ext uri="{FF2B5EF4-FFF2-40B4-BE49-F238E27FC236}">
              <a16:creationId xmlns:a16="http://schemas.microsoft.com/office/drawing/2014/main" id="{00000000-0008-0000-0700-0000AC020000}"/>
            </a:ext>
          </a:extLst>
        </xdr:cNvPr>
        <xdr:cNvSpPr txBox="1"/>
      </xdr:nvSpPr>
      <xdr:spPr>
        <a:xfrm>
          <a:off x="16370300" y="169440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138131</xdr:rowOff>
    </xdr:from>
    <xdr:to>
      <xdr:col>86</xdr:col>
      <xdr:colOff>25400</xdr:colOff>
      <xdr:row>98</xdr:row>
      <xdr:rowOff>138131</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6230600" y="16940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154644</xdr:rowOff>
    </xdr:from>
    <xdr:ext cx="599010" cy="259045"/>
    <xdr:sp macro="" textlink="">
      <xdr:nvSpPr>
        <xdr:cNvPr id="686" name="公債費最大値テキスト">
          <a:extLst>
            <a:ext uri="{FF2B5EF4-FFF2-40B4-BE49-F238E27FC236}">
              <a16:creationId xmlns:a16="http://schemas.microsoft.com/office/drawing/2014/main" id="{00000000-0008-0000-0700-0000AE020000}"/>
            </a:ext>
          </a:extLst>
        </xdr:cNvPr>
        <xdr:cNvSpPr txBox="1"/>
      </xdr:nvSpPr>
      <xdr:spPr>
        <a:xfrm>
          <a:off x="16370300" y="15413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570,137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36517</xdr:rowOff>
    </xdr:from>
    <xdr:to>
      <xdr:col>86</xdr:col>
      <xdr:colOff>25400</xdr:colOff>
      <xdr:row>91</xdr:row>
      <xdr:rowOff>36517</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6230600" y="1563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105167</xdr:rowOff>
    </xdr:from>
    <xdr:to>
      <xdr:col>85</xdr:col>
      <xdr:colOff>127000</xdr:colOff>
      <xdr:row>96</xdr:row>
      <xdr:rowOff>127893</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5481300" y="16564367"/>
          <a:ext cx="838200" cy="22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122217</xdr:rowOff>
    </xdr:from>
    <xdr:ext cx="599010" cy="259045"/>
    <xdr:sp macro="" textlink="">
      <xdr:nvSpPr>
        <xdr:cNvPr id="689" name="公債費平均値テキスト">
          <a:extLst>
            <a:ext uri="{FF2B5EF4-FFF2-40B4-BE49-F238E27FC236}">
              <a16:creationId xmlns:a16="http://schemas.microsoft.com/office/drawing/2014/main" id="{00000000-0008-0000-0700-0000B1020000}"/>
            </a:ext>
          </a:extLst>
        </xdr:cNvPr>
        <xdr:cNvSpPr txBox="1"/>
      </xdr:nvSpPr>
      <xdr:spPr>
        <a:xfrm>
          <a:off x="16370300" y="165814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143790</xdr:rowOff>
    </xdr:from>
    <xdr:to>
      <xdr:col>85</xdr:col>
      <xdr:colOff>177800</xdr:colOff>
      <xdr:row>97</xdr:row>
      <xdr:rowOff>73940</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6268700" y="16602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127893</xdr:rowOff>
    </xdr:from>
    <xdr:to>
      <xdr:col>81</xdr:col>
      <xdr:colOff>50800</xdr:colOff>
      <xdr:row>96</xdr:row>
      <xdr:rowOff>133626</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flipV="1">
          <a:off x="14592300" y="16587093"/>
          <a:ext cx="889000" cy="5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150414</xdr:rowOff>
    </xdr:from>
    <xdr:to>
      <xdr:col>81</xdr:col>
      <xdr:colOff>101600</xdr:colOff>
      <xdr:row>97</xdr:row>
      <xdr:rowOff>80564</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5430500" y="16609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71691</xdr:rowOff>
    </xdr:from>
    <xdr:ext cx="599010"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5181795" y="167023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133626</xdr:rowOff>
    </xdr:from>
    <xdr:to>
      <xdr:col>76</xdr:col>
      <xdr:colOff>114300</xdr:colOff>
      <xdr:row>96</xdr:row>
      <xdr:rowOff>153324</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flipV="1">
          <a:off x="13703300" y="16592826"/>
          <a:ext cx="889000" cy="19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169298</xdr:rowOff>
    </xdr:from>
    <xdr:to>
      <xdr:col>76</xdr:col>
      <xdr:colOff>165100</xdr:colOff>
      <xdr:row>97</xdr:row>
      <xdr:rowOff>99448</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4541500" y="16628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97</xdr:row>
      <xdr:rowOff>90575</xdr:rowOff>
    </xdr:from>
    <xdr:ext cx="59901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4292795" y="16721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153324</xdr:rowOff>
    </xdr:from>
    <xdr:to>
      <xdr:col>71</xdr:col>
      <xdr:colOff>177800</xdr:colOff>
      <xdr:row>97</xdr:row>
      <xdr:rowOff>24240</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flipV="1">
          <a:off x="12814300" y="16612524"/>
          <a:ext cx="889000" cy="42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16720</xdr:rowOff>
    </xdr:from>
    <xdr:to>
      <xdr:col>72</xdr:col>
      <xdr:colOff>38100</xdr:colOff>
      <xdr:row>97</xdr:row>
      <xdr:rowOff>118320</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3652500" y="1664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97</xdr:row>
      <xdr:rowOff>109447</xdr:rowOff>
    </xdr:from>
    <xdr:ext cx="59901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3403795" y="16740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18104</xdr:rowOff>
    </xdr:from>
    <xdr:to>
      <xdr:col>67</xdr:col>
      <xdr:colOff>101600</xdr:colOff>
      <xdr:row>97</xdr:row>
      <xdr:rowOff>119704</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2763500" y="16648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97</xdr:row>
      <xdr:rowOff>110831</xdr:rowOff>
    </xdr:from>
    <xdr:ext cx="59901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2514795" y="167414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54367</xdr:rowOff>
    </xdr:from>
    <xdr:to>
      <xdr:col>85</xdr:col>
      <xdr:colOff>177800</xdr:colOff>
      <xdr:row>96</xdr:row>
      <xdr:rowOff>155967</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6268700" y="16513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77244</xdr:rowOff>
    </xdr:from>
    <xdr:ext cx="599010" cy="259045"/>
    <xdr:sp macro="" textlink="">
      <xdr:nvSpPr>
        <xdr:cNvPr id="708" name="公債費該当値テキスト">
          <a:extLst>
            <a:ext uri="{FF2B5EF4-FFF2-40B4-BE49-F238E27FC236}">
              <a16:creationId xmlns:a16="http://schemas.microsoft.com/office/drawing/2014/main" id="{00000000-0008-0000-0700-0000C4020000}"/>
            </a:ext>
          </a:extLst>
        </xdr:cNvPr>
        <xdr:cNvSpPr txBox="1"/>
      </xdr:nvSpPr>
      <xdr:spPr>
        <a:xfrm>
          <a:off x="16370300" y="16364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77093</xdr:rowOff>
    </xdr:from>
    <xdr:to>
      <xdr:col>81</xdr:col>
      <xdr:colOff>101600</xdr:colOff>
      <xdr:row>97</xdr:row>
      <xdr:rowOff>7243</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5430500" y="16536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23770</xdr:rowOff>
    </xdr:from>
    <xdr:ext cx="59901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5181795" y="16311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82826</xdr:rowOff>
    </xdr:from>
    <xdr:to>
      <xdr:col>76</xdr:col>
      <xdr:colOff>165100</xdr:colOff>
      <xdr:row>97</xdr:row>
      <xdr:rowOff>12976</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4541500" y="16542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29503</xdr:rowOff>
    </xdr:from>
    <xdr:ext cx="59901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4292795" y="163172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102524</xdr:rowOff>
    </xdr:from>
    <xdr:to>
      <xdr:col>72</xdr:col>
      <xdr:colOff>38100</xdr:colOff>
      <xdr:row>97</xdr:row>
      <xdr:rowOff>32674</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3652500" y="16561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49201</xdr:rowOff>
    </xdr:from>
    <xdr:ext cx="59901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3403795" y="163369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144890</xdr:rowOff>
    </xdr:from>
    <xdr:to>
      <xdr:col>67</xdr:col>
      <xdr:colOff>101600</xdr:colOff>
      <xdr:row>97</xdr:row>
      <xdr:rowOff>75040</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2763500" y="16604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91567</xdr:rowOff>
    </xdr:from>
    <xdr:ext cx="59901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2514795" y="163793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54627</xdr:rowOff>
    </xdr:from>
    <xdr:ext cx="59541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692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111777</xdr:rowOff>
    </xdr:from>
    <xdr:ext cx="59541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692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29</xdr:row>
      <xdr:rowOff>168927</xdr:rowOff>
    </xdr:from>
    <xdr:ext cx="59541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692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諸支出金グラフ枠">
          <a:extLst>
            <a:ext uri="{FF2B5EF4-FFF2-40B4-BE49-F238E27FC236}">
              <a16:creationId xmlns:a16="http://schemas.microsoft.com/office/drawing/2014/main" id="{00000000-0008-0000-0700-0000E1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132280</xdr:rowOff>
    </xdr:from>
    <xdr:to>
      <xdr:col>116</xdr:col>
      <xdr:colOff>62864</xdr:colOff>
      <xdr:row>38</xdr:row>
      <xdr:rowOff>139700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flipV="1">
          <a:off x="22159595" y="5447230"/>
          <a:ext cx="1269" cy="1207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14711</xdr:rowOff>
    </xdr:from>
    <xdr:ext cx="249299" cy="259045"/>
    <xdr:sp macro="" textlink="">
      <xdr:nvSpPr>
        <xdr:cNvPr id="739" name="諸支出金最小値テキスト">
          <a:extLst>
            <a:ext uri="{FF2B5EF4-FFF2-40B4-BE49-F238E27FC236}">
              <a16:creationId xmlns:a16="http://schemas.microsoft.com/office/drawing/2014/main" id="{00000000-0008-0000-0700-0000E3020000}"/>
            </a:ext>
          </a:extLst>
        </xdr:cNvPr>
        <xdr:cNvSpPr txBox="1"/>
      </xdr:nvSpPr>
      <xdr:spPr>
        <a:xfrm>
          <a:off x="22212300" y="670126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78957</xdr:rowOff>
    </xdr:from>
    <xdr:ext cx="599010" cy="259045"/>
    <xdr:sp macro="" textlink="">
      <xdr:nvSpPr>
        <xdr:cNvPr id="741" name="諸支出金最大値テキスト">
          <a:extLst>
            <a:ext uri="{FF2B5EF4-FFF2-40B4-BE49-F238E27FC236}">
              <a16:creationId xmlns:a16="http://schemas.microsoft.com/office/drawing/2014/main" id="{00000000-0008-0000-0700-0000E5020000}"/>
            </a:ext>
          </a:extLst>
        </xdr:cNvPr>
        <xdr:cNvSpPr txBox="1"/>
      </xdr:nvSpPr>
      <xdr:spPr>
        <a:xfrm>
          <a:off x="22212300" y="52224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264,123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132280</xdr:rowOff>
    </xdr:from>
    <xdr:to>
      <xdr:col>116</xdr:col>
      <xdr:colOff>152400</xdr:colOff>
      <xdr:row>31</xdr:row>
      <xdr:rowOff>132280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2072600" y="5447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103611</xdr:rowOff>
    </xdr:from>
    <xdr:ext cx="469744" cy="259045"/>
    <xdr:sp macro="" textlink="">
      <xdr:nvSpPr>
        <xdr:cNvPr id="744" name="諸支出金平均値テキスト">
          <a:extLst>
            <a:ext uri="{FF2B5EF4-FFF2-40B4-BE49-F238E27FC236}">
              <a16:creationId xmlns:a16="http://schemas.microsoft.com/office/drawing/2014/main" id="{00000000-0008-0000-0700-0000E8020000}"/>
            </a:ext>
          </a:extLst>
        </xdr:cNvPr>
        <xdr:cNvSpPr txBox="1"/>
      </xdr:nvSpPr>
      <xdr:spPr>
        <a:xfrm>
          <a:off x="22212300" y="64472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80735</xdr:rowOff>
    </xdr:from>
    <xdr:to>
      <xdr:col>116</xdr:col>
      <xdr:colOff>114300</xdr:colOff>
      <xdr:row>39</xdr:row>
      <xdr:rowOff>10885</xdr:rowOff>
    </xdr:to>
    <xdr:sp macro="" textlink="">
      <xdr:nvSpPr>
        <xdr:cNvPr id="745" name="フローチャート: 判断 744">
          <a:extLst>
            <a:ext uri="{FF2B5EF4-FFF2-40B4-BE49-F238E27FC236}">
              <a16:creationId xmlns:a16="http://schemas.microsoft.com/office/drawing/2014/main" id="{00000000-0008-0000-0700-0000E9020000}"/>
            </a:ext>
          </a:extLst>
        </xdr:cNvPr>
        <xdr:cNvSpPr/>
      </xdr:nvSpPr>
      <xdr:spPr>
        <a:xfrm>
          <a:off x="22110700" y="6595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87665</xdr:rowOff>
    </xdr:from>
    <xdr:to>
      <xdr:col>112</xdr:col>
      <xdr:colOff>38100</xdr:colOff>
      <xdr:row>39</xdr:row>
      <xdr:rowOff>17815</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21272500" y="6602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34343</xdr:rowOff>
    </xdr:from>
    <xdr:ext cx="378565"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21134017" y="63779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88900</xdr:rowOff>
    </xdr:from>
    <xdr:to>
      <xdr:col>107</xdr:col>
      <xdr:colOff>101600</xdr:colOff>
      <xdr:row>39</xdr:row>
      <xdr:rowOff>19050</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203835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87474</xdr:rowOff>
    </xdr:from>
    <xdr:to>
      <xdr:col>102</xdr:col>
      <xdr:colOff>165100</xdr:colOff>
      <xdr:row>39</xdr:row>
      <xdr:rowOff>17624</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19494500" y="6602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34150</xdr:rowOff>
    </xdr:from>
    <xdr:ext cx="378565"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9356017" y="63778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83358</xdr:rowOff>
    </xdr:from>
    <xdr:to>
      <xdr:col>98</xdr:col>
      <xdr:colOff>38100</xdr:colOff>
      <xdr:row>39</xdr:row>
      <xdr:rowOff>13508</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18605500" y="6598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30036</xdr:rowOff>
    </xdr:from>
    <xdr:ext cx="469744"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8421428" y="63736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59161</xdr:rowOff>
    </xdr:from>
    <xdr:ext cx="249299" cy="259045"/>
    <xdr:sp macro="" textlink="">
      <xdr:nvSpPr>
        <xdr:cNvPr id="763" name="諸支出金該当値テキスト">
          <a:extLst>
            <a:ext uri="{FF2B5EF4-FFF2-40B4-BE49-F238E27FC236}">
              <a16:creationId xmlns:a16="http://schemas.microsoft.com/office/drawing/2014/main" id="{00000000-0008-0000-0700-0000FB020000}"/>
            </a:ext>
          </a:extLst>
        </xdr:cNvPr>
        <xdr:cNvSpPr txBox="1"/>
      </xdr:nvSpPr>
      <xdr:spPr>
        <a:xfrm>
          <a:off x="22212300" y="657426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37</xdr:row>
      <xdr:rowOff>35577</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0309650" y="6379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前年度繰上充用金グラフ枠">
          <a:extLst>
            <a:ext uri="{FF2B5EF4-FFF2-40B4-BE49-F238E27FC236}">
              <a16:creationId xmlns:a16="http://schemas.microsoft.com/office/drawing/2014/main" id="{00000000-0008-0000-0700-000012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8" name="前年度繰上充用金最小値テキスト">
          <a:extLst>
            <a:ext uri="{FF2B5EF4-FFF2-40B4-BE49-F238E27FC236}">
              <a16:creationId xmlns:a16="http://schemas.microsoft.com/office/drawing/2014/main" id="{00000000-0008-0000-0700-000014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0" name="前年度繰上充用金最大値テキスト">
          <a:extLst>
            <a:ext uri="{FF2B5EF4-FFF2-40B4-BE49-F238E27FC236}">
              <a16:creationId xmlns:a16="http://schemas.microsoft.com/office/drawing/2014/main" id="{00000000-0008-0000-0700-000016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3" name="前年度繰上充用金平均値テキスト">
          <a:extLst>
            <a:ext uri="{FF2B5EF4-FFF2-40B4-BE49-F238E27FC236}">
              <a16:creationId xmlns:a16="http://schemas.microsoft.com/office/drawing/2014/main" id="{00000000-0008-0000-0700-000019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4" name="フローチャート: 判断 793">
          <a:extLst>
            <a:ext uri="{FF2B5EF4-FFF2-40B4-BE49-F238E27FC236}">
              <a16:creationId xmlns:a16="http://schemas.microsoft.com/office/drawing/2014/main" id="{00000000-0008-0000-0700-00001A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1" name="楕円 810">
          <a:extLst>
            <a:ext uri="{FF2B5EF4-FFF2-40B4-BE49-F238E27FC236}">
              <a16:creationId xmlns:a16="http://schemas.microsoft.com/office/drawing/2014/main" id="{00000000-0008-0000-0700-00002B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2" name="前年度繰上充用金該当値テキスト">
          <a:extLst>
            <a:ext uri="{FF2B5EF4-FFF2-40B4-BE49-F238E27FC236}">
              <a16:creationId xmlns:a16="http://schemas.microsoft.com/office/drawing/2014/main" id="{00000000-0008-0000-0700-00002C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1" name="正方形/長方形 820">
          <a:extLst>
            <a:ext uri="{FF2B5EF4-FFF2-40B4-BE49-F238E27FC236}">
              <a16:creationId xmlns:a16="http://schemas.microsoft.com/office/drawing/2014/main" id="{00000000-0008-0000-0700-000035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2" name="正方形/長方形 821">
          <a:extLst>
            <a:ext uri="{FF2B5EF4-FFF2-40B4-BE49-F238E27FC236}">
              <a16:creationId xmlns:a16="http://schemas.microsoft.com/office/drawing/2014/main" id="{00000000-0008-0000-0700-000036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全体的に類似団体と同水準となっているが、前年大きくを上回っている項目について、まず議会費については、議会タブレット端末導入事業実施によるもの。民生費は、住民税非課税世帯等に対する臨時特別給付金事業の実施によるもの。</a:t>
          </a:r>
        </a:p>
        <a:p>
          <a:r>
            <a:rPr kumimoji="1" lang="ja-JP" altLang="en-US" sz="1300">
              <a:latin typeface="ＭＳ Ｐゴシック" panose="020B0600070205080204" pitchFamily="50" charset="-128"/>
              <a:ea typeface="ＭＳ Ｐゴシック" panose="020B0600070205080204" pitchFamily="50" charset="-128"/>
            </a:rPr>
            <a:t>  土木費については、大雪による町道の除排雪費が大幅に増加したためである。なお、公債費の増加については、平成２８年度の過疎対策事業債に係る元金償還が主なものとなっている。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北海道福島町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　実質収支比率等について、比率の大部分を占める財政調整基金残高は、平成２９年度に２億４千８百万円、平成３０年度に１億９千５百万円、令和元年度に１億４千６百万円を取り崩していましたが、令和２年度に２千５百万円、令和３年度に５千５百万円積立てし、基金残高は増額となっております。</a:t>
          </a:r>
        </a:p>
        <a:p>
          <a:r>
            <a:rPr kumimoji="1" lang="ja-JP" altLang="en-US" sz="1100">
              <a:latin typeface="ＭＳ ゴシック" pitchFamily="49" charset="-128"/>
              <a:ea typeface="ＭＳ ゴシック" pitchFamily="49" charset="-128"/>
            </a:rPr>
            <a:t>　また、実質単年度収支については、平成２９年度からマイナスで推移しておりましたが、令和２年度、令和３年度はプラスに転じました。引き続き、経費の削減を進めるとともに、地方交付税の推移などを見極めながら財政の健全化に努めてまいります。</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北海道福島町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連結実質赤字比率に関しては、各会計とも赤字の発生は無く、それぞれ健全に推移していますが、今後の高齢化による医療費の増大や制度改正による負担増を注視していく必要があります。</a:t>
          </a:r>
        </a:p>
        <a:p>
          <a:r>
            <a:rPr kumimoji="1" lang="ja-JP" altLang="en-US" sz="1200">
              <a:latin typeface="ＭＳ ゴシック" pitchFamily="49" charset="-128"/>
              <a:ea typeface="ＭＳ ゴシック" pitchFamily="49" charset="-128"/>
            </a:rPr>
            <a:t>　また、人口減小に歯止めがかからないことから、特に企業会計については、人口減による収益の悪化も懸念されるところでありますので、健全な財政運営が確保されるよう受益者負担の見直しを検討しながら、健全な財政運営に努めてまいります。</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北海道福島町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　実質公債費比率については、過去に行われた大型建設に係る起債の償還がピークを越え、地方債残高が減少してきたこと、また、地方交付税が順調に算入されてきたことなどから、横ばいで推移しております。</a:t>
          </a:r>
        </a:p>
        <a:p>
          <a:r>
            <a:rPr kumimoji="1" lang="ja-JP" altLang="en-US" sz="1100">
              <a:latin typeface="ＭＳ ゴシック" pitchFamily="49" charset="-128"/>
              <a:ea typeface="ＭＳ ゴシック" pitchFamily="49" charset="-128"/>
            </a:rPr>
            <a:t>　今後は定住向け町有住宅建設事業や吉岡温泉整備事業などの大型事業に対する地方債の新規発行があることから、比率については上昇に転じるものと推計しておりますが、今後も交付税等の動向に注視するとともに、財政状況によっては事業の見直しなどにより事業費の圧縮に努めるなどして、公債費比率の適正な水準の維持と抑制を図ってまいります。</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減債基金のうち、満期一括償還地方債の償還財源として積み立てた額はありません。</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北海道福島町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将来負担比率は、平成２４年度から平成２７年度まではマイナス数値でありましたが、平成２８年度からは、浄化槽整備特別会計に係る繰入見込額が増加したことなどから、プラスに転じています。</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令和４年度以降も定住向け町有住宅建設事業や吉岡温泉整備事業など大型事業に係る地方債の新規発行により地方債残高が増加し、充当可能基金についても令和３年度は増加しましたが、財政調整基金をはじめとした基金額も減少することが予想されることから、将来負担比率も増加する見込みになりますが、今後も、適正な負担比率の維持と抑制を図り、健全な財政運営に努めてまいります。</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北海道福島町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・令和３年度においては、財政調整基金を５千５百万円、減債基金を２千５百万円、ふるさと応援基金を２千７百万円積立てた結果、令和２年度と比較し、１億５千６百万円増となった。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・基金の使途の明確化を図るために、将来の歳出増加に備えて、公共施設維持保全基金など、個々の特定目的基金に積み立てていくことを予定</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（基金の使途）</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・公共施設維持保全基金：公共施設の計画的な維持保全及び解体に要する経費の財源</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・ふるさと定住促進住宅基金：町の人口減少が続く中で、定住促進住宅の整備充実を図り、若者等の定住・移住を促進する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・ふるさと応援基金：産業の充実及び整備、生活環境の整備及び健康福祉の充実、人材育成及び文化の向上、コミュニティその他まちづくりに関する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事業の発展に関する事業</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・人財育成基金：各分野における町の将来を担うリーダー等の人材育成（資格取得、研修会等）を図る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花田俊勝奨学金基金</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大学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大学院を除く。</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、短期大学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就業年限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年を除く。</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、専修学校の専門課程</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就業年限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年以上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に在学する福島町住民の子どもで、経済的理由により修学困難な者に対する奨学資金の貸付</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・公共施設維持保全基金：各生活館等改修事業などの財源に充てるため、</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３千４百</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万円取り崩した</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が、今後の事業財源確保のため５千万円積立てたことにより増加</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・ふるさと定住促進住宅基金：定住促進住宅整備事業の財源として</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３千</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万円を</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積立てたこと</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よる増加</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・人財育成基金：人財育成支援事業（資格取得、研修会等）の財源として</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６百</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万円を充当した一方で、</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６百</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万円を積み立て</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し増減なし</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ふるさと応援基金</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返礼品などの経費などで２千６百万円を取り崩した一方、寄付額を５千３百万円を積み立てたことにより増加</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花田俊勝奨学金基金：新規貸付者への財源として、２百万円を取り崩したことによる減少</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・公共施設維持保全基金：</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第５次総合計画の財政推計等の状況を見ながら積立</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及び取崩</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金額を検討する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・ふるさと定住促進住宅基金：定住促進住宅整備事業を実施するため</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、財政推計等の状況を見ながら積立金額を検討する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ふるさと応援基金：返礼品などおＰＲによる寄付額を増加し、毎年１千万円の積み立てを目標</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人財育成基金：人材育成を長期的に実施するための安定財源として、毎年５百万円程度を積立予定</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・繰越金により５千５百万円積み立てた。新型コロナウイルス感染症による事業中止等により既定経費が減額となったため、取崩しは無かった。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・平成２８年度からスタートした第５次総合計画の推進により、現状の財源計画をもって事業実施した場合、不足する財源を補うために財政調整基金</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からの繰入を見込まなければならず、基金残高については減少することとなりますが、依存財源に多くを頼る当町が、弾力的な財政運営、かつ、</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自立を一定程度確保するため、決算時に１０億円程度を確保できるように努める。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・普通交付税の算定項目（臨時財政対策債償還基金費）による措置分の２千５百万円を積み立てた。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・減債基金条例に基づき、経済事情の著しい変動等により財源が不足する場合において、町債の償還の財源に充てるときや償還期限を繰り上げて行う</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町債の償還の財源に充てるときなどに使用することとしている。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E9A83B7F-9F56-4768-8E31-FBF8F52A8C2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F68DBCE8-0B44-48E7-B11A-66938FB659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29918269-A2AA-4A46-94F8-8A3526BE77B9}"/>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CDBA0EBB-BF12-4EDE-A07E-0934774B444C}"/>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FC5D40D4-0632-4331-963E-754AE6B9BF7F}"/>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1388DCAD-DFDC-484C-B85D-E81551F1ED05}"/>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北海道福島町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F94165E5-40A1-457D-81D6-5A45B761D7CE}"/>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2E373CBC-24D6-4191-93F2-0DC9C4E28AC2}"/>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7FA11A7B-C847-4D51-A07C-74D88FDA7D5B}"/>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CB220EBB-376B-4A1D-A086-2DF31C78F5B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6EEFCE41-E8A6-4D03-AC4B-0F995F714F5B}"/>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6178E4B0-E7E4-481B-8CF8-2B8E9EE1F644}"/>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3,702
3,672
187.25
4,769,849
4,653,494
97,074
2,744,028
4,711,544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EDCDEFF0-E601-46C2-AC84-9A62B473A65F}"/>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FC4DFC79-043F-4406-AEA7-6081AEF7BDBD}"/>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4C25CB68-8F74-4916-ADD9-634920061131}"/>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10.4
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53A12101-CA08-4355-9088-261FBFF08152}"/>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42A59B2B-16D9-4DB4-AA2A-9F72788AEB56}"/>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1237656C-07DE-461B-8DBF-23080ED6D61E}"/>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5FCB4742-5477-4EF8-99EE-6909FDFE3E74}"/>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B618072D-2679-4148-B05C-C6D9D030817C}"/>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EA9E652D-01EE-4831-BC15-EC9CCD9299A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F7BFBC6C-357F-4301-A9EA-8BF42FB6A48C}"/>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82545D14-7D02-475D-945F-8D4F5D7C46F8}"/>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D3684CAF-71C8-484A-BCFF-CC88E11D17C6}"/>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0DB2C417-8BF7-4679-83B9-A6E6D301437A}"/>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513AB7B2-47C8-42B5-993B-D127B44E8C92}"/>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66A84F6E-F536-4599-BED4-56BBB0979244}"/>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CAE2635F-24BA-459A-9EA0-C16D92413B98}"/>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6880A52B-8104-44BF-915C-98DC9F15F1C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4A543393-F69B-43C8-87DB-F2D7B858F2C6}"/>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4068E31D-77E0-4023-A69B-F44D9D0DB540}"/>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749E8F44-01ED-4343-B077-5D8F71A8A887}"/>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1ED1B08C-7BB3-4073-BB12-A2F63BF22DAE}"/>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723F3CD7-8828-44E1-A484-21D5BA88AAB7}"/>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C6EF8277-9502-4EC1-A1D7-53700938F5E7}"/>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4A077804-0BB5-40D9-9619-2B8194E5BC1A}"/>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28213CFB-2BA3-49C2-8A28-48D2517C81B4}"/>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[ 68.4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34E7E113-A4D1-4E2D-B116-886B423CEA32}"/>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673EF26B-3237-4B55-BEB2-15B228B6B475}"/>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9F912721-C57D-43E1-8AE0-FEEABCC341CA}"/>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BB4EA6A5-3B1B-4C5B-AE02-1DD04E2D181D}"/>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7608927E-40A2-4318-AEA0-69745BB033A3}"/>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5D21E14A-E920-4774-978E-FD69E948B171}"/>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0B2D45DC-C729-4E83-95FB-24EE78E9A66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C51A8ED3-983F-453C-BA60-0C0960E2DD06}"/>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C2AD19C8-A089-4309-BD6E-A13D1FE23594}"/>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8E138129-4CB6-4D16-9E2E-1B5B97B6AB33}"/>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有形固定資産減価償却率は、類似団体平均を上回っている。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当町は、平成</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27</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月に福島町公共施設維持保全計画を策定し、町有建物の現状と課題、維持保全に向けた基本的な考え方、改修等の経費や時期を示している。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また、平成</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12</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月には、公共施設や全てのインフラ施設を対象にした福島町公共施設等総合管理計画を策定しましたが、令和５年度中に総合管理計画の改定をすることとなっており、今後も当該計画に基づき施設の維持管理を適切に進めていく必要がある。</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8C9A4BD3-02F4-447C-B1B5-9D2ABB6E3E97}"/>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42912050-8FF8-4AA4-9F41-CE9B4180273D}"/>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a:extLst>
            <a:ext uri="{FF2B5EF4-FFF2-40B4-BE49-F238E27FC236}">
              <a16:creationId xmlns:a16="http://schemas.microsoft.com/office/drawing/2014/main" id="{36B98855-34CF-428B-9A82-2E885AD4DA86}"/>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2" name="直線コネクタ 51">
          <a:extLst>
            <a:ext uri="{FF2B5EF4-FFF2-40B4-BE49-F238E27FC236}">
              <a16:creationId xmlns:a16="http://schemas.microsoft.com/office/drawing/2014/main" id="{C5AF1314-68D9-4BE9-B6C5-401177D2068D}"/>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3" name="テキスト ボックス 52">
          <a:extLst>
            <a:ext uri="{FF2B5EF4-FFF2-40B4-BE49-F238E27FC236}">
              <a16:creationId xmlns:a16="http://schemas.microsoft.com/office/drawing/2014/main" id="{84DFDC26-3C73-433F-9C7A-F6951296FC9C}"/>
            </a:ext>
          </a:extLst>
        </xdr:cNvPr>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4" name="直線コネクタ 53">
          <a:extLst>
            <a:ext uri="{FF2B5EF4-FFF2-40B4-BE49-F238E27FC236}">
              <a16:creationId xmlns:a16="http://schemas.microsoft.com/office/drawing/2014/main" id="{8243EB1E-8B30-48A1-93CE-F3916A0CF372}"/>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5" name="テキスト ボックス 54">
          <a:extLst>
            <a:ext uri="{FF2B5EF4-FFF2-40B4-BE49-F238E27FC236}">
              <a16:creationId xmlns:a16="http://schemas.microsoft.com/office/drawing/2014/main" id="{2C664F6F-43B4-4A48-AEBB-0FF3B212573F}"/>
            </a:ext>
          </a:extLst>
        </xdr:cNvPr>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6" name="直線コネクタ 55">
          <a:extLst>
            <a:ext uri="{FF2B5EF4-FFF2-40B4-BE49-F238E27FC236}">
              <a16:creationId xmlns:a16="http://schemas.microsoft.com/office/drawing/2014/main" id="{231260CA-E2BA-4D53-B89F-DC45D8BF09FF}"/>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7" name="テキスト ボックス 56">
          <a:extLst>
            <a:ext uri="{FF2B5EF4-FFF2-40B4-BE49-F238E27FC236}">
              <a16:creationId xmlns:a16="http://schemas.microsoft.com/office/drawing/2014/main" id="{4413F025-220D-4ACC-9BB2-8C96C6100E8D}"/>
            </a:ext>
          </a:extLst>
        </xdr:cNvPr>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8" name="直線コネクタ 57">
          <a:extLst>
            <a:ext uri="{FF2B5EF4-FFF2-40B4-BE49-F238E27FC236}">
              <a16:creationId xmlns:a16="http://schemas.microsoft.com/office/drawing/2014/main" id="{25101843-7999-45F7-AF9E-D9015B047D33}"/>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9" name="テキスト ボックス 58">
          <a:extLst>
            <a:ext uri="{FF2B5EF4-FFF2-40B4-BE49-F238E27FC236}">
              <a16:creationId xmlns:a16="http://schemas.microsoft.com/office/drawing/2014/main" id="{59F7FE24-BC2A-45E5-8024-5909F4A1AD7A}"/>
            </a:ext>
          </a:extLst>
        </xdr:cNvPr>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0" name="直線コネクタ 59">
          <a:extLst>
            <a:ext uri="{FF2B5EF4-FFF2-40B4-BE49-F238E27FC236}">
              <a16:creationId xmlns:a16="http://schemas.microsoft.com/office/drawing/2014/main" id="{7504CD84-41FC-4186-8253-7C9BDDB1ACD9}"/>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1" name="テキスト ボックス 60">
          <a:extLst>
            <a:ext uri="{FF2B5EF4-FFF2-40B4-BE49-F238E27FC236}">
              <a16:creationId xmlns:a16="http://schemas.microsoft.com/office/drawing/2014/main" id="{E0367D4E-1CB1-4DA1-AB62-A6BF76501314}"/>
            </a:ext>
          </a:extLst>
        </xdr:cNvPr>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2" name="直線コネクタ 61">
          <a:extLst>
            <a:ext uri="{FF2B5EF4-FFF2-40B4-BE49-F238E27FC236}">
              <a16:creationId xmlns:a16="http://schemas.microsoft.com/office/drawing/2014/main" id="{09443001-EBA3-4FEF-A740-872F9CE91827}"/>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3" name="テキスト ボックス 62">
          <a:extLst>
            <a:ext uri="{FF2B5EF4-FFF2-40B4-BE49-F238E27FC236}">
              <a16:creationId xmlns:a16="http://schemas.microsoft.com/office/drawing/2014/main" id="{B7BF83AA-346D-47B5-9070-687508FADCAA}"/>
            </a:ext>
          </a:extLst>
        </xdr:cNvPr>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a:extLst>
            <a:ext uri="{FF2B5EF4-FFF2-40B4-BE49-F238E27FC236}">
              <a16:creationId xmlns:a16="http://schemas.microsoft.com/office/drawing/2014/main" id="{5D0B6734-1FA8-4F96-8147-FC4BE52D0F48}"/>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5" name="テキスト ボックス 64">
          <a:extLst>
            <a:ext uri="{FF2B5EF4-FFF2-40B4-BE49-F238E27FC236}">
              <a16:creationId xmlns:a16="http://schemas.microsoft.com/office/drawing/2014/main" id="{033A07E6-75D4-4F3E-A6EA-235E5F157DB7}"/>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a:extLst>
            <a:ext uri="{FF2B5EF4-FFF2-40B4-BE49-F238E27FC236}">
              <a16:creationId xmlns:a16="http://schemas.microsoft.com/office/drawing/2014/main" id="{4DB7A662-CC68-4163-AA45-45F0C08C0DB2}"/>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10614</xdr:rowOff>
    </xdr:from>
    <xdr:to>
      <xdr:col>23</xdr:col>
      <xdr:colOff>85090</xdr:colOff>
      <xdr:row>34</xdr:row>
      <xdr:rowOff>116387</xdr:rowOff>
    </xdr:to>
    <xdr:cxnSp macro="">
      <xdr:nvCxnSpPr>
        <xdr:cNvPr id="67" name="直線コネクタ 66">
          <a:extLst>
            <a:ext uri="{FF2B5EF4-FFF2-40B4-BE49-F238E27FC236}">
              <a16:creationId xmlns:a16="http://schemas.microsoft.com/office/drawing/2014/main" id="{01783F3B-BF54-4BD8-B4F5-47420D605D21}"/>
            </a:ext>
          </a:extLst>
        </xdr:cNvPr>
        <xdr:cNvCxnSpPr/>
      </xdr:nvCxnSpPr>
      <xdr:spPr>
        <a:xfrm flipV="1">
          <a:off x="4760595" y="5239839"/>
          <a:ext cx="1270" cy="14773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120214</xdr:rowOff>
    </xdr:from>
    <xdr:ext cx="405111" cy="259045"/>
    <xdr:sp macro="" textlink="">
      <xdr:nvSpPr>
        <xdr:cNvPr id="68" name="有形固定資産減価償却率最小値テキスト">
          <a:extLst>
            <a:ext uri="{FF2B5EF4-FFF2-40B4-BE49-F238E27FC236}">
              <a16:creationId xmlns:a16="http://schemas.microsoft.com/office/drawing/2014/main" id="{2C6E79D4-B231-4474-AC41-E719AAA8111A}"/>
            </a:ext>
          </a:extLst>
        </xdr:cNvPr>
        <xdr:cNvSpPr txBox="1"/>
      </xdr:nvSpPr>
      <xdr:spPr>
        <a:xfrm>
          <a:off x="4813300" y="6721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116387</xdr:rowOff>
    </xdr:from>
    <xdr:to>
      <xdr:col>23</xdr:col>
      <xdr:colOff>174625</xdr:colOff>
      <xdr:row>34</xdr:row>
      <xdr:rowOff>116387</xdr:rowOff>
    </xdr:to>
    <xdr:cxnSp macro="">
      <xdr:nvCxnSpPr>
        <xdr:cNvPr id="69" name="直線コネクタ 68">
          <a:extLst>
            <a:ext uri="{FF2B5EF4-FFF2-40B4-BE49-F238E27FC236}">
              <a16:creationId xmlns:a16="http://schemas.microsoft.com/office/drawing/2014/main" id="{31E45690-0DC1-42FF-AEAF-4B0A92865CB3}"/>
            </a:ext>
          </a:extLst>
        </xdr:cNvPr>
        <xdr:cNvCxnSpPr/>
      </xdr:nvCxnSpPr>
      <xdr:spPr>
        <a:xfrm>
          <a:off x="4673600" y="6717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128741</xdr:rowOff>
    </xdr:from>
    <xdr:ext cx="405111" cy="259045"/>
    <xdr:sp macro="" textlink="">
      <xdr:nvSpPr>
        <xdr:cNvPr id="70" name="有形固定資産減価償却率最大値テキスト">
          <a:extLst>
            <a:ext uri="{FF2B5EF4-FFF2-40B4-BE49-F238E27FC236}">
              <a16:creationId xmlns:a16="http://schemas.microsoft.com/office/drawing/2014/main" id="{C501EDBF-F516-40E4-8BE9-B40243050BDE}"/>
            </a:ext>
          </a:extLst>
        </xdr:cNvPr>
        <xdr:cNvSpPr txBox="1"/>
      </xdr:nvSpPr>
      <xdr:spPr>
        <a:xfrm>
          <a:off x="4813300" y="5015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10614</xdr:rowOff>
    </xdr:from>
    <xdr:to>
      <xdr:col>23</xdr:col>
      <xdr:colOff>174625</xdr:colOff>
      <xdr:row>26</xdr:row>
      <xdr:rowOff>10614</xdr:rowOff>
    </xdr:to>
    <xdr:cxnSp macro="">
      <xdr:nvCxnSpPr>
        <xdr:cNvPr id="71" name="直線コネクタ 70">
          <a:extLst>
            <a:ext uri="{FF2B5EF4-FFF2-40B4-BE49-F238E27FC236}">
              <a16:creationId xmlns:a16="http://schemas.microsoft.com/office/drawing/2014/main" id="{E18C627C-A631-4EFC-BC72-9646D43103D6}"/>
            </a:ext>
          </a:extLst>
        </xdr:cNvPr>
        <xdr:cNvCxnSpPr/>
      </xdr:nvCxnSpPr>
      <xdr:spPr>
        <a:xfrm>
          <a:off x="4673600" y="5239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79574</xdr:rowOff>
    </xdr:from>
    <xdr:ext cx="405111" cy="259045"/>
    <xdr:sp macro="" textlink="">
      <xdr:nvSpPr>
        <xdr:cNvPr id="72" name="有形固定資産減価償却率平均値テキスト">
          <a:extLst>
            <a:ext uri="{FF2B5EF4-FFF2-40B4-BE49-F238E27FC236}">
              <a16:creationId xmlns:a16="http://schemas.microsoft.com/office/drawing/2014/main" id="{8C86BA05-0E95-46D5-A851-AAF1ABB92B53}"/>
            </a:ext>
          </a:extLst>
        </xdr:cNvPr>
        <xdr:cNvSpPr txBox="1"/>
      </xdr:nvSpPr>
      <xdr:spPr>
        <a:xfrm>
          <a:off x="4813300" y="53087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27</xdr:row>
      <xdr:rowOff>56697</xdr:rowOff>
    </xdr:from>
    <xdr:to>
      <xdr:col>23</xdr:col>
      <xdr:colOff>136525</xdr:colOff>
      <xdr:row>27</xdr:row>
      <xdr:rowOff>158297</xdr:rowOff>
    </xdr:to>
    <xdr:sp macro="" textlink="">
      <xdr:nvSpPr>
        <xdr:cNvPr id="73" name="フローチャート: 判断 72">
          <a:extLst>
            <a:ext uri="{FF2B5EF4-FFF2-40B4-BE49-F238E27FC236}">
              <a16:creationId xmlns:a16="http://schemas.microsoft.com/office/drawing/2014/main" id="{9A691BE2-0985-41A3-9D01-64FACB05B5F5}"/>
            </a:ext>
          </a:extLst>
        </xdr:cNvPr>
        <xdr:cNvSpPr/>
      </xdr:nvSpPr>
      <xdr:spPr>
        <a:xfrm>
          <a:off x="4711700" y="5457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151765</xdr:rowOff>
    </xdr:from>
    <xdr:to>
      <xdr:col>19</xdr:col>
      <xdr:colOff>187325</xdr:colOff>
      <xdr:row>30</xdr:row>
      <xdr:rowOff>81915</xdr:rowOff>
    </xdr:to>
    <xdr:sp macro="" textlink="">
      <xdr:nvSpPr>
        <xdr:cNvPr id="74" name="フローチャート: 判断 73">
          <a:extLst>
            <a:ext uri="{FF2B5EF4-FFF2-40B4-BE49-F238E27FC236}">
              <a16:creationId xmlns:a16="http://schemas.microsoft.com/office/drawing/2014/main" id="{0876C2BC-2BA7-43C2-A3EF-66A0BD4E39D1}"/>
            </a:ext>
          </a:extLst>
        </xdr:cNvPr>
        <xdr:cNvSpPr/>
      </xdr:nvSpPr>
      <xdr:spPr>
        <a:xfrm>
          <a:off x="4000500" y="5895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8074</xdr:rowOff>
    </xdr:from>
    <xdr:to>
      <xdr:col>15</xdr:col>
      <xdr:colOff>187325</xdr:colOff>
      <xdr:row>30</xdr:row>
      <xdr:rowOff>109674</xdr:rowOff>
    </xdr:to>
    <xdr:sp macro="" textlink="">
      <xdr:nvSpPr>
        <xdr:cNvPr id="75" name="フローチャート: 判断 74">
          <a:extLst>
            <a:ext uri="{FF2B5EF4-FFF2-40B4-BE49-F238E27FC236}">
              <a16:creationId xmlns:a16="http://schemas.microsoft.com/office/drawing/2014/main" id="{78385F4E-C03D-4407-B3FB-EC772D8B7583}"/>
            </a:ext>
          </a:extLst>
        </xdr:cNvPr>
        <xdr:cNvSpPr/>
      </xdr:nvSpPr>
      <xdr:spPr>
        <a:xfrm>
          <a:off x="3238500" y="5923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139428</xdr:rowOff>
    </xdr:from>
    <xdr:to>
      <xdr:col>11</xdr:col>
      <xdr:colOff>187325</xdr:colOff>
      <xdr:row>30</xdr:row>
      <xdr:rowOff>69578</xdr:rowOff>
    </xdr:to>
    <xdr:sp macro="" textlink="">
      <xdr:nvSpPr>
        <xdr:cNvPr id="76" name="フローチャート: 判断 75">
          <a:extLst>
            <a:ext uri="{FF2B5EF4-FFF2-40B4-BE49-F238E27FC236}">
              <a16:creationId xmlns:a16="http://schemas.microsoft.com/office/drawing/2014/main" id="{B63A554C-A8D6-4130-8BF7-EE2805548376}"/>
            </a:ext>
          </a:extLst>
        </xdr:cNvPr>
        <xdr:cNvSpPr/>
      </xdr:nvSpPr>
      <xdr:spPr>
        <a:xfrm>
          <a:off x="2476500" y="5883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34562</xdr:rowOff>
    </xdr:from>
    <xdr:to>
      <xdr:col>7</xdr:col>
      <xdr:colOff>187325</xdr:colOff>
      <xdr:row>29</xdr:row>
      <xdr:rowOff>136162</xdr:rowOff>
    </xdr:to>
    <xdr:sp macro="" textlink="">
      <xdr:nvSpPr>
        <xdr:cNvPr id="77" name="フローチャート: 判断 76">
          <a:extLst>
            <a:ext uri="{FF2B5EF4-FFF2-40B4-BE49-F238E27FC236}">
              <a16:creationId xmlns:a16="http://schemas.microsoft.com/office/drawing/2014/main" id="{3F913FF0-05D1-453D-805A-97744D465996}"/>
            </a:ext>
          </a:extLst>
        </xdr:cNvPr>
        <xdr:cNvSpPr/>
      </xdr:nvSpPr>
      <xdr:spPr>
        <a:xfrm>
          <a:off x="1714500" y="5778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80BAABD3-B4E9-4C85-BD28-962517C49875}"/>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88F34CC3-2CC1-46AD-9E73-9917AB44F466}"/>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FEC5FD20-EE41-4B30-AC20-FB43BE99CDC1}"/>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a:extLst>
            <a:ext uri="{FF2B5EF4-FFF2-40B4-BE49-F238E27FC236}">
              <a16:creationId xmlns:a16="http://schemas.microsoft.com/office/drawing/2014/main" id="{7A5B0425-4916-4BAC-88BD-E50573DDD22D}"/>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445FEB65-8C25-4485-9BDD-4DEBEB053A13}"/>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91</xdr:rowOff>
    </xdr:from>
    <xdr:to>
      <xdr:col>23</xdr:col>
      <xdr:colOff>136525</xdr:colOff>
      <xdr:row>31</xdr:row>
      <xdr:rowOff>101691</xdr:rowOff>
    </xdr:to>
    <xdr:sp macro="" textlink="">
      <xdr:nvSpPr>
        <xdr:cNvPr id="83" name="楕円 82">
          <a:extLst>
            <a:ext uri="{FF2B5EF4-FFF2-40B4-BE49-F238E27FC236}">
              <a16:creationId xmlns:a16="http://schemas.microsoft.com/office/drawing/2014/main" id="{DD62F76C-4BC8-4F2E-81F6-37FBBAB8DC5F}"/>
            </a:ext>
          </a:extLst>
        </xdr:cNvPr>
        <xdr:cNvSpPr/>
      </xdr:nvSpPr>
      <xdr:spPr>
        <a:xfrm>
          <a:off x="4711700" y="6086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149968</xdr:rowOff>
    </xdr:from>
    <xdr:ext cx="405111" cy="259045"/>
    <xdr:sp macro="" textlink="">
      <xdr:nvSpPr>
        <xdr:cNvPr id="84" name="有形固定資産減価償却率該当値テキスト">
          <a:extLst>
            <a:ext uri="{FF2B5EF4-FFF2-40B4-BE49-F238E27FC236}">
              <a16:creationId xmlns:a16="http://schemas.microsoft.com/office/drawing/2014/main" id="{26ACC9DA-20AD-4BFB-8210-8F2ACE829EBA}"/>
            </a:ext>
          </a:extLst>
        </xdr:cNvPr>
        <xdr:cNvSpPr txBox="1"/>
      </xdr:nvSpPr>
      <xdr:spPr>
        <a:xfrm>
          <a:off x="4813300" y="60649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116024</xdr:rowOff>
    </xdr:from>
    <xdr:to>
      <xdr:col>19</xdr:col>
      <xdr:colOff>187325</xdr:colOff>
      <xdr:row>31</xdr:row>
      <xdr:rowOff>46174</xdr:rowOff>
    </xdr:to>
    <xdr:sp macro="" textlink="">
      <xdr:nvSpPr>
        <xdr:cNvPr id="85" name="楕円 84">
          <a:extLst>
            <a:ext uri="{FF2B5EF4-FFF2-40B4-BE49-F238E27FC236}">
              <a16:creationId xmlns:a16="http://schemas.microsoft.com/office/drawing/2014/main" id="{9695889A-0374-4916-83CD-07A23C0898A1}"/>
            </a:ext>
          </a:extLst>
        </xdr:cNvPr>
        <xdr:cNvSpPr/>
      </xdr:nvSpPr>
      <xdr:spPr>
        <a:xfrm>
          <a:off x="4000500" y="6031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166824</xdr:rowOff>
    </xdr:from>
    <xdr:to>
      <xdr:col>23</xdr:col>
      <xdr:colOff>85725</xdr:colOff>
      <xdr:row>31</xdr:row>
      <xdr:rowOff>50891</xdr:rowOff>
    </xdr:to>
    <xdr:cxnSp macro="">
      <xdr:nvCxnSpPr>
        <xdr:cNvPr id="86" name="直線コネクタ 85">
          <a:extLst>
            <a:ext uri="{FF2B5EF4-FFF2-40B4-BE49-F238E27FC236}">
              <a16:creationId xmlns:a16="http://schemas.microsoft.com/office/drawing/2014/main" id="{88448678-768D-41DF-B078-BF921B66F4DC}"/>
            </a:ext>
          </a:extLst>
        </xdr:cNvPr>
        <xdr:cNvCxnSpPr/>
      </xdr:nvCxnSpPr>
      <xdr:spPr>
        <a:xfrm>
          <a:off x="4051300" y="6081849"/>
          <a:ext cx="7112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38917</xdr:rowOff>
    </xdr:from>
    <xdr:to>
      <xdr:col>15</xdr:col>
      <xdr:colOff>187325</xdr:colOff>
      <xdr:row>30</xdr:row>
      <xdr:rowOff>140517</xdr:rowOff>
    </xdr:to>
    <xdr:sp macro="" textlink="">
      <xdr:nvSpPr>
        <xdr:cNvPr id="87" name="楕円 86">
          <a:extLst>
            <a:ext uri="{FF2B5EF4-FFF2-40B4-BE49-F238E27FC236}">
              <a16:creationId xmlns:a16="http://schemas.microsoft.com/office/drawing/2014/main" id="{40F6840F-6D2D-4BEB-875C-3D21893181F2}"/>
            </a:ext>
          </a:extLst>
        </xdr:cNvPr>
        <xdr:cNvSpPr/>
      </xdr:nvSpPr>
      <xdr:spPr>
        <a:xfrm>
          <a:off x="3238500" y="5953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89717</xdr:rowOff>
    </xdr:from>
    <xdr:to>
      <xdr:col>19</xdr:col>
      <xdr:colOff>136525</xdr:colOff>
      <xdr:row>30</xdr:row>
      <xdr:rowOff>166824</xdr:rowOff>
    </xdr:to>
    <xdr:cxnSp macro="">
      <xdr:nvCxnSpPr>
        <xdr:cNvPr id="88" name="直線コネクタ 87">
          <a:extLst>
            <a:ext uri="{FF2B5EF4-FFF2-40B4-BE49-F238E27FC236}">
              <a16:creationId xmlns:a16="http://schemas.microsoft.com/office/drawing/2014/main" id="{C17BF32D-94FA-4059-B279-F4AED3600634}"/>
            </a:ext>
          </a:extLst>
        </xdr:cNvPr>
        <xdr:cNvCxnSpPr/>
      </xdr:nvCxnSpPr>
      <xdr:spPr>
        <a:xfrm>
          <a:off x="3289300" y="6004742"/>
          <a:ext cx="762000" cy="77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15512</xdr:rowOff>
    </xdr:from>
    <xdr:to>
      <xdr:col>11</xdr:col>
      <xdr:colOff>187325</xdr:colOff>
      <xdr:row>31</xdr:row>
      <xdr:rowOff>117112</xdr:rowOff>
    </xdr:to>
    <xdr:sp macro="" textlink="">
      <xdr:nvSpPr>
        <xdr:cNvPr id="89" name="楕円 88">
          <a:extLst>
            <a:ext uri="{FF2B5EF4-FFF2-40B4-BE49-F238E27FC236}">
              <a16:creationId xmlns:a16="http://schemas.microsoft.com/office/drawing/2014/main" id="{28467877-D301-40B0-89F4-9A9255EAFAD7}"/>
            </a:ext>
          </a:extLst>
        </xdr:cNvPr>
        <xdr:cNvSpPr/>
      </xdr:nvSpPr>
      <xdr:spPr>
        <a:xfrm>
          <a:off x="2476500" y="6101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89717</xdr:rowOff>
    </xdr:from>
    <xdr:to>
      <xdr:col>15</xdr:col>
      <xdr:colOff>136525</xdr:colOff>
      <xdr:row>31</xdr:row>
      <xdr:rowOff>66312</xdr:rowOff>
    </xdr:to>
    <xdr:cxnSp macro="">
      <xdr:nvCxnSpPr>
        <xdr:cNvPr id="90" name="直線コネクタ 89">
          <a:extLst>
            <a:ext uri="{FF2B5EF4-FFF2-40B4-BE49-F238E27FC236}">
              <a16:creationId xmlns:a16="http://schemas.microsoft.com/office/drawing/2014/main" id="{0FD30914-89F2-48EA-AF94-C3D1A716AF52}"/>
            </a:ext>
          </a:extLst>
        </xdr:cNvPr>
        <xdr:cNvCxnSpPr/>
      </xdr:nvCxnSpPr>
      <xdr:spPr>
        <a:xfrm flipV="1">
          <a:off x="2527300" y="6004742"/>
          <a:ext cx="762000" cy="148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128361</xdr:rowOff>
    </xdr:from>
    <xdr:to>
      <xdr:col>7</xdr:col>
      <xdr:colOff>187325</xdr:colOff>
      <xdr:row>31</xdr:row>
      <xdr:rowOff>58511</xdr:rowOff>
    </xdr:to>
    <xdr:sp macro="" textlink="">
      <xdr:nvSpPr>
        <xdr:cNvPr id="91" name="楕円 90">
          <a:extLst>
            <a:ext uri="{FF2B5EF4-FFF2-40B4-BE49-F238E27FC236}">
              <a16:creationId xmlns:a16="http://schemas.microsoft.com/office/drawing/2014/main" id="{32242B5A-10BC-4756-BDDD-89789489C7A6}"/>
            </a:ext>
          </a:extLst>
        </xdr:cNvPr>
        <xdr:cNvSpPr/>
      </xdr:nvSpPr>
      <xdr:spPr>
        <a:xfrm>
          <a:off x="1714500" y="6043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7711</xdr:rowOff>
    </xdr:from>
    <xdr:to>
      <xdr:col>11</xdr:col>
      <xdr:colOff>136525</xdr:colOff>
      <xdr:row>31</xdr:row>
      <xdr:rowOff>66312</xdr:rowOff>
    </xdr:to>
    <xdr:cxnSp macro="">
      <xdr:nvCxnSpPr>
        <xdr:cNvPr id="92" name="直線コネクタ 91">
          <a:extLst>
            <a:ext uri="{FF2B5EF4-FFF2-40B4-BE49-F238E27FC236}">
              <a16:creationId xmlns:a16="http://schemas.microsoft.com/office/drawing/2014/main" id="{F04A6514-568D-4982-BD79-29B34087D752}"/>
            </a:ext>
          </a:extLst>
        </xdr:cNvPr>
        <xdr:cNvCxnSpPr/>
      </xdr:nvCxnSpPr>
      <xdr:spPr>
        <a:xfrm>
          <a:off x="1765300" y="6094186"/>
          <a:ext cx="762000" cy="58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98442</xdr:rowOff>
    </xdr:from>
    <xdr:ext cx="405111" cy="259045"/>
    <xdr:sp macro="" textlink="">
      <xdr:nvSpPr>
        <xdr:cNvPr id="93" name="n_1aveValue有形固定資産減価償却率">
          <a:extLst>
            <a:ext uri="{FF2B5EF4-FFF2-40B4-BE49-F238E27FC236}">
              <a16:creationId xmlns:a16="http://schemas.microsoft.com/office/drawing/2014/main" id="{ED8636EE-ED65-4675-BC88-3344520DD384}"/>
            </a:ext>
          </a:extLst>
        </xdr:cNvPr>
        <xdr:cNvSpPr txBox="1"/>
      </xdr:nvSpPr>
      <xdr:spPr>
        <a:xfrm>
          <a:off x="3836044" y="5670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126201</xdr:rowOff>
    </xdr:from>
    <xdr:ext cx="405111" cy="259045"/>
    <xdr:sp macro="" textlink="">
      <xdr:nvSpPr>
        <xdr:cNvPr id="94" name="n_2aveValue有形固定資産減価償却率">
          <a:extLst>
            <a:ext uri="{FF2B5EF4-FFF2-40B4-BE49-F238E27FC236}">
              <a16:creationId xmlns:a16="http://schemas.microsoft.com/office/drawing/2014/main" id="{FE1B77A7-5348-466C-A6A2-ADA301E86232}"/>
            </a:ext>
          </a:extLst>
        </xdr:cNvPr>
        <xdr:cNvSpPr txBox="1"/>
      </xdr:nvSpPr>
      <xdr:spPr>
        <a:xfrm>
          <a:off x="3086744" y="56983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86105</xdr:rowOff>
    </xdr:from>
    <xdr:ext cx="405111" cy="259045"/>
    <xdr:sp macro="" textlink="">
      <xdr:nvSpPr>
        <xdr:cNvPr id="95" name="n_3aveValue有形固定資産減価償却率">
          <a:extLst>
            <a:ext uri="{FF2B5EF4-FFF2-40B4-BE49-F238E27FC236}">
              <a16:creationId xmlns:a16="http://schemas.microsoft.com/office/drawing/2014/main" id="{17D93D14-4980-4A14-9B6E-EBF3E14FF23E}"/>
            </a:ext>
          </a:extLst>
        </xdr:cNvPr>
        <xdr:cNvSpPr txBox="1"/>
      </xdr:nvSpPr>
      <xdr:spPr>
        <a:xfrm>
          <a:off x="2324744" y="56582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152689</xdr:rowOff>
    </xdr:from>
    <xdr:ext cx="405111" cy="259045"/>
    <xdr:sp macro="" textlink="">
      <xdr:nvSpPr>
        <xdr:cNvPr id="96" name="n_4aveValue有形固定資産減価償却率">
          <a:extLst>
            <a:ext uri="{FF2B5EF4-FFF2-40B4-BE49-F238E27FC236}">
              <a16:creationId xmlns:a16="http://schemas.microsoft.com/office/drawing/2014/main" id="{0114EB2C-80DA-432B-8C40-FB416E279932}"/>
            </a:ext>
          </a:extLst>
        </xdr:cNvPr>
        <xdr:cNvSpPr txBox="1"/>
      </xdr:nvSpPr>
      <xdr:spPr>
        <a:xfrm>
          <a:off x="1562744" y="5553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37301</xdr:rowOff>
    </xdr:from>
    <xdr:ext cx="405111" cy="259045"/>
    <xdr:sp macro="" textlink="">
      <xdr:nvSpPr>
        <xdr:cNvPr id="97" name="n_1mainValue有形固定資産減価償却率">
          <a:extLst>
            <a:ext uri="{FF2B5EF4-FFF2-40B4-BE49-F238E27FC236}">
              <a16:creationId xmlns:a16="http://schemas.microsoft.com/office/drawing/2014/main" id="{C8A98AF8-B99F-460C-947B-0AEFE8DB918F}"/>
            </a:ext>
          </a:extLst>
        </xdr:cNvPr>
        <xdr:cNvSpPr txBox="1"/>
      </xdr:nvSpPr>
      <xdr:spPr>
        <a:xfrm>
          <a:off x="3836044" y="61237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131644</xdr:rowOff>
    </xdr:from>
    <xdr:ext cx="405111" cy="259045"/>
    <xdr:sp macro="" textlink="">
      <xdr:nvSpPr>
        <xdr:cNvPr id="98" name="n_2mainValue有形固定資産減価償却率">
          <a:extLst>
            <a:ext uri="{FF2B5EF4-FFF2-40B4-BE49-F238E27FC236}">
              <a16:creationId xmlns:a16="http://schemas.microsoft.com/office/drawing/2014/main" id="{D55F5024-44D4-44EB-B6D0-CE114D32C260}"/>
            </a:ext>
          </a:extLst>
        </xdr:cNvPr>
        <xdr:cNvSpPr txBox="1"/>
      </xdr:nvSpPr>
      <xdr:spPr>
        <a:xfrm>
          <a:off x="3086744" y="60466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108239</xdr:rowOff>
    </xdr:from>
    <xdr:ext cx="405111" cy="259045"/>
    <xdr:sp macro="" textlink="">
      <xdr:nvSpPr>
        <xdr:cNvPr id="99" name="n_3mainValue有形固定資産減価償却率">
          <a:extLst>
            <a:ext uri="{FF2B5EF4-FFF2-40B4-BE49-F238E27FC236}">
              <a16:creationId xmlns:a16="http://schemas.microsoft.com/office/drawing/2014/main" id="{269D6492-2E89-49F1-B73A-C7EC6D640A71}"/>
            </a:ext>
          </a:extLst>
        </xdr:cNvPr>
        <xdr:cNvSpPr txBox="1"/>
      </xdr:nvSpPr>
      <xdr:spPr>
        <a:xfrm>
          <a:off x="2324744" y="61947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49638</xdr:rowOff>
    </xdr:from>
    <xdr:ext cx="405111" cy="259045"/>
    <xdr:sp macro="" textlink="">
      <xdr:nvSpPr>
        <xdr:cNvPr id="100" name="n_4mainValue有形固定資産減価償却率">
          <a:extLst>
            <a:ext uri="{FF2B5EF4-FFF2-40B4-BE49-F238E27FC236}">
              <a16:creationId xmlns:a16="http://schemas.microsoft.com/office/drawing/2014/main" id="{9E91E639-2AD1-4907-A890-5558486365EF}"/>
            </a:ext>
          </a:extLst>
        </xdr:cNvPr>
        <xdr:cNvSpPr txBox="1"/>
      </xdr:nvSpPr>
      <xdr:spPr>
        <a:xfrm>
          <a:off x="1562744" y="6136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1" name="正方形/長方形 100">
          <a:extLst>
            <a:ext uri="{FF2B5EF4-FFF2-40B4-BE49-F238E27FC236}">
              <a16:creationId xmlns:a16="http://schemas.microsoft.com/office/drawing/2014/main" id="{0BC291C8-D4AC-43E7-8BD3-4284D0A6A661}"/>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2" name="正方形/長方形 101">
          <a:extLst>
            <a:ext uri="{FF2B5EF4-FFF2-40B4-BE49-F238E27FC236}">
              <a16:creationId xmlns:a16="http://schemas.microsoft.com/office/drawing/2014/main" id="{D9B0A7AE-E475-4B84-B8D4-9E145FB209FC}"/>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3" name="正方形/長方形 102">
          <a:extLst>
            <a:ext uri="{FF2B5EF4-FFF2-40B4-BE49-F238E27FC236}">
              <a16:creationId xmlns:a16="http://schemas.microsoft.com/office/drawing/2014/main" id="{B8C06709-48A8-4030-9EF5-701B2EC1B1DE}"/>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[ 367.2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4" name="正方形/長方形 103">
          <a:extLst>
            <a:ext uri="{FF2B5EF4-FFF2-40B4-BE49-F238E27FC236}">
              <a16:creationId xmlns:a16="http://schemas.microsoft.com/office/drawing/2014/main" id="{90A5DD92-DACB-410D-B163-A830D6505F4C}"/>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5" name="正方形/長方形 104">
          <a:extLst>
            <a:ext uri="{FF2B5EF4-FFF2-40B4-BE49-F238E27FC236}">
              <a16:creationId xmlns:a16="http://schemas.microsoft.com/office/drawing/2014/main" id="{145E3717-7797-482E-9C1D-ABB6717A8E1E}"/>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6" name="正方形/長方形 105">
          <a:extLst>
            <a:ext uri="{FF2B5EF4-FFF2-40B4-BE49-F238E27FC236}">
              <a16:creationId xmlns:a16="http://schemas.microsoft.com/office/drawing/2014/main" id="{D2684C1A-E190-48FB-A4EF-F554C8BDAC1E}"/>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7" name="正方形/長方形 106">
          <a:extLst>
            <a:ext uri="{FF2B5EF4-FFF2-40B4-BE49-F238E27FC236}">
              <a16:creationId xmlns:a16="http://schemas.microsoft.com/office/drawing/2014/main" id="{46FF4B81-34CD-43FE-A829-F08FC77D9FE2}"/>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8" name="正方形/長方形 107">
          <a:extLst>
            <a:ext uri="{FF2B5EF4-FFF2-40B4-BE49-F238E27FC236}">
              <a16:creationId xmlns:a16="http://schemas.microsoft.com/office/drawing/2014/main" id="{DA372706-0254-4C49-A70A-A0774E14488F}"/>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9" name="正方形/長方形 108">
          <a:extLst>
            <a:ext uri="{FF2B5EF4-FFF2-40B4-BE49-F238E27FC236}">
              <a16:creationId xmlns:a16="http://schemas.microsoft.com/office/drawing/2014/main" id="{049A58D5-6D1B-49AA-AC0C-C356532F81B3}"/>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0" name="正方形/長方形 109">
          <a:extLst>
            <a:ext uri="{FF2B5EF4-FFF2-40B4-BE49-F238E27FC236}">
              <a16:creationId xmlns:a16="http://schemas.microsoft.com/office/drawing/2014/main" id="{23EA69B9-D781-4183-8039-68A2156AC391}"/>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1" name="正方形/長方形 110">
          <a:extLst>
            <a:ext uri="{FF2B5EF4-FFF2-40B4-BE49-F238E27FC236}">
              <a16:creationId xmlns:a16="http://schemas.microsoft.com/office/drawing/2014/main" id="{FF323321-D154-4857-9989-A81A2AD79092}"/>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2" name="正方形/長方形 111">
          <a:extLst>
            <a:ext uri="{FF2B5EF4-FFF2-40B4-BE49-F238E27FC236}">
              <a16:creationId xmlns:a16="http://schemas.microsoft.com/office/drawing/2014/main" id="{2B8BC22E-69B1-4F55-B4BC-F5F16350625C}"/>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3" name="テキスト ボックス 112">
          <a:extLst>
            <a:ext uri="{FF2B5EF4-FFF2-40B4-BE49-F238E27FC236}">
              <a16:creationId xmlns:a16="http://schemas.microsoft.com/office/drawing/2014/main" id="{5D7B74FA-60C8-4350-86A3-E2779DF6FA2A}"/>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債務償還比率は、昨年より減少しているが類似団体平均を上回っている。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今後も、比率の低下に向け、計画的な基金への積立や地方債残高の抑制などに取り組んでいく必要がある。</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4" name="テキスト ボックス 113">
          <a:extLst>
            <a:ext uri="{FF2B5EF4-FFF2-40B4-BE49-F238E27FC236}">
              <a16:creationId xmlns:a16="http://schemas.microsoft.com/office/drawing/2014/main" id="{498C9F90-0620-417D-88DE-B7002C9D9AEF}"/>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5" name="直線コネクタ 114">
          <a:extLst>
            <a:ext uri="{FF2B5EF4-FFF2-40B4-BE49-F238E27FC236}">
              <a16:creationId xmlns:a16="http://schemas.microsoft.com/office/drawing/2014/main" id="{76F2B3BA-02F3-4E74-9D72-9E1B81B8C8A4}"/>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36</xdr:row>
      <xdr:rowOff>74474</xdr:rowOff>
    </xdr:from>
    <xdr:ext cx="410689" cy="225703"/>
    <xdr:sp macro="" textlink="">
      <xdr:nvSpPr>
        <xdr:cNvPr id="116" name="テキスト ボックス 115">
          <a:extLst>
            <a:ext uri="{FF2B5EF4-FFF2-40B4-BE49-F238E27FC236}">
              <a16:creationId xmlns:a16="http://schemas.microsoft.com/office/drawing/2014/main" id="{C8852BB4-DC27-424F-B099-932E8DADCD3D}"/>
            </a:ext>
          </a:extLst>
        </xdr:cNvPr>
        <xdr:cNvSpPr txBox="1"/>
      </xdr:nvSpPr>
      <xdr:spPr>
        <a:xfrm>
          <a:off x="10828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79375</xdr:rowOff>
    </xdr:from>
    <xdr:to>
      <xdr:col>80</xdr:col>
      <xdr:colOff>9525</xdr:colOff>
      <xdr:row>34</xdr:row>
      <xdr:rowOff>79375</xdr:rowOff>
    </xdr:to>
    <xdr:cxnSp macro="">
      <xdr:nvCxnSpPr>
        <xdr:cNvPr id="117" name="直線コネクタ 116">
          <a:extLst>
            <a:ext uri="{FF2B5EF4-FFF2-40B4-BE49-F238E27FC236}">
              <a16:creationId xmlns:a16="http://schemas.microsoft.com/office/drawing/2014/main" id="{85B7987D-679B-4021-A04F-264A4114ED11}"/>
            </a:ext>
          </a:extLst>
        </xdr:cNvPr>
        <xdr:cNvCxnSpPr/>
      </xdr:nvCxnSpPr>
      <xdr:spPr>
        <a:xfrm>
          <a:off x="11303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33</xdr:row>
      <xdr:rowOff>157024</xdr:rowOff>
    </xdr:from>
    <xdr:ext cx="410689" cy="225703"/>
    <xdr:sp macro="" textlink="">
      <xdr:nvSpPr>
        <xdr:cNvPr id="118" name="テキスト ボックス 117">
          <a:extLst>
            <a:ext uri="{FF2B5EF4-FFF2-40B4-BE49-F238E27FC236}">
              <a16:creationId xmlns:a16="http://schemas.microsoft.com/office/drawing/2014/main" id="{4204AEF2-75BD-417E-AA5E-16DCB914A206}"/>
            </a:ext>
          </a:extLst>
        </xdr:cNvPr>
        <xdr:cNvSpPr txBox="1"/>
      </xdr:nvSpPr>
      <xdr:spPr>
        <a:xfrm>
          <a:off x="10828811" y="65863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161925</xdr:rowOff>
    </xdr:from>
    <xdr:to>
      <xdr:col>80</xdr:col>
      <xdr:colOff>9525</xdr:colOff>
      <xdr:row>31</xdr:row>
      <xdr:rowOff>161925</xdr:rowOff>
    </xdr:to>
    <xdr:cxnSp macro="">
      <xdr:nvCxnSpPr>
        <xdr:cNvPr id="119" name="直線コネクタ 118">
          <a:extLst>
            <a:ext uri="{FF2B5EF4-FFF2-40B4-BE49-F238E27FC236}">
              <a16:creationId xmlns:a16="http://schemas.microsoft.com/office/drawing/2014/main" id="{80091A99-6455-4955-8655-0F53AE966D66}"/>
            </a:ext>
          </a:extLst>
        </xdr:cNvPr>
        <xdr:cNvCxnSpPr/>
      </xdr:nvCxnSpPr>
      <xdr:spPr>
        <a:xfrm>
          <a:off x="11303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68124</xdr:rowOff>
    </xdr:from>
    <xdr:ext cx="410689" cy="225703"/>
    <xdr:sp macro="" textlink="">
      <xdr:nvSpPr>
        <xdr:cNvPr id="120" name="テキスト ボックス 119">
          <a:extLst>
            <a:ext uri="{FF2B5EF4-FFF2-40B4-BE49-F238E27FC236}">
              <a16:creationId xmlns:a16="http://schemas.microsoft.com/office/drawing/2014/main" id="{F8F5E0FA-EC08-4785-8B28-6D8963EB68CA}"/>
            </a:ext>
          </a:extLst>
        </xdr:cNvPr>
        <xdr:cNvSpPr txBox="1"/>
      </xdr:nvSpPr>
      <xdr:spPr>
        <a:xfrm>
          <a:off x="10828811" y="61545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73025</xdr:rowOff>
    </xdr:from>
    <xdr:to>
      <xdr:col>80</xdr:col>
      <xdr:colOff>9525</xdr:colOff>
      <xdr:row>29</xdr:row>
      <xdr:rowOff>73025</xdr:rowOff>
    </xdr:to>
    <xdr:cxnSp macro="">
      <xdr:nvCxnSpPr>
        <xdr:cNvPr id="121" name="直線コネクタ 120">
          <a:extLst>
            <a:ext uri="{FF2B5EF4-FFF2-40B4-BE49-F238E27FC236}">
              <a16:creationId xmlns:a16="http://schemas.microsoft.com/office/drawing/2014/main" id="{CBD90043-E698-487E-A655-35044C18DA89}"/>
            </a:ext>
          </a:extLst>
        </xdr:cNvPr>
        <xdr:cNvCxnSpPr/>
      </xdr:nvCxnSpPr>
      <xdr:spPr>
        <a:xfrm>
          <a:off x="11303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150674</xdr:rowOff>
    </xdr:from>
    <xdr:ext cx="410689" cy="225703"/>
    <xdr:sp macro="" textlink="">
      <xdr:nvSpPr>
        <xdr:cNvPr id="122" name="テキスト ボックス 121">
          <a:extLst>
            <a:ext uri="{FF2B5EF4-FFF2-40B4-BE49-F238E27FC236}">
              <a16:creationId xmlns:a16="http://schemas.microsoft.com/office/drawing/2014/main" id="{7B6175A4-913D-4D7A-A2D6-64B41DBEA932}"/>
            </a:ext>
          </a:extLst>
        </xdr:cNvPr>
        <xdr:cNvSpPr txBox="1"/>
      </xdr:nvSpPr>
      <xdr:spPr>
        <a:xfrm>
          <a:off x="10828811" y="57227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155575</xdr:rowOff>
    </xdr:from>
    <xdr:to>
      <xdr:col>80</xdr:col>
      <xdr:colOff>9525</xdr:colOff>
      <xdr:row>26</xdr:row>
      <xdr:rowOff>155575</xdr:rowOff>
    </xdr:to>
    <xdr:cxnSp macro="">
      <xdr:nvCxnSpPr>
        <xdr:cNvPr id="123" name="直線コネクタ 122">
          <a:extLst>
            <a:ext uri="{FF2B5EF4-FFF2-40B4-BE49-F238E27FC236}">
              <a16:creationId xmlns:a16="http://schemas.microsoft.com/office/drawing/2014/main" id="{D5D998E5-7343-460F-A36C-52796B0899A9}"/>
            </a:ext>
          </a:extLst>
        </xdr:cNvPr>
        <xdr:cNvCxnSpPr/>
      </xdr:nvCxnSpPr>
      <xdr:spPr>
        <a:xfrm>
          <a:off x="11303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26</xdr:row>
      <xdr:rowOff>61774</xdr:rowOff>
    </xdr:from>
    <xdr:ext cx="308097" cy="225703"/>
    <xdr:sp macro="" textlink="">
      <xdr:nvSpPr>
        <xdr:cNvPr id="124" name="テキスト ボックス 123">
          <a:extLst>
            <a:ext uri="{FF2B5EF4-FFF2-40B4-BE49-F238E27FC236}">
              <a16:creationId xmlns:a16="http://schemas.microsoft.com/office/drawing/2014/main" id="{8EAD6707-B619-4506-AC04-D405A03D184B}"/>
            </a:ext>
          </a:extLst>
        </xdr:cNvPr>
        <xdr:cNvSpPr txBox="1"/>
      </xdr:nvSpPr>
      <xdr:spPr>
        <a:xfrm>
          <a:off x="10931403" y="52909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a:extLst>
            <a:ext uri="{FF2B5EF4-FFF2-40B4-BE49-F238E27FC236}">
              <a16:creationId xmlns:a16="http://schemas.microsoft.com/office/drawing/2014/main" id="{7FA310CA-1881-4C25-A314-DB0B70D59C36}"/>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a:extLst>
            <a:ext uri="{FF2B5EF4-FFF2-40B4-BE49-F238E27FC236}">
              <a16:creationId xmlns:a16="http://schemas.microsoft.com/office/drawing/2014/main" id="{311B69AB-F732-4D97-B6A5-A9CAE376DC04}"/>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155575</xdr:rowOff>
    </xdr:from>
    <xdr:to>
      <xdr:col>76</xdr:col>
      <xdr:colOff>21589</xdr:colOff>
      <xdr:row>33</xdr:row>
      <xdr:rowOff>122365</xdr:rowOff>
    </xdr:to>
    <xdr:cxnSp macro="">
      <xdr:nvCxnSpPr>
        <xdr:cNvPr id="127" name="直線コネクタ 126">
          <a:extLst>
            <a:ext uri="{FF2B5EF4-FFF2-40B4-BE49-F238E27FC236}">
              <a16:creationId xmlns:a16="http://schemas.microsoft.com/office/drawing/2014/main" id="{048ABEA0-F7FB-4916-A4CA-4205A9ED72CC}"/>
            </a:ext>
          </a:extLst>
        </xdr:cNvPr>
        <xdr:cNvCxnSpPr/>
      </xdr:nvCxnSpPr>
      <xdr:spPr>
        <a:xfrm flipV="1">
          <a:off x="14793595" y="5384800"/>
          <a:ext cx="1269" cy="1166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126192</xdr:rowOff>
    </xdr:from>
    <xdr:ext cx="469744" cy="259045"/>
    <xdr:sp macro="" textlink="">
      <xdr:nvSpPr>
        <xdr:cNvPr id="128" name="債務償還比率最小値テキスト">
          <a:extLst>
            <a:ext uri="{FF2B5EF4-FFF2-40B4-BE49-F238E27FC236}">
              <a16:creationId xmlns:a16="http://schemas.microsoft.com/office/drawing/2014/main" id="{175615BE-AC49-4079-B25E-3C1742E18EF6}"/>
            </a:ext>
          </a:extLst>
        </xdr:cNvPr>
        <xdr:cNvSpPr txBox="1"/>
      </xdr:nvSpPr>
      <xdr:spPr>
        <a:xfrm>
          <a:off x="14846300" y="6555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122365</xdr:rowOff>
    </xdr:from>
    <xdr:to>
      <xdr:col>76</xdr:col>
      <xdr:colOff>111125</xdr:colOff>
      <xdr:row>33</xdr:row>
      <xdr:rowOff>122365</xdr:rowOff>
    </xdr:to>
    <xdr:cxnSp macro="">
      <xdr:nvCxnSpPr>
        <xdr:cNvPr id="129" name="直線コネクタ 128">
          <a:extLst>
            <a:ext uri="{FF2B5EF4-FFF2-40B4-BE49-F238E27FC236}">
              <a16:creationId xmlns:a16="http://schemas.microsoft.com/office/drawing/2014/main" id="{06EFE92B-9F9A-4F73-9BF8-C59B6D7F8DA7}"/>
            </a:ext>
          </a:extLst>
        </xdr:cNvPr>
        <xdr:cNvCxnSpPr/>
      </xdr:nvCxnSpPr>
      <xdr:spPr>
        <a:xfrm>
          <a:off x="14706600" y="6551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102252</xdr:rowOff>
    </xdr:from>
    <xdr:ext cx="340478" cy="259045"/>
    <xdr:sp macro="" textlink="">
      <xdr:nvSpPr>
        <xdr:cNvPr id="130" name="債務償還比率最大値テキスト">
          <a:extLst>
            <a:ext uri="{FF2B5EF4-FFF2-40B4-BE49-F238E27FC236}">
              <a16:creationId xmlns:a16="http://schemas.microsoft.com/office/drawing/2014/main" id="{C6A055E6-5F0D-4776-969A-8DADE31C154F}"/>
            </a:ext>
          </a:extLst>
        </xdr:cNvPr>
        <xdr:cNvSpPr txBox="1"/>
      </xdr:nvSpPr>
      <xdr:spPr>
        <a:xfrm>
          <a:off x="14846300" y="51600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155575</xdr:rowOff>
    </xdr:from>
    <xdr:to>
      <xdr:col>76</xdr:col>
      <xdr:colOff>111125</xdr:colOff>
      <xdr:row>26</xdr:row>
      <xdr:rowOff>155575</xdr:rowOff>
    </xdr:to>
    <xdr:cxnSp macro="">
      <xdr:nvCxnSpPr>
        <xdr:cNvPr id="131" name="直線コネクタ 130">
          <a:extLst>
            <a:ext uri="{FF2B5EF4-FFF2-40B4-BE49-F238E27FC236}">
              <a16:creationId xmlns:a16="http://schemas.microsoft.com/office/drawing/2014/main" id="{C1FAEDC5-AD02-4BAB-AF28-DD479C85F000}"/>
            </a:ext>
          </a:extLst>
        </xdr:cNvPr>
        <xdr:cNvCxnSpPr/>
      </xdr:nvCxnSpPr>
      <xdr:spPr>
        <a:xfrm>
          <a:off x="14706600" y="538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27</xdr:row>
      <xdr:rowOff>30446</xdr:rowOff>
    </xdr:from>
    <xdr:ext cx="469744" cy="259045"/>
    <xdr:sp macro="" textlink="">
      <xdr:nvSpPr>
        <xdr:cNvPr id="132" name="債務償還比率平均値テキスト">
          <a:extLst>
            <a:ext uri="{FF2B5EF4-FFF2-40B4-BE49-F238E27FC236}">
              <a16:creationId xmlns:a16="http://schemas.microsoft.com/office/drawing/2014/main" id="{279661FF-BDCE-4C94-B9CE-5AE3AA6D11B6}"/>
            </a:ext>
          </a:extLst>
        </xdr:cNvPr>
        <xdr:cNvSpPr txBox="1"/>
      </xdr:nvSpPr>
      <xdr:spPr>
        <a:xfrm>
          <a:off x="14846300" y="54311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7569</xdr:rowOff>
    </xdr:from>
    <xdr:to>
      <xdr:col>76</xdr:col>
      <xdr:colOff>73025</xdr:colOff>
      <xdr:row>28</xdr:row>
      <xdr:rowOff>109169</xdr:rowOff>
    </xdr:to>
    <xdr:sp macro="" textlink="">
      <xdr:nvSpPr>
        <xdr:cNvPr id="133" name="フローチャート: 判断 132">
          <a:extLst>
            <a:ext uri="{FF2B5EF4-FFF2-40B4-BE49-F238E27FC236}">
              <a16:creationId xmlns:a16="http://schemas.microsoft.com/office/drawing/2014/main" id="{FE78B6EC-1278-4644-8EF2-697087258C3B}"/>
            </a:ext>
          </a:extLst>
        </xdr:cNvPr>
        <xdr:cNvSpPr/>
      </xdr:nvSpPr>
      <xdr:spPr>
        <a:xfrm>
          <a:off x="14744700" y="5579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63030</xdr:rowOff>
    </xdr:from>
    <xdr:to>
      <xdr:col>72</xdr:col>
      <xdr:colOff>123825</xdr:colOff>
      <xdr:row>29</xdr:row>
      <xdr:rowOff>164630</xdr:rowOff>
    </xdr:to>
    <xdr:sp macro="" textlink="">
      <xdr:nvSpPr>
        <xdr:cNvPr id="134" name="フローチャート: 判断 133">
          <a:extLst>
            <a:ext uri="{FF2B5EF4-FFF2-40B4-BE49-F238E27FC236}">
              <a16:creationId xmlns:a16="http://schemas.microsoft.com/office/drawing/2014/main" id="{08A80BF1-E654-43A1-A45C-EE9D8EB8FDB5}"/>
            </a:ext>
          </a:extLst>
        </xdr:cNvPr>
        <xdr:cNvSpPr/>
      </xdr:nvSpPr>
      <xdr:spPr>
        <a:xfrm>
          <a:off x="14033500" y="5806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13779</xdr:rowOff>
    </xdr:from>
    <xdr:to>
      <xdr:col>68</xdr:col>
      <xdr:colOff>123825</xdr:colOff>
      <xdr:row>30</xdr:row>
      <xdr:rowOff>115379</xdr:rowOff>
    </xdr:to>
    <xdr:sp macro="" textlink="">
      <xdr:nvSpPr>
        <xdr:cNvPr id="135" name="フローチャート: 判断 134">
          <a:extLst>
            <a:ext uri="{FF2B5EF4-FFF2-40B4-BE49-F238E27FC236}">
              <a16:creationId xmlns:a16="http://schemas.microsoft.com/office/drawing/2014/main" id="{E7603714-C1F0-4391-9A9B-E10197C15262}"/>
            </a:ext>
          </a:extLst>
        </xdr:cNvPr>
        <xdr:cNvSpPr/>
      </xdr:nvSpPr>
      <xdr:spPr>
        <a:xfrm>
          <a:off x="13271500" y="5928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94120</xdr:rowOff>
    </xdr:from>
    <xdr:to>
      <xdr:col>64</xdr:col>
      <xdr:colOff>123825</xdr:colOff>
      <xdr:row>30</xdr:row>
      <xdr:rowOff>24270</xdr:rowOff>
    </xdr:to>
    <xdr:sp macro="" textlink="">
      <xdr:nvSpPr>
        <xdr:cNvPr id="136" name="フローチャート: 判断 135">
          <a:extLst>
            <a:ext uri="{FF2B5EF4-FFF2-40B4-BE49-F238E27FC236}">
              <a16:creationId xmlns:a16="http://schemas.microsoft.com/office/drawing/2014/main" id="{3D5EFAD0-D449-403F-B568-D9781697EE5D}"/>
            </a:ext>
          </a:extLst>
        </xdr:cNvPr>
        <xdr:cNvSpPr/>
      </xdr:nvSpPr>
      <xdr:spPr>
        <a:xfrm>
          <a:off x="12509500" y="5837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136436</xdr:rowOff>
    </xdr:from>
    <xdr:to>
      <xdr:col>60</xdr:col>
      <xdr:colOff>123825</xdr:colOff>
      <xdr:row>30</xdr:row>
      <xdr:rowOff>66586</xdr:rowOff>
    </xdr:to>
    <xdr:sp macro="" textlink="">
      <xdr:nvSpPr>
        <xdr:cNvPr id="137" name="フローチャート: 判断 136">
          <a:extLst>
            <a:ext uri="{FF2B5EF4-FFF2-40B4-BE49-F238E27FC236}">
              <a16:creationId xmlns:a16="http://schemas.microsoft.com/office/drawing/2014/main" id="{A3F6C658-458A-40B7-946E-FD2A9BB5633C}"/>
            </a:ext>
          </a:extLst>
        </xdr:cNvPr>
        <xdr:cNvSpPr/>
      </xdr:nvSpPr>
      <xdr:spPr>
        <a:xfrm>
          <a:off x="11747500" y="5880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4D7B318C-DA2E-4880-9912-64110B46862C}"/>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E1C3E4E5-EA66-4A64-BE0A-CDD84CCEA36A}"/>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04F664F1-1EFA-4D84-BA1A-DEF1E559647D}"/>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B250A3AD-B852-4D6E-AE73-F4E2DF5F77BD}"/>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BEA0A214-E61B-4FB0-817C-4D65FB1F7265}"/>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40310</xdr:rowOff>
    </xdr:from>
    <xdr:to>
      <xdr:col>76</xdr:col>
      <xdr:colOff>73025</xdr:colOff>
      <xdr:row>31</xdr:row>
      <xdr:rowOff>141910</xdr:rowOff>
    </xdr:to>
    <xdr:sp macro="" textlink="">
      <xdr:nvSpPr>
        <xdr:cNvPr id="143" name="楕円 142">
          <a:extLst>
            <a:ext uri="{FF2B5EF4-FFF2-40B4-BE49-F238E27FC236}">
              <a16:creationId xmlns:a16="http://schemas.microsoft.com/office/drawing/2014/main" id="{D1342B72-FE48-4B52-937A-0D88FCFCA479}"/>
            </a:ext>
          </a:extLst>
        </xdr:cNvPr>
        <xdr:cNvSpPr/>
      </xdr:nvSpPr>
      <xdr:spPr>
        <a:xfrm>
          <a:off x="14744700" y="6126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18737</xdr:rowOff>
    </xdr:from>
    <xdr:ext cx="469744" cy="259045"/>
    <xdr:sp macro="" textlink="">
      <xdr:nvSpPr>
        <xdr:cNvPr id="144" name="債務償還比率該当値テキスト">
          <a:extLst>
            <a:ext uri="{FF2B5EF4-FFF2-40B4-BE49-F238E27FC236}">
              <a16:creationId xmlns:a16="http://schemas.microsoft.com/office/drawing/2014/main" id="{BB1D9E23-CA98-4DDE-BF0B-8CE64508ECC1}"/>
            </a:ext>
          </a:extLst>
        </xdr:cNvPr>
        <xdr:cNvSpPr txBox="1"/>
      </xdr:nvSpPr>
      <xdr:spPr>
        <a:xfrm>
          <a:off x="14846300" y="6105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32</xdr:row>
      <xdr:rowOff>775</xdr:rowOff>
    </xdr:from>
    <xdr:to>
      <xdr:col>72</xdr:col>
      <xdr:colOff>123825</xdr:colOff>
      <xdr:row>32</xdr:row>
      <xdr:rowOff>102375</xdr:rowOff>
    </xdr:to>
    <xdr:sp macro="" textlink="">
      <xdr:nvSpPr>
        <xdr:cNvPr id="145" name="楕円 144">
          <a:extLst>
            <a:ext uri="{FF2B5EF4-FFF2-40B4-BE49-F238E27FC236}">
              <a16:creationId xmlns:a16="http://schemas.microsoft.com/office/drawing/2014/main" id="{48B74D70-D93B-4A73-9F89-71C2D0DDC663}"/>
            </a:ext>
          </a:extLst>
        </xdr:cNvPr>
        <xdr:cNvSpPr/>
      </xdr:nvSpPr>
      <xdr:spPr>
        <a:xfrm>
          <a:off x="14033500" y="625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91110</xdr:rowOff>
    </xdr:from>
    <xdr:to>
      <xdr:col>76</xdr:col>
      <xdr:colOff>22225</xdr:colOff>
      <xdr:row>32</xdr:row>
      <xdr:rowOff>51575</xdr:rowOff>
    </xdr:to>
    <xdr:cxnSp macro="">
      <xdr:nvCxnSpPr>
        <xdr:cNvPr id="146" name="直線コネクタ 145">
          <a:extLst>
            <a:ext uri="{FF2B5EF4-FFF2-40B4-BE49-F238E27FC236}">
              <a16:creationId xmlns:a16="http://schemas.microsoft.com/office/drawing/2014/main" id="{7BC6463E-79EA-4F80-BA93-EEF92308972E}"/>
            </a:ext>
          </a:extLst>
        </xdr:cNvPr>
        <xdr:cNvCxnSpPr/>
      </xdr:nvCxnSpPr>
      <xdr:spPr>
        <a:xfrm flipV="1">
          <a:off x="14084300" y="6177585"/>
          <a:ext cx="711200" cy="131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32</xdr:row>
      <xdr:rowOff>159677</xdr:rowOff>
    </xdr:from>
    <xdr:to>
      <xdr:col>68</xdr:col>
      <xdr:colOff>123825</xdr:colOff>
      <xdr:row>33</xdr:row>
      <xdr:rowOff>89827</xdr:rowOff>
    </xdr:to>
    <xdr:sp macro="" textlink="">
      <xdr:nvSpPr>
        <xdr:cNvPr id="147" name="楕円 146">
          <a:extLst>
            <a:ext uri="{FF2B5EF4-FFF2-40B4-BE49-F238E27FC236}">
              <a16:creationId xmlns:a16="http://schemas.microsoft.com/office/drawing/2014/main" id="{67C8477A-07EF-49FF-89A8-DE59CEE4DB3C}"/>
            </a:ext>
          </a:extLst>
        </xdr:cNvPr>
        <xdr:cNvSpPr/>
      </xdr:nvSpPr>
      <xdr:spPr>
        <a:xfrm>
          <a:off x="13271500" y="6417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32</xdr:row>
      <xdr:rowOff>51575</xdr:rowOff>
    </xdr:from>
    <xdr:to>
      <xdr:col>72</xdr:col>
      <xdr:colOff>73025</xdr:colOff>
      <xdr:row>33</xdr:row>
      <xdr:rowOff>39027</xdr:rowOff>
    </xdr:to>
    <xdr:cxnSp macro="">
      <xdr:nvCxnSpPr>
        <xdr:cNvPr id="148" name="直線コネクタ 147">
          <a:extLst>
            <a:ext uri="{FF2B5EF4-FFF2-40B4-BE49-F238E27FC236}">
              <a16:creationId xmlns:a16="http://schemas.microsoft.com/office/drawing/2014/main" id="{2DBEE9B0-E0AD-4315-A367-33D9A397BCAF}"/>
            </a:ext>
          </a:extLst>
        </xdr:cNvPr>
        <xdr:cNvCxnSpPr/>
      </xdr:nvCxnSpPr>
      <xdr:spPr>
        <a:xfrm flipV="1">
          <a:off x="13322300" y="6309500"/>
          <a:ext cx="762000" cy="158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33</xdr:row>
      <xdr:rowOff>72644</xdr:rowOff>
    </xdr:from>
    <xdr:to>
      <xdr:col>64</xdr:col>
      <xdr:colOff>123825</xdr:colOff>
      <xdr:row>34</xdr:row>
      <xdr:rowOff>2794</xdr:rowOff>
    </xdr:to>
    <xdr:sp macro="" textlink="">
      <xdr:nvSpPr>
        <xdr:cNvPr id="149" name="楕円 148">
          <a:extLst>
            <a:ext uri="{FF2B5EF4-FFF2-40B4-BE49-F238E27FC236}">
              <a16:creationId xmlns:a16="http://schemas.microsoft.com/office/drawing/2014/main" id="{405890A8-EA0E-4CB5-9890-53EDC165170D}"/>
            </a:ext>
          </a:extLst>
        </xdr:cNvPr>
        <xdr:cNvSpPr/>
      </xdr:nvSpPr>
      <xdr:spPr>
        <a:xfrm>
          <a:off x="12509500" y="6502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33</xdr:row>
      <xdr:rowOff>39027</xdr:rowOff>
    </xdr:from>
    <xdr:to>
      <xdr:col>68</xdr:col>
      <xdr:colOff>73025</xdr:colOff>
      <xdr:row>33</xdr:row>
      <xdr:rowOff>123444</xdr:rowOff>
    </xdr:to>
    <xdr:cxnSp macro="">
      <xdr:nvCxnSpPr>
        <xdr:cNvPr id="150" name="直線コネクタ 149">
          <a:extLst>
            <a:ext uri="{FF2B5EF4-FFF2-40B4-BE49-F238E27FC236}">
              <a16:creationId xmlns:a16="http://schemas.microsoft.com/office/drawing/2014/main" id="{E590A280-1B85-4AEB-AE85-3D395771453B}"/>
            </a:ext>
          </a:extLst>
        </xdr:cNvPr>
        <xdr:cNvCxnSpPr/>
      </xdr:nvCxnSpPr>
      <xdr:spPr>
        <a:xfrm flipV="1">
          <a:off x="12560300" y="6468402"/>
          <a:ext cx="762000" cy="84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33</xdr:row>
      <xdr:rowOff>100711</xdr:rowOff>
    </xdr:from>
    <xdr:to>
      <xdr:col>60</xdr:col>
      <xdr:colOff>123825</xdr:colOff>
      <xdr:row>34</xdr:row>
      <xdr:rowOff>30861</xdr:rowOff>
    </xdr:to>
    <xdr:sp macro="" textlink="">
      <xdr:nvSpPr>
        <xdr:cNvPr id="151" name="楕円 150">
          <a:extLst>
            <a:ext uri="{FF2B5EF4-FFF2-40B4-BE49-F238E27FC236}">
              <a16:creationId xmlns:a16="http://schemas.microsoft.com/office/drawing/2014/main" id="{F701ADD7-AD79-4529-801C-995581947789}"/>
            </a:ext>
          </a:extLst>
        </xdr:cNvPr>
        <xdr:cNvSpPr/>
      </xdr:nvSpPr>
      <xdr:spPr>
        <a:xfrm>
          <a:off x="11747500" y="6530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33</xdr:row>
      <xdr:rowOff>123444</xdr:rowOff>
    </xdr:from>
    <xdr:to>
      <xdr:col>64</xdr:col>
      <xdr:colOff>73025</xdr:colOff>
      <xdr:row>33</xdr:row>
      <xdr:rowOff>151511</xdr:rowOff>
    </xdr:to>
    <xdr:cxnSp macro="">
      <xdr:nvCxnSpPr>
        <xdr:cNvPr id="152" name="直線コネクタ 151">
          <a:extLst>
            <a:ext uri="{FF2B5EF4-FFF2-40B4-BE49-F238E27FC236}">
              <a16:creationId xmlns:a16="http://schemas.microsoft.com/office/drawing/2014/main" id="{B0E1021E-789B-49CE-B779-554A50658419}"/>
            </a:ext>
          </a:extLst>
        </xdr:cNvPr>
        <xdr:cNvCxnSpPr/>
      </xdr:nvCxnSpPr>
      <xdr:spPr>
        <a:xfrm flipV="1">
          <a:off x="11798300" y="6552819"/>
          <a:ext cx="762000" cy="28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9707</xdr:rowOff>
    </xdr:from>
    <xdr:ext cx="469744" cy="259045"/>
    <xdr:sp macro="" textlink="">
      <xdr:nvSpPr>
        <xdr:cNvPr id="153" name="n_1aveValue債務償還比率">
          <a:extLst>
            <a:ext uri="{FF2B5EF4-FFF2-40B4-BE49-F238E27FC236}">
              <a16:creationId xmlns:a16="http://schemas.microsoft.com/office/drawing/2014/main" id="{16217699-14E0-49BA-960B-09958AC20FAA}"/>
            </a:ext>
          </a:extLst>
        </xdr:cNvPr>
        <xdr:cNvSpPr txBox="1"/>
      </xdr:nvSpPr>
      <xdr:spPr>
        <a:xfrm>
          <a:off x="13836727" y="5581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131906</xdr:rowOff>
    </xdr:from>
    <xdr:ext cx="469744" cy="259045"/>
    <xdr:sp macro="" textlink="">
      <xdr:nvSpPr>
        <xdr:cNvPr id="154" name="n_2aveValue債務償還比率">
          <a:extLst>
            <a:ext uri="{FF2B5EF4-FFF2-40B4-BE49-F238E27FC236}">
              <a16:creationId xmlns:a16="http://schemas.microsoft.com/office/drawing/2014/main" id="{1ECDBFEF-1116-453F-A889-E55872D85872}"/>
            </a:ext>
          </a:extLst>
        </xdr:cNvPr>
        <xdr:cNvSpPr txBox="1"/>
      </xdr:nvSpPr>
      <xdr:spPr>
        <a:xfrm>
          <a:off x="13087427" y="5704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40797</xdr:rowOff>
    </xdr:from>
    <xdr:ext cx="469744" cy="259045"/>
    <xdr:sp macro="" textlink="">
      <xdr:nvSpPr>
        <xdr:cNvPr id="155" name="n_3aveValue債務償還比率">
          <a:extLst>
            <a:ext uri="{FF2B5EF4-FFF2-40B4-BE49-F238E27FC236}">
              <a16:creationId xmlns:a16="http://schemas.microsoft.com/office/drawing/2014/main" id="{2243E548-D7B9-48E3-88F3-01E2BDCB1AE7}"/>
            </a:ext>
          </a:extLst>
        </xdr:cNvPr>
        <xdr:cNvSpPr txBox="1"/>
      </xdr:nvSpPr>
      <xdr:spPr>
        <a:xfrm>
          <a:off x="12325427" y="5612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83113</xdr:rowOff>
    </xdr:from>
    <xdr:ext cx="469744" cy="259045"/>
    <xdr:sp macro="" textlink="">
      <xdr:nvSpPr>
        <xdr:cNvPr id="156" name="n_4aveValue債務償還比率">
          <a:extLst>
            <a:ext uri="{FF2B5EF4-FFF2-40B4-BE49-F238E27FC236}">
              <a16:creationId xmlns:a16="http://schemas.microsoft.com/office/drawing/2014/main" id="{48DB2E33-273B-43CD-A19D-D31BF9B4ACA4}"/>
            </a:ext>
          </a:extLst>
        </xdr:cNvPr>
        <xdr:cNvSpPr txBox="1"/>
      </xdr:nvSpPr>
      <xdr:spPr>
        <a:xfrm>
          <a:off x="11563427" y="5655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32</xdr:row>
      <xdr:rowOff>93502</xdr:rowOff>
    </xdr:from>
    <xdr:ext cx="469744" cy="259045"/>
    <xdr:sp macro="" textlink="">
      <xdr:nvSpPr>
        <xdr:cNvPr id="157" name="n_1mainValue債務償還比率">
          <a:extLst>
            <a:ext uri="{FF2B5EF4-FFF2-40B4-BE49-F238E27FC236}">
              <a16:creationId xmlns:a16="http://schemas.microsoft.com/office/drawing/2014/main" id="{B6F42C94-CB7A-4225-BEFC-BDE4A1D13CA6}"/>
            </a:ext>
          </a:extLst>
        </xdr:cNvPr>
        <xdr:cNvSpPr txBox="1"/>
      </xdr:nvSpPr>
      <xdr:spPr>
        <a:xfrm>
          <a:off x="13836727" y="635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33</xdr:row>
      <xdr:rowOff>80954</xdr:rowOff>
    </xdr:from>
    <xdr:ext cx="469744" cy="259045"/>
    <xdr:sp macro="" textlink="">
      <xdr:nvSpPr>
        <xdr:cNvPr id="158" name="n_2mainValue債務償還比率">
          <a:extLst>
            <a:ext uri="{FF2B5EF4-FFF2-40B4-BE49-F238E27FC236}">
              <a16:creationId xmlns:a16="http://schemas.microsoft.com/office/drawing/2014/main" id="{76E7B51B-A9CF-4418-85DE-113B30817D92}"/>
            </a:ext>
          </a:extLst>
        </xdr:cNvPr>
        <xdr:cNvSpPr txBox="1"/>
      </xdr:nvSpPr>
      <xdr:spPr>
        <a:xfrm>
          <a:off x="13087427" y="6510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33</xdr:row>
      <xdr:rowOff>165371</xdr:rowOff>
    </xdr:from>
    <xdr:ext cx="469744" cy="259045"/>
    <xdr:sp macro="" textlink="">
      <xdr:nvSpPr>
        <xdr:cNvPr id="159" name="n_3mainValue債務償還比率">
          <a:extLst>
            <a:ext uri="{FF2B5EF4-FFF2-40B4-BE49-F238E27FC236}">
              <a16:creationId xmlns:a16="http://schemas.microsoft.com/office/drawing/2014/main" id="{99699717-D0CF-49AB-B80F-17181E36349F}"/>
            </a:ext>
          </a:extLst>
        </xdr:cNvPr>
        <xdr:cNvSpPr txBox="1"/>
      </xdr:nvSpPr>
      <xdr:spPr>
        <a:xfrm>
          <a:off x="12325427" y="6594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34</xdr:row>
      <xdr:rowOff>21988</xdr:rowOff>
    </xdr:from>
    <xdr:ext cx="469744" cy="259045"/>
    <xdr:sp macro="" textlink="">
      <xdr:nvSpPr>
        <xdr:cNvPr id="160" name="n_4mainValue債務償還比率">
          <a:extLst>
            <a:ext uri="{FF2B5EF4-FFF2-40B4-BE49-F238E27FC236}">
              <a16:creationId xmlns:a16="http://schemas.microsoft.com/office/drawing/2014/main" id="{5B720454-A621-47E7-AA36-248F59E4D223}"/>
            </a:ext>
          </a:extLst>
        </xdr:cNvPr>
        <xdr:cNvSpPr txBox="1"/>
      </xdr:nvSpPr>
      <xdr:spPr>
        <a:xfrm>
          <a:off x="11563427" y="6622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a:extLst>
            <a:ext uri="{FF2B5EF4-FFF2-40B4-BE49-F238E27FC236}">
              <a16:creationId xmlns:a16="http://schemas.microsoft.com/office/drawing/2014/main" id="{9DF6C68A-44DE-4620-B32F-9C629391BD2C}"/>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a:extLst>
            <a:ext uri="{FF2B5EF4-FFF2-40B4-BE49-F238E27FC236}">
              <a16:creationId xmlns:a16="http://schemas.microsoft.com/office/drawing/2014/main" id="{B909FE3E-6ED8-4383-9A83-6A5460970621}"/>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a:extLst>
            <a:ext uri="{FF2B5EF4-FFF2-40B4-BE49-F238E27FC236}">
              <a16:creationId xmlns:a16="http://schemas.microsoft.com/office/drawing/2014/main" id="{A01588F4-2F3B-437E-BEDC-319D0BC975B5}"/>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a:extLst>
            <a:ext uri="{FF2B5EF4-FFF2-40B4-BE49-F238E27FC236}">
              <a16:creationId xmlns:a16="http://schemas.microsoft.com/office/drawing/2014/main" id="{55CB894C-6177-4B28-BB7F-A67CB6BA3EE6}"/>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a:extLst>
            <a:ext uri="{FF2B5EF4-FFF2-40B4-BE49-F238E27FC236}">
              <a16:creationId xmlns:a16="http://schemas.microsoft.com/office/drawing/2014/main" id="{097CB469-18B1-4B0D-A667-745C5D900B63}"/>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a:extLst>
            <a:ext uri="{FF2B5EF4-FFF2-40B4-BE49-F238E27FC236}">
              <a16:creationId xmlns:a16="http://schemas.microsoft.com/office/drawing/2014/main" id="{A25B9010-3517-4448-9C37-CE801A54FDF9}"/>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DDB3888D-06D3-41EB-A660-E2F4F0576EF3}"/>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D6BFE1C6-1A5C-44C1-B079-1460BBDE0EDC}"/>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33BEF4C5-CF5F-46B3-B26A-D9258CDCFA7B}"/>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BD95AEAE-B6B4-482D-9734-52F2A28A2668}"/>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北海道福島町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B8D35FE-31E4-4C68-924E-02E2C2037EF7}"/>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328F65EB-8230-4AF1-B53C-392CBF127F9E}"/>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5B21E02F-1F2D-4FCC-BE5D-436ED8AA0F0C}"/>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D17F613C-E5EF-4C14-9C79-0635F39657BE}"/>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A3871C88-590B-4740-818B-A794C56B9475}"/>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9D0D8463-E57E-4B16-948D-32EB6799643B}"/>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3,702
3,672
187.25
4,769,849
4,653,494
97,074
2,744,028
4,711,544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BCFC26B2-3FCE-4FB4-BE27-292CD3A57A13}"/>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970F558F-52D0-4B71-BF35-EBBEA293E12D}"/>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F1FE398F-B1E9-4AA8-A6C6-F997C072FAB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10.4
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878FBBFD-8C2C-4F6B-90C2-EE025994DE18}"/>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91233481-CA44-40A6-8F27-DB63AB0BEA66}"/>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35D06FC2-6CFF-47F0-9EB7-04B526DF0A2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7DC6CCB9-1730-4E77-A2C6-A9052EA37EC3}"/>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1D1AE5D7-F8FF-4903-ACFD-B2964042E5D5}"/>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5CC50418-049D-4AF4-BF55-77289FDB2E65}"/>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F4783387-09CD-42F1-9FF9-D51483B267BE}"/>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CAC267D0-F3C4-461E-812D-F9E8AD9BD35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44E9BE30-65CF-4567-8B22-003478403C4C}"/>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BD1A8231-1AFD-4571-8AEB-7626DA23CE86}"/>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4E204969-4C8A-44A3-A0EA-406908579195}"/>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144BBC62-458F-4C1D-9C24-4811AB471B2E}"/>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79183B89-5222-40D9-B0D5-465F145F7FDC}"/>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E6DE6BF9-54DB-4978-8959-F6460788223C}"/>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4A466778-275F-4D76-93C0-115F363C642E}"/>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2EAF02CA-D6E3-4CD6-B374-978B27D2F78B}"/>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9171ECC3-04CC-48FB-B398-AA677736E4C4}"/>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FEAE998A-1A4D-441A-BCEB-545735155731}"/>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83648112-01F0-4C1A-A102-A8AF0DD3E0B4}"/>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142DA41-3760-4256-A1D5-962628740901}"/>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6328EE6-D994-4C99-B779-6BF3901B2E1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4AAF3C71-B8CA-46C5-BCBA-E0E7A626B281}"/>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669CC450-7D60-462D-BBD9-0C7A7C7F6BA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F6AC488-3E25-4C0D-BA84-07AAC0D7EFF2}"/>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BF0A6FEF-AA50-414D-83A6-28B4A79B4C93}"/>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287574A-5F03-4CAF-A83A-A188A786EDCA}"/>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5686FC3B-EBE9-4BB6-BD81-CC70218EDF5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BDE70DA6-4338-44C2-8EB5-0561B895B8AB}"/>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354AF4D4-49B2-4C60-88EB-926ECFFA643C}"/>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a:extLst>
            <a:ext uri="{FF2B5EF4-FFF2-40B4-BE49-F238E27FC236}">
              <a16:creationId xmlns:a16="http://schemas.microsoft.com/office/drawing/2014/main" id="{0B692F27-EC11-4CCE-B62E-CE6F1AB8CD33}"/>
            </a:ext>
          </a:extLst>
        </xdr:cNvPr>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macro="" textlink="">
      <xdr:nvSpPr>
        <xdr:cNvPr id="45" name="テキスト ボックス 44">
          <a:extLst>
            <a:ext uri="{FF2B5EF4-FFF2-40B4-BE49-F238E27FC236}">
              <a16:creationId xmlns:a16="http://schemas.microsoft.com/office/drawing/2014/main" id="{E8DC00E5-8588-469B-A342-082A1207CEC2}"/>
            </a:ext>
          </a:extLst>
        </xdr:cNvPr>
        <xdr:cNvSpPr txBox="1"/>
      </xdr:nvSpPr>
      <xdr:spPr>
        <a:xfrm>
          <a:off x="294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a:extLst>
            <a:ext uri="{FF2B5EF4-FFF2-40B4-BE49-F238E27FC236}">
              <a16:creationId xmlns:a16="http://schemas.microsoft.com/office/drawing/2014/main" id="{3E67EDF1-B355-4881-960B-8429C61CFAE6}"/>
            </a:ext>
          </a:extLst>
        </xdr:cNvPr>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a:extLst>
            <a:ext uri="{FF2B5EF4-FFF2-40B4-BE49-F238E27FC236}">
              <a16:creationId xmlns:a16="http://schemas.microsoft.com/office/drawing/2014/main" id="{5181ECD2-C071-470E-B3BE-8402BA3B678A}"/>
            </a:ext>
          </a:extLst>
        </xdr:cNvPr>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a:extLst>
            <a:ext uri="{FF2B5EF4-FFF2-40B4-BE49-F238E27FC236}">
              <a16:creationId xmlns:a16="http://schemas.microsoft.com/office/drawing/2014/main" id="{28E6FBE3-2241-4B0E-B72B-D090B3E072FC}"/>
            </a:ext>
          </a:extLst>
        </xdr:cNvPr>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a:extLst>
            <a:ext uri="{FF2B5EF4-FFF2-40B4-BE49-F238E27FC236}">
              <a16:creationId xmlns:a16="http://schemas.microsoft.com/office/drawing/2014/main" id="{E9EDE258-D653-406B-9651-DA39D86319EB}"/>
            </a:ext>
          </a:extLst>
        </xdr:cNvPr>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a:extLst>
            <a:ext uri="{FF2B5EF4-FFF2-40B4-BE49-F238E27FC236}">
              <a16:creationId xmlns:a16="http://schemas.microsoft.com/office/drawing/2014/main" id="{60DF6C9E-F2B7-4CE9-ADBD-21919E88F358}"/>
            </a:ext>
          </a:extLst>
        </xdr:cNvPr>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a:extLst>
            <a:ext uri="{FF2B5EF4-FFF2-40B4-BE49-F238E27FC236}">
              <a16:creationId xmlns:a16="http://schemas.microsoft.com/office/drawing/2014/main" id="{783D1FA4-8504-43D6-A381-EC0A917319E4}"/>
            </a:ext>
          </a:extLst>
        </xdr:cNvPr>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a:extLst>
            <a:ext uri="{FF2B5EF4-FFF2-40B4-BE49-F238E27FC236}">
              <a16:creationId xmlns:a16="http://schemas.microsoft.com/office/drawing/2014/main" id="{BFCC3BCE-B91C-4FF4-98FF-A3D91C26A0DE}"/>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a:extLst>
            <a:ext uri="{FF2B5EF4-FFF2-40B4-BE49-F238E27FC236}">
              <a16:creationId xmlns:a16="http://schemas.microsoft.com/office/drawing/2014/main" id="{F2131DE7-69EC-41C1-8D05-E5B655DD2237}"/>
            </a:ext>
          </a:extLst>
        </xdr:cNvPr>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a:extLst>
            <a:ext uri="{FF2B5EF4-FFF2-40B4-BE49-F238E27FC236}">
              <a16:creationId xmlns:a16="http://schemas.microsoft.com/office/drawing/2014/main" id="{D994E8BB-AF9A-4B55-BFEB-48C454CBB804}"/>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12192</xdr:rowOff>
    </xdr:from>
    <xdr:to>
      <xdr:col>24</xdr:col>
      <xdr:colOff>62865</xdr:colOff>
      <xdr:row>41</xdr:row>
      <xdr:rowOff>30480</xdr:rowOff>
    </xdr:to>
    <xdr:cxnSp macro="">
      <xdr:nvCxnSpPr>
        <xdr:cNvPr id="55" name="直線コネクタ 54">
          <a:extLst>
            <a:ext uri="{FF2B5EF4-FFF2-40B4-BE49-F238E27FC236}">
              <a16:creationId xmlns:a16="http://schemas.microsoft.com/office/drawing/2014/main" id="{2535C090-89E4-4C4B-8ECA-5C081F0B454C}"/>
            </a:ext>
          </a:extLst>
        </xdr:cNvPr>
        <xdr:cNvCxnSpPr/>
      </xdr:nvCxnSpPr>
      <xdr:spPr>
        <a:xfrm flipV="1">
          <a:off x="4634865" y="5670042"/>
          <a:ext cx="0" cy="1389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34307</xdr:rowOff>
    </xdr:from>
    <xdr:ext cx="405111" cy="259045"/>
    <xdr:sp macro="" textlink="">
      <xdr:nvSpPr>
        <xdr:cNvPr id="56" name="【道路】&#10;有形固定資産減価償却率最小値テキスト">
          <a:extLst>
            <a:ext uri="{FF2B5EF4-FFF2-40B4-BE49-F238E27FC236}">
              <a16:creationId xmlns:a16="http://schemas.microsoft.com/office/drawing/2014/main" id="{791331AF-BBED-45DB-99C0-653DC15D2997}"/>
            </a:ext>
          </a:extLst>
        </xdr:cNvPr>
        <xdr:cNvSpPr txBox="1"/>
      </xdr:nvSpPr>
      <xdr:spPr>
        <a:xfrm>
          <a:off x="4673600" y="7063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30480</xdr:rowOff>
    </xdr:from>
    <xdr:to>
      <xdr:col>24</xdr:col>
      <xdr:colOff>152400</xdr:colOff>
      <xdr:row>41</xdr:row>
      <xdr:rowOff>30480</xdr:rowOff>
    </xdr:to>
    <xdr:cxnSp macro="">
      <xdr:nvCxnSpPr>
        <xdr:cNvPr id="57" name="直線コネクタ 56">
          <a:extLst>
            <a:ext uri="{FF2B5EF4-FFF2-40B4-BE49-F238E27FC236}">
              <a16:creationId xmlns:a16="http://schemas.microsoft.com/office/drawing/2014/main" id="{982EAB68-5B74-40DB-803D-55ABDEDA92BF}"/>
            </a:ext>
          </a:extLst>
        </xdr:cNvPr>
        <xdr:cNvCxnSpPr/>
      </xdr:nvCxnSpPr>
      <xdr:spPr>
        <a:xfrm>
          <a:off x="4546600" y="7059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130319</xdr:rowOff>
    </xdr:from>
    <xdr:ext cx="405111" cy="259045"/>
    <xdr:sp macro="" textlink="">
      <xdr:nvSpPr>
        <xdr:cNvPr id="58" name="【道路】&#10;有形固定資産減価償却率最大値テキスト">
          <a:extLst>
            <a:ext uri="{FF2B5EF4-FFF2-40B4-BE49-F238E27FC236}">
              <a16:creationId xmlns:a16="http://schemas.microsoft.com/office/drawing/2014/main" id="{838E68BE-C2DC-4E43-BCC4-7A9DB61C93C5}"/>
            </a:ext>
          </a:extLst>
        </xdr:cNvPr>
        <xdr:cNvSpPr txBox="1"/>
      </xdr:nvSpPr>
      <xdr:spPr>
        <a:xfrm>
          <a:off x="4673600" y="54452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12192</xdr:rowOff>
    </xdr:from>
    <xdr:to>
      <xdr:col>24</xdr:col>
      <xdr:colOff>152400</xdr:colOff>
      <xdr:row>33</xdr:row>
      <xdr:rowOff>12192</xdr:rowOff>
    </xdr:to>
    <xdr:cxnSp macro="">
      <xdr:nvCxnSpPr>
        <xdr:cNvPr id="59" name="直線コネクタ 58">
          <a:extLst>
            <a:ext uri="{FF2B5EF4-FFF2-40B4-BE49-F238E27FC236}">
              <a16:creationId xmlns:a16="http://schemas.microsoft.com/office/drawing/2014/main" id="{3A9BA907-8CC3-457A-A57F-0DC92A7240DC}"/>
            </a:ext>
          </a:extLst>
        </xdr:cNvPr>
        <xdr:cNvCxnSpPr/>
      </xdr:nvCxnSpPr>
      <xdr:spPr>
        <a:xfrm>
          <a:off x="4546600" y="5670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29989</xdr:rowOff>
    </xdr:from>
    <xdr:ext cx="405111" cy="259045"/>
    <xdr:sp macro="" textlink="">
      <xdr:nvSpPr>
        <xdr:cNvPr id="60" name="【道路】&#10;有形固定資産減価償却率平均値テキスト">
          <a:extLst>
            <a:ext uri="{FF2B5EF4-FFF2-40B4-BE49-F238E27FC236}">
              <a16:creationId xmlns:a16="http://schemas.microsoft.com/office/drawing/2014/main" id="{2075E8E4-CD1D-42C2-A187-6AB1188C1123}"/>
            </a:ext>
          </a:extLst>
        </xdr:cNvPr>
        <xdr:cNvSpPr txBox="1"/>
      </xdr:nvSpPr>
      <xdr:spPr>
        <a:xfrm>
          <a:off x="4673600" y="620218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7112</xdr:rowOff>
    </xdr:from>
    <xdr:to>
      <xdr:col>24</xdr:col>
      <xdr:colOff>114300</xdr:colOff>
      <xdr:row>37</xdr:row>
      <xdr:rowOff>108712</xdr:rowOff>
    </xdr:to>
    <xdr:sp macro="" textlink="">
      <xdr:nvSpPr>
        <xdr:cNvPr id="61" name="フローチャート: 判断 60">
          <a:extLst>
            <a:ext uri="{FF2B5EF4-FFF2-40B4-BE49-F238E27FC236}">
              <a16:creationId xmlns:a16="http://schemas.microsoft.com/office/drawing/2014/main" id="{A212864D-B116-48C9-98E6-1A0620719142}"/>
            </a:ext>
          </a:extLst>
        </xdr:cNvPr>
        <xdr:cNvSpPr/>
      </xdr:nvSpPr>
      <xdr:spPr>
        <a:xfrm>
          <a:off x="4584700" y="6350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144272</xdr:rowOff>
    </xdr:from>
    <xdr:to>
      <xdr:col>20</xdr:col>
      <xdr:colOff>38100</xdr:colOff>
      <xdr:row>37</xdr:row>
      <xdr:rowOff>74422</xdr:rowOff>
    </xdr:to>
    <xdr:sp macro="" textlink="">
      <xdr:nvSpPr>
        <xdr:cNvPr id="62" name="フローチャート: 判断 61">
          <a:extLst>
            <a:ext uri="{FF2B5EF4-FFF2-40B4-BE49-F238E27FC236}">
              <a16:creationId xmlns:a16="http://schemas.microsoft.com/office/drawing/2014/main" id="{33A7C7D6-86A1-4A14-8D61-BD29C854BA3C}"/>
            </a:ext>
          </a:extLst>
        </xdr:cNvPr>
        <xdr:cNvSpPr/>
      </xdr:nvSpPr>
      <xdr:spPr>
        <a:xfrm>
          <a:off x="3746500" y="6316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109982</xdr:rowOff>
    </xdr:from>
    <xdr:to>
      <xdr:col>15</xdr:col>
      <xdr:colOff>101600</xdr:colOff>
      <xdr:row>37</xdr:row>
      <xdr:rowOff>40132</xdr:rowOff>
    </xdr:to>
    <xdr:sp macro="" textlink="">
      <xdr:nvSpPr>
        <xdr:cNvPr id="63" name="フローチャート: 判断 62">
          <a:extLst>
            <a:ext uri="{FF2B5EF4-FFF2-40B4-BE49-F238E27FC236}">
              <a16:creationId xmlns:a16="http://schemas.microsoft.com/office/drawing/2014/main" id="{333374B3-6D6A-4253-8F63-A3CA7C7B0FC1}"/>
            </a:ext>
          </a:extLst>
        </xdr:cNvPr>
        <xdr:cNvSpPr/>
      </xdr:nvSpPr>
      <xdr:spPr>
        <a:xfrm>
          <a:off x="2857500" y="6282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82550</xdr:rowOff>
    </xdr:from>
    <xdr:to>
      <xdr:col>10</xdr:col>
      <xdr:colOff>165100</xdr:colOff>
      <xdr:row>37</xdr:row>
      <xdr:rowOff>12700</xdr:rowOff>
    </xdr:to>
    <xdr:sp macro="" textlink="">
      <xdr:nvSpPr>
        <xdr:cNvPr id="64" name="フローチャート: 判断 63">
          <a:extLst>
            <a:ext uri="{FF2B5EF4-FFF2-40B4-BE49-F238E27FC236}">
              <a16:creationId xmlns:a16="http://schemas.microsoft.com/office/drawing/2014/main" id="{B44910E3-2FAD-460C-A579-F02BC4BD5895}"/>
            </a:ext>
          </a:extLst>
        </xdr:cNvPr>
        <xdr:cNvSpPr/>
      </xdr:nvSpPr>
      <xdr:spPr>
        <a:xfrm>
          <a:off x="1968500" y="625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254</xdr:rowOff>
    </xdr:from>
    <xdr:to>
      <xdr:col>6</xdr:col>
      <xdr:colOff>38100</xdr:colOff>
      <xdr:row>36</xdr:row>
      <xdr:rowOff>101854</xdr:rowOff>
    </xdr:to>
    <xdr:sp macro="" textlink="">
      <xdr:nvSpPr>
        <xdr:cNvPr id="65" name="フローチャート: 判断 64">
          <a:extLst>
            <a:ext uri="{FF2B5EF4-FFF2-40B4-BE49-F238E27FC236}">
              <a16:creationId xmlns:a16="http://schemas.microsoft.com/office/drawing/2014/main" id="{CBF4CD54-4E44-4E16-B1CB-5A086189D93D}"/>
            </a:ext>
          </a:extLst>
        </xdr:cNvPr>
        <xdr:cNvSpPr/>
      </xdr:nvSpPr>
      <xdr:spPr>
        <a:xfrm>
          <a:off x="1079500" y="6172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E6DC9D0E-940B-4211-85EA-D8BAF3559E38}"/>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B077AF81-3905-4521-A530-57BBFC832289}"/>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F8C19B76-7E77-4521-A02E-B41A802840E5}"/>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A6B7153D-70C5-4BC2-992D-43F91FB8EA58}"/>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E4BF8611-50F3-48E4-B457-5C5316C42DAE}"/>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141986</xdr:rowOff>
    </xdr:from>
    <xdr:to>
      <xdr:col>24</xdr:col>
      <xdr:colOff>114300</xdr:colOff>
      <xdr:row>38</xdr:row>
      <xdr:rowOff>72136</xdr:rowOff>
    </xdr:to>
    <xdr:sp macro="" textlink="">
      <xdr:nvSpPr>
        <xdr:cNvPr id="71" name="楕円 70">
          <a:extLst>
            <a:ext uri="{FF2B5EF4-FFF2-40B4-BE49-F238E27FC236}">
              <a16:creationId xmlns:a16="http://schemas.microsoft.com/office/drawing/2014/main" id="{ED720FCF-4503-4E4C-B90D-7B7A561D63E9}"/>
            </a:ext>
          </a:extLst>
        </xdr:cNvPr>
        <xdr:cNvSpPr/>
      </xdr:nvSpPr>
      <xdr:spPr>
        <a:xfrm>
          <a:off x="4584700" y="6485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120413</xdr:rowOff>
    </xdr:from>
    <xdr:ext cx="405111" cy="259045"/>
    <xdr:sp macro="" textlink="">
      <xdr:nvSpPr>
        <xdr:cNvPr id="72" name="【道路】&#10;有形固定資産減価償却率該当値テキスト">
          <a:extLst>
            <a:ext uri="{FF2B5EF4-FFF2-40B4-BE49-F238E27FC236}">
              <a16:creationId xmlns:a16="http://schemas.microsoft.com/office/drawing/2014/main" id="{86E1EC1C-36C0-41EA-BAAB-CE3A587A836A}"/>
            </a:ext>
          </a:extLst>
        </xdr:cNvPr>
        <xdr:cNvSpPr txBox="1"/>
      </xdr:nvSpPr>
      <xdr:spPr>
        <a:xfrm>
          <a:off x="4673600" y="6464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91694</xdr:rowOff>
    </xdr:from>
    <xdr:to>
      <xdr:col>20</xdr:col>
      <xdr:colOff>38100</xdr:colOff>
      <xdr:row>39</xdr:row>
      <xdr:rowOff>21844</xdr:rowOff>
    </xdr:to>
    <xdr:sp macro="" textlink="">
      <xdr:nvSpPr>
        <xdr:cNvPr id="73" name="楕円 72">
          <a:extLst>
            <a:ext uri="{FF2B5EF4-FFF2-40B4-BE49-F238E27FC236}">
              <a16:creationId xmlns:a16="http://schemas.microsoft.com/office/drawing/2014/main" id="{EFD19C71-61FF-4833-86BE-C288176EB493}"/>
            </a:ext>
          </a:extLst>
        </xdr:cNvPr>
        <xdr:cNvSpPr/>
      </xdr:nvSpPr>
      <xdr:spPr>
        <a:xfrm>
          <a:off x="3746500" y="6606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21336</xdr:rowOff>
    </xdr:from>
    <xdr:to>
      <xdr:col>24</xdr:col>
      <xdr:colOff>63500</xdr:colOff>
      <xdr:row>38</xdr:row>
      <xdr:rowOff>142494</xdr:rowOff>
    </xdr:to>
    <xdr:cxnSp macro="">
      <xdr:nvCxnSpPr>
        <xdr:cNvPr id="74" name="直線コネクタ 73">
          <a:extLst>
            <a:ext uri="{FF2B5EF4-FFF2-40B4-BE49-F238E27FC236}">
              <a16:creationId xmlns:a16="http://schemas.microsoft.com/office/drawing/2014/main" id="{A8875E8F-6298-409C-A43E-2E7AA0622309}"/>
            </a:ext>
          </a:extLst>
        </xdr:cNvPr>
        <xdr:cNvCxnSpPr/>
      </xdr:nvCxnSpPr>
      <xdr:spPr>
        <a:xfrm flipV="1">
          <a:off x="3797300" y="6536436"/>
          <a:ext cx="838200" cy="121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61976</xdr:rowOff>
    </xdr:from>
    <xdr:to>
      <xdr:col>15</xdr:col>
      <xdr:colOff>101600</xdr:colOff>
      <xdr:row>38</xdr:row>
      <xdr:rowOff>163576</xdr:rowOff>
    </xdr:to>
    <xdr:sp macro="" textlink="">
      <xdr:nvSpPr>
        <xdr:cNvPr id="75" name="楕円 74">
          <a:extLst>
            <a:ext uri="{FF2B5EF4-FFF2-40B4-BE49-F238E27FC236}">
              <a16:creationId xmlns:a16="http://schemas.microsoft.com/office/drawing/2014/main" id="{BB2C54F8-12B1-4775-9B1A-C8F206641942}"/>
            </a:ext>
          </a:extLst>
        </xdr:cNvPr>
        <xdr:cNvSpPr/>
      </xdr:nvSpPr>
      <xdr:spPr>
        <a:xfrm>
          <a:off x="2857500" y="6577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112776</xdr:rowOff>
    </xdr:from>
    <xdr:to>
      <xdr:col>19</xdr:col>
      <xdr:colOff>177800</xdr:colOff>
      <xdr:row>38</xdr:row>
      <xdr:rowOff>142494</xdr:rowOff>
    </xdr:to>
    <xdr:cxnSp macro="">
      <xdr:nvCxnSpPr>
        <xdr:cNvPr id="76" name="直線コネクタ 75">
          <a:extLst>
            <a:ext uri="{FF2B5EF4-FFF2-40B4-BE49-F238E27FC236}">
              <a16:creationId xmlns:a16="http://schemas.microsoft.com/office/drawing/2014/main" id="{06574DDD-5EF9-4224-84AD-33ADADDD9EFC}"/>
            </a:ext>
          </a:extLst>
        </xdr:cNvPr>
        <xdr:cNvCxnSpPr/>
      </xdr:nvCxnSpPr>
      <xdr:spPr>
        <a:xfrm>
          <a:off x="2908300" y="6627876"/>
          <a:ext cx="8890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16256</xdr:rowOff>
    </xdr:from>
    <xdr:to>
      <xdr:col>10</xdr:col>
      <xdr:colOff>165100</xdr:colOff>
      <xdr:row>39</xdr:row>
      <xdr:rowOff>117856</xdr:rowOff>
    </xdr:to>
    <xdr:sp macro="" textlink="">
      <xdr:nvSpPr>
        <xdr:cNvPr id="77" name="楕円 76">
          <a:extLst>
            <a:ext uri="{FF2B5EF4-FFF2-40B4-BE49-F238E27FC236}">
              <a16:creationId xmlns:a16="http://schemas.microsoft.com/office/drawing/2014/main" id="{583F031D-7F46-4B93-ABD2-1BAAA3D84C8F}"/>
            </a:ext>
          </a:extLst>
        </xdr:cNvPr>
        <xdr:cNvSpPr/>
      </xdr:nvSpPr>
      <xdr:spPr>
        <a:xfrm>
          <a:off x="1968500" y="6702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112776</xdr:rowOff>
    </xdr:from>
    <xdr:to>
      <xdr:col>15</xdr:col>
      <xdr:colOff>50800</xdr:colOff>
      <xdr:row>39</xdr:row>
      <xdr:rowOff>67056</xdr:rowOff>
    </xdr:to>
    <xdr:cxnSp macro="">
      <xdr:nvCxnSpPr>
        <xdr:cNvPr id="78" name="直線コネクタ 77">
          <a:extLst>
            <a:ext uri="{FF2B5EF4-FFF2-40B4-BE49-F238E27FC236}">
              <a16:creationId xmlns:a16="http://schemas.microsoft.com/office/drawing/2014/main" id="{F2BAA005-9877-46F6-B2C7-D0D810A586BD}"/>
            </a:ext>
          </a:extLst>
        </xdr:cNvPr>
        <xdr:cNvCxnSpPr/>
      </xdr:nvCxnSpPr>
      <xdr:spPr>
        <a:xfrm flipV="1">
          <a:off x="2019300" y="6627876"/>
          <a:ext cx="889000" cy="125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148844</xdr:rowOff>
    </xdr:from>
    <xdr:to>
      <xdr:col>6</xdr:col>
      <xdr:colOff>38100</xdr:colOff>
      <xdr:row>39</xdr:row>
      <xdr:rowOff>78994</xdr:rowOff>
    </xdr:to>
    <xdr:sp macro="" textlink="">
      <xdr:nvSpPr>
        <xdr:cNvPr id="79" name="楕円 78">
          <a:extLst>
            <a:ext uri="{FF2B5EF4-FFF2-40B4-BE49-F238E27FC236}">
              <a16:creationId xmlns:a16="http://schemas.microsoft.com/office/drawing/2014/main" id="{E23E1854-F604-4DBD-884D-25DA76C1B8C5}"/>
            </a:ext>
          </a:extLst>
        </xdr:cNvPr>
        <xdr:cNvSpPr/>
      </xdr:nvSpPr>
      <xdr:spPr>
        <a:xfrm>
          <a:off x="1079500" y="6663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28194</xdr:rowOff>
    </xdr:from>
    <xdr:to>
      <xdr:col>10</xdr:col>
      <xdr:colOff>114300</xdr:colOff>
      <xdr:row>39</xdr:row>
      <xdr:rowOff>67056</xdr:rowOff>
    </xdr:to>
    <xdr:cxnSp macro="">
      <xdr:nvCxnSpPr>
        <xdr:cNvPr id="80" name="直線コネクタ 79">
          <a:extLst>
            <a:ext uri="{FF2B5EF4-FFF2-40B4-BE49-F238E27FC236}">
              <a16:creationId xmlns:a16="http://schemas.microsoft.com/office/drawing/2014/main" id="{5643455A-0F95-4B74-BBF8-1461589A907B}"/>
            </a:ext>
          </a:extLst>
        </xdr:cNvPr>
        <xdr:cNvCxnSpPr/>
      </xdr:nvCxnSpPr>
      <xdr:spPr>
        <a:xfrm>
          <a:off x="1130300" y="6714744"/>
          <a:ext cx="889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90949</xdr:rowOff>
    </xdr:from>
    <xdr:ext cx="405111" cy="259045"/>
    <xdr:sp macro="" textlink="">
      <xdr:nvSpPr>
        <xdr:cNvPr id="81" name="n_1aveValue【道路】&#10;有形固定資産減価償却率">
          <a:extLst>
            <a:ext uri="{FF2B5EF4-FFF2-40B4-BE49-F238E27FC236}">
              <a16:creationId xmlns:a16="http://schemas.microsoft.com/office/drawing/2014/main" id="{A4BDFAE0-17C9-4AD2-965D-B6CD285391AA}"/>
            </a:ext>
          </a:extLst>
        </xdr:cNvPr>
        <xdr:cNvSpPr txBox="1"/>
      </xdr:nvSpPr>
      <xdr:spPr>
        <a:xfrm>
          <a:off x="3582044" y="60916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56659</xdr:rowOff>
    </xdr:from>
    <xdr:ext cx="405111" cy="259045"/>
    <xdr:sp macro="" textlink="">
      <xdr:nvSpPr>
        <xdr:cNvPr id="82" name="n_2aveValue【道路】&#10;有形固定資産減価償却率">
          <a:extLst>
            <a:ext uri="{FF2B5EF4-FFF2-40B4-BE49-F238E27FC236}">
              <a16:creationId xmlns:a16="http://schemas.microsoft.com/office/drawing/2014/main" id="{0D2D5CF5-38CA-46FE-A915-D94D576C24B9}"/>
            </a:ext>
          </a:extLst>
        </xdr:cNvPr>
        <xdr:cNvSpPr txBox="1"/>
      </xdr:nvSpPr>
      <xdr:spPr>
        <a:xfrm>
          <a:off x="2705744" y="60574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29227</xdr:rowOff>
    </xdr:from>
    <xdr:ext cx="405111" cy="259045"/>
    <xdr:sp macro="" textlink="">
      <xdr:nvSpPr>
        <xdr:cNvPr id="83" name="n_3aveValue【道路】&#10;有形固定資産減価償却率">
          <a:extLst>
            <a:ext uri="{FF2B5EF4-FFF2-40B4-BE49-F238E27FC236}">
              <a16:creationId xmlns:a16="http://schemas.microsoft.com/office/drawing/2014/main" id="{D1D8948A-7AF7-4DBD-B43F-AD0F0A055018}"/>
            </a:ext>
          </a:extLst>
        </xdr:cNvPr>
        <xdr:cNvSpPr txBox="1"/>
      </xdr:nvSpPr>
      <xdr:spPr>
        <a:xfrm>
          <a:off x="1816744" y="602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118381</xdr:rowOff>
    </xdr:from>
    <xdr:ext cx="405111" cy="259045"/>
    <xdr:sp macro="" textlink="">
      <xdr:nvSpPr>
        <xdr:cNvPr id="84" name="n_4aveValue【道路】&#10;有形固定資産減価償却率">
          <a:extLst>
            <a:ext uri="{FF2B5EF4-FFF2-40B4-BE49-F238E27FC236}">
              <a16:creationId xmlns:a16="http://schemas.microsoft.com/office/drawing/2014/main" id="{C8BA7B11-2CA3-46CF-96D1-300EA642895F}"/>
            </a:ext>
          </a:extLst>
        </xdr:cNvPr>
        <xdr:cNvSpPr txBox="1"/>
      </xdr:nvSpPr>
      <xdr:spPr>
        <a:xfrm>
          <a:off x="927744" y="59476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12971</xdr:rowOff>
    </xdr:from>
    <xdr:ext cx="405111" cy="259045"/>
    <xdr:sp macro="" textlink="">
      <xdr:nvSpPr>
        <xdr:cNvPr id="85" name="n_1mainValue【道路】&#10;有形固定資産減価償却率">
          <a:extLst>
            <a:ext uri="{FF2B5EF4-FFF2-40B4-BE49-F238E27FC236}">
              <a16:creationId xmlns:a16="http://schemas.microsoft.com/office/drawing/2014/main" id="{1395DBC8-BB73-4CC2-BD3C-05FA1C5819AD}"/>
            </a:ext>
          </a:extLst>
        </xdr:cNvPr>
        <xdr:cNvSpPr txBox="1"/>
      </xdr:nvSpPr>
      <xdr:spPr>
        <a:xfrm>
          <a:off x="3582044" y="6699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154703</xdr:rowOff>
    </xdr:from>
    <xdr:ext cx="405111" cy="259045"/>
    <xdr:sp macro="" textlink="">
      <xdr:nvSpPr>
        <xdr:cNvPr id="86" name="n_2mainValue【道路】&#10;有形固定資産減価償却率">
          <a:extLst>
            <a:ext uri="{FF2B5EF4-FFF2-40B4-BE49-F238E27FC236}">
              <a16:creationId xmlns:a16="http://schemas.microsoft.com/office/drawing/2014/main" id="{6E4A5CD8-94C4-42E9-B073-A1C589A36F1A}"/>
            </a:ext>
          </a:extLst>
        </xdr:cNvPr>
        <xdr:cNvSpPr txBox="1"/>
      </xdr:nvSpPr>
      <xdr:spPr>
        <a:xfrm>
          <a:off x="2705744" y="66698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108983</xdr:rowOff>
    </xdr:from>
    <xdr:ext cx="405111" cy="259045"/>
    <xdr:sp macro="" textlink="">
      <xdr:nvSpPr>
        <xdr:cNvPr id="87" name="n_3mainValue【道路】&#10;有形固定資産減価償却率">
          <a:extLst>
            <a:ext uri="{FF2B5EF4-FFF2-40B4-BE49-F238E27FC236}">
              <a16:creationId xmlns:a16="http://schemas.microsoft.com/office/drawing/2014/main" id="{136ADA9E-645C-4956-A3E4-6E41439082EE}"/>
            </a:ext>
          </a:extLst>
        </xdr:cNvPr>
        <xdr:cNvSpPr txBox="1"/>
      </xdr:nvSpPr>
      <xdr:spPr>
        <a:xfrm>
          <a:off x="1816744" y="6795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70121</xdr:rowOff>
    </xdr:from>
    <xdr:ext cx="405111" cy="259045"/>
    <xdr:sp macro="" textlink="">
      <xdr:nvSpPr>
        <xdr:cNvPr id="88" name="n_4mainValue【道路】&#10;有形固定資産減価償却率">
          <a:extLst>
            <a:ext uri="{FF2B5EF4-FFF2-40B4-BE49-F238E27FC236}">
              <a16:creationId xmlns:a16="http://schemas.microsoft.com/office/drawing/2014/main" id="{A963925F-6D76-453C-A35B-4EF27784273C}"/>
            </a:ext>
          </a:extLst>
        </xdr:cNvPr>
        <xdr:cNvSpPr txBox="1"/>
      </xdr:nvSpPr>
      <xdr:spPr>
        <a:xfrm>
          <a:off x="927744" y="67566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84A452AF-B109-49CF-95CD-122B1A18825D}"/>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id="{4F1011A0-E041-4214-969A-BC6BB8B2A261}"/>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id="{F1293F51-4C10-48D3-B8A1-FFE92170E484}"/>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id="{BF74D6E2-F196-4724-93F6-8A95DA76A1A6}"/>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id="{969CDE3F-2654-4103-A5C0-C27246F26CB7}"/>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id="{C610404B-3DB2-436C-8FF7-EC6D175D6481}"/>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id="{A1619A3D-7BB7-481B-BFCD-4238A42D6357}"/>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3A2BF9F1-75E4-425E-8A31-28AD80F43A8E}"/>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a:extLst>
            <a:ext uri="{FF2B5EF4-FFF2-40B4-BE49-F238E27FC236}">
              <a16:creationId xmlns:a16="http://schemas.microsoft.com/office/drawing/2014/main" id="{51CFE95B-6A8E-4F25-AD08-5FE40FC6ACED}"/>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F59B824D-678A-4D22-8C13-FD3CC29BCEB1}"/>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a:extLst>
            <a:ext uri="{FF2B5EF4-FFF2-40B4-BE49-F238E27FC236}">
              <a16:creationId xmlns:a16="http://schemas.microsoft.com/office/drawing/2014/main" id="{0951FA50-2ADE-4E9F-8011-15D93B55FCAB}"/>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a:extLst>
            <a:ext uri="{FF2B5EF4-FFF2-40B4-BE49-F238E27FC236}">
              <a16:creationId xmlns:a16="http://schemas.microsoft.com/office/drawing/2014/main" id="{4EA032BB-229D-4868-9AFD-B7BC5C1B5EDF}"/>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a:extLst>
            <a:ext uri="{FF2B5EF4-FFF2-40B4-BE49-F238E27FC236}">
              <a16:creationId xmlns:a16="http://schemas.microsoft.com/office/drawing/2014/main" id="{70BF0C06-4B68-4BFC-BE86-67F38235D42B}"/>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2" name="テキスト ボックス 101">
          <a:extLst>
            <a:ext uri="{FF2B5EF4-FFF2-40B4-BE49-F238E27FC236}">
              <a16:creationId xmlns:a16="http://schemas.microsoft.com/office/drawing/2014/main" id="{F74CB216-1633-41CA-A484-C811F715F435}"/>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a:extLst>
            <a:ext uri="{FF2B5EF4-FFF2-40B4-BE49-F238E27FC236}">
              <a16:creationId xmlns:a16="http://schemas.microsoft.com/office/drawing/2014/main" id="{5009E019-BDFE-4399-BB31-6E7CC8DBCF3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104" name="テキスト ボックス 103">
          <a:extLst>
            <a:ext uri="{FF2B5EF4-FFF2-40B4-BE49-F238E27FC236}">
              <a16:creationId xmlns:a16="http://schemas.microsoft.com/office/drawing/2014/main" id="{43923042-4793-429F-A5FC-EF773DD41115}"/>
            </a:ext>
          </a:extLst>
        </xdr:cNvPr>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a:extLst>
            <a:ext uri="{FF2B5EF4-FFF2-40B4-BE49-F238E27FC236}">
              <a16:creationId xmlns:a16="http://schemas.microsoft.com/office/drawing/2014/main" id="{1633FA3B-40B9-45CC-863B-26F8CB49515A}"/>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6" name="テキスト ボックス 105">
          <a:extLst>
            <a:ext uri="{FF2B5EF4-FFF2-40B4-BE49-F238E27FC236}">
              <a16:creationId xmlns:a16="http://schemas.microsoft.com/office/drawing/2014/main" id="{88D287CF-91B3-499E-9A0E-5A1F21E50E2D}"/>
            </a:ext>
          </a:extLst>
        </xdr:cNvPr>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a:extLst>
            <a:ext uri="{FF2B5EF4-FFF2-40B4-BE49-F238E27FC236}">
              <a16:creationId xmlns:a16="http://schemas.microsoft.com/office/drawing/2014/main" id="{A31823C0-9167-42C1-9DDF-4952456B1C8F}"/>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08" name="テキスト ボックス 107">
          <a:extLst>
            <a:ext uri="{FF2B5EF4-FFF2-40B4-BE49-F238E27FC236}">
              <a16:creationId xmlns:a16="http://schemas.microsoft.com/office/drawing/2014/main" id="{B651E52F-31B5-4551-995E-32B40B85A595}"/>
            </a:ext>
          </a:extLst>
        </xdr:cNvPr>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03A29A33-A863-41E4-94C0-400C5E69AC41}"/>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0" name="テキスト ボックス 109">
          <a:extLst>
            <a:ext uri="{FF2B5EF4-FFF2-40B4-BE49-F238E27FC236}">
              <a16:creationId xmlns:a16="http://schemas.microsoft.com/office/drawing/2014/main" id="{3706F8D9-BEB1-4753-95F5-070837A93B56}"/>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a:extLst>
            <a:ext uri="{FF2B5EF4-FFF2-40B4-BE49-F238E27FC236}">
              <a16:creationId xmlns:a16="http://schemas.microsoft.com/office/drawing/2014/main" id="{6C6B1295-8A84-44F5-A534-AA57C6822617}"/>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46276</xdr:rowOff>
    </xdr:from>
    <xdr:to>
      <xdr:col>54</xdr:col>
      <xdr:colOff>189865</xdr:colOff>
      <xdr:row>41</xdr:row>
      <xdr:rowOff>145984</xdr:rowOff>
    </xdr:to>
    <xdr:cxnSp macro="">
      <xdr:nvCxnSpPr>
        <xdr:cNvPr id="112" name="直線コネクタ 111">
          <a:extLst>
            <a:ext uri="{FF2B5EF4-FFF2-40B4-BE49-F238E27FC236}">
              <a16:creationId xmlns:a16="http://schemas.microsoft.com/office/drawing/2014/main" id="{138E0324-C031-4BFE-B362-85C2654DDC56}"/>
            </a:ext>
          </a:extLst>
        </xdr:cNvPr>
        <xdr:cNvCxnSpPr/>
      </xdr:nvCxnSpPr>
      <xdr:spPr>
        <a:xfrm flipV="1">
          <a:off x="10476865" y="5704126"/>
          <a:ext cx="0" cy="14713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149811</xdr:rowOff>
    </xdr:from>
    <xdr:ext cx="469744" cy="259045"/>
    <xdr:sp macro="" textlink="">
      <xdr:nvSpPr>
        <xdr:cNvPr id="113" name="【道路】&#10;一人当たり延長最小値テキスト">
          <a:extLst>
            <a:ext uri="{FF2B5EF4-FFF2-40B4-BE49-F238E27FC236}">
              <a16:creationId xmlns:a16="http://schemas.microsoft.com/office/drawing/2014/main" id="{B0058495-D10C-41E9-A7BB-84C3CE871E93}"/>
            </a:ext>
          </a:extLst>
        </xdr:cNvPr>
        <xdr:cNvSpPr txBox="1"/>
      </xdr:nvSpPr>
      <xdr:spPr>
        <a:xfrm>
          <a:off x="10515600" y="7179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145984</xdr:rowOff>
    </xdr:from>
    <xdr:to>
      <xdr:col>55</xdr:col>
      <xdr:colOff>88900</xdr:colOff>
      <xdr:row>41</xdr:row>
      <xdr:rowOff>145984</xdr:rowOff>
    </xdr:to>
    <xdr:cxnSp macro="">
      <xdr:nvCxnSpPr>
        <xdr:cNvPr id="114" name="直線コネクタ 113">
          <a:extLst>
            <a:ext uri="{FF2B5EF4-FFF2-40B4-BE49-F238E27FC236}">
              <a16:creationId xmlns:a16="http://schemas.microsoft.com/office/drawing/2014/main" id="{72769E7D-1C86-46B3-B1DB-D7F781BA9712}"/>
            </a:ext>
          </a:extLst>
        </xdr:cNvPr>
        <xdr:cNvCxnSpPr/>
      </xdr:nvCxnSpPr>
      <xdr:spPr>
        <a:xfrm>
          <a:off x="10388600" y="7175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164403</xdr:rowOff>
    </xdr:from>
    <xdr:ext cx="599010" cy="259045"/>
    <xdr:sp macro="" textlink="">
      <xdr:nvSpPr>
        <xdr:cNvPr id="115" name="【道路】&#10;一人当たり延長最大値テキスト">
          <a:extLst>
            <a:ext uri="{FF2B5EF4-FFF2-40B4-BE49-F238E27FC236}">
              <a16:creationId xmlns:a16="http://schemas.microsoft.com/office/drawing/2014/main" id="{D1202B9D-825F-416A-9314-FA2EA25BE260}"/>
            </a:ext>
          </a:extLst>
        </xdr:cNvPr>
        <xdr:cNvSpPr txBox="1"/>
      </xdr:nvSpPr>
      <xdr:spPr>
        <a:xfrm>
          <a:off x="10515600" y="54793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201.427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46276</xdr:rowOff>
    </xdr:from>
    <xdr:to>
      <xdr:col>55</xdr:col>
      <xdr:colOff>88900</xdr:colOff>
      <xdr:row>33</xdr:row>
      <xdr:rowOff>46276</xdr:rowOff>
    </xdr:to>
    <xdr:cxnSp macro="">
      <xdr:nvCxnSpPr>
        <xdr:cNvPr id="116" name="直線コネクタ 115">
          <a:extLst>
            <a:ext uri="{FF2B5EF4-FFF2-40B4-BE49-F238E27FC236}">
              <a16:creationId xmlns:a16="http://schemas.microsoft.com/office/drawing/2014/main" id="{CCE79565-4C49-42FA-8E86-3EEA2359F9EF}"/>
            </a:ext>
          </a:extLst>
        </xdr:cNvPr>
        <xdr:cNvCxnSpPr/>
      </xdr:nvCxnSpPr>
      <xdr:spPr>
        <a:xfrm>
          <a:off x="10388600" y="57041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53832</xdr:rowOff>
    </xdr:from>
    <xdr:ext cx="534377" cy="259045"/>
    <xdr:sp macro="" textlink="">
      <xdr:nvSpPr>
        <xdr:cNvPr id="117" name="【道路】&#10;一人当たり延長平均値テキスト">
          <a:extLst>
            <a:ext uri="{FF2B5EF4-FFF2-40B4-BE49-F238E27FC236}">
              <a16:creationId xmlns:a16="http://schemas.microsoft.com/office/drawing/2014/main" id="{E4B8C89D-03FA-4AEB-890B-C2DE7DCC67EA}"/>
            </a:ext>
          </a:extLst>
        </xdr:cNvPr>
        <xdr:cNvSpPr txBox="1"/>
      </xdr:nvSpPr>
      <xdr:spPr>
        <a:xfrm>
          <a:off x="10515600" y="65689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30955</xdr:rowOff>
    </xdr:from>
    <xdr:to>
      <xdr:col>55</xdr:col>
      <xdr:colOff>50800</xdr:colOff>
      <xdr:row>39</xdr:row>
      <xdr:rowOff>132555</xdr:rowOff>
    </xdr:to>
    <xdr:sp macro="" textlink="">
      <xdr:nvSpPr>
        <xdr:cNvPr id="118" name="フローチャート: 判断 117">
          <a:extLst>
            <a:ext uri="{FF2B5EF4-FFF2-40B4-BE49-F238E27FC236}">
              <a16:creationId xmlns:a16="http://schemas.microsoft.com/office/drawing/2014/main" id="{8F67EDCC-974C-4DC2-9263-8AD7A4654C60}"/>
            </a:ext>
          </a:extLst>
        </xdr:cNvPr>
        <xdr:cNvSpPr/>
      </xdr:nvSpPr>
      <xdr:spPr>
        <a:xfrm>
          <a:off x="10426700" y="6717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86451</xdr:rowOff>
    </xdr:from>
    <xdr:to>
      <xdr:col>50</xdr:col>
      <xdr:colOff>165100</xdr:colOff>
      <xdr:row>40</xdr:row>
      <xdr:rowOff>16601</xdr:rowOff>
    </xdr:to>
    <xdr:sp macro="" textlink="">
      <xdr:nvSpPr>
        <xdr:cNvPr id="119" name="フローチャート: 判断 118">
          <a:extLst>
            <a:ext uri="{FF2B5EF4-FFF2-40B4-BE49-F238E27FC236}">
              <a16:creationId xmlns:a16="http://schemas.microsoft.com/office/drawing/2014/main" id="{BDA718C5-EA66-485A-9740-F36512E4A1E6}"/>
            </a:ext>
          </a:extLst>
        </xdr:cNvPr>
        <xdr:cNvSpPr/>
      </xdr:nvSpPr>
      <xdr:spPr>
        <a:xfrm>
          <a:off x="9588500" y="6773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92143</xdr:rowOff>
    </xdr:from>
    <xdr:to>
      <xdr:col>46</xdr:col>
      <xdr:colOff>38100</xdr:colOff>
      <xdr:row>40</xdr:row>
      <xdr:rowOff>22293</xdr:rowOff>
    </xdr:to>
    <xdr:sp macro="" textlink="">
      <xdr:nvSpPr>
        <xdr:cNvPr id="120" name="フローチャート: 判断 119">
          <a:extLst>
            <a:ext uri="{FF2B5EF4-FFF2-40B4-BE49-F238E27FC236}">
              <a16:creationId xmlns:a16="http://schemas.microsoft.com/office/drawing/2014/main" id="{C9DB442A-FE07-491B-9B42-97898D42DDC0}"/>
            </a:ext>
          </a:extLst>
        </xdr:cNvPr>
        <xdr:cNvSpPr/>
      </xdr:nvSpPr>
      <xdr:spPr>
        <a:xfrm>
          <a:off x="8699500" y="6778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99016</xdr:rowOff>
    </xdr:from>
    <xdr:to>
      <xdr:col>41</xdr:col>
      <xdr:colOff>101600</xdr:colOff>
      <xdr:row>40</xdr:row>
      <xdr:rowOff>29166</xdr:rowOff>
    </xdr:to>
    <xdr:sp macro="" textlink="">
      <xdr:nvSpPr>
        <xdr:cNvPr id="121" name="フローチャート: 判断 120">
          <a:extLst>
            <a:ext uri="{FF2B5EF4-FFF2-40B4-BE49-F238E27FC236}">
              <a16:creationId xmlns:a16="http://schemas.microsoft.com/office/drawing/2014/main" id="{8B05D540-1B25-41E6-809E-AF629AB6085F}"/>
            </a:ext>
          </a:extLst>
        </xdr:cNvPr>
        <xdr:cNvSpPr/>
      </xdr:nvSpPr>
      <xdr:spPr>
        <a:xfrm>
          <a:off x="7810500" y="6785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94186</xdr:rowOff>
    </xdr:from>
    <xdr:to>
      <xdr:col>36</xdr:col>
      <xdr:colOff>165100</xdr:colOff>
      <xdr:row>40</xdr:row>
      <xdr:rowOff>24336</xdr:rowOff>
    </xdr:to>
    <xdr:sp macro="" textlink="">
      <xdr:nvSpPr>
        <xdr:cNvPr id="122" name="フローチャート: 判断 121">
          <a:extLst>
            <a:ext uri="{FF2B5EF4-FFF2-40B4-BE49-F238E27FC236}">
              <a16:creationId xmlns:a16="http://schemas.microsoft.com/office/drawing/2014/main" id="{EAAB30AB-B7FB-458F-A7ED-565408A7D3A0}"/>
            </a:ext>
          </a:extLst>
        </xdr:cNvPr>
        <xdr:cNvSpPr/>
      </xdr:nvSpPr>
      <xdr:spPr>
        <a:xfrm>
          <a:off x="6921500" y="6780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94ECE09B-B2D8-4E16-8A8A-DC466623A3D6}"/>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A1A1009C-27DC-4F57-B64A-724BD20B6B01}"/>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E41ACA55-91AF-4EB6-B14C-0C0EB3710749}"/>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CD889AF-71DA-499B-9FA7-8FF3998BBCA2}"/>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33EDB08-0C0A-488F-A92F-EA581513807A}"/>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128582</xdr:rowOff>
    </xdr:from>
    <xdr:to>
      <xdr:col>55</xdr:col>
      <xdr:colOff>50800</xdr:colOff>
      <xdr:row>41</xdr:row>
      <xdr:rowOff>58732</xdr:rowOff>
    </xdr:to>
    <xdr:sp macro="" textlink="">
      <xdr:nvSpPr>
        <xdr:cNvPr id="128" name="楕円 127">
          <a:extLst>
            <a:ext uri="{FF2B5EF4-FFF2-40B4-BE49-F238E27FC236}">
              <a16:creationId xmlns:a16="http://schemas.microsoft.com/office/drawing/2014/main" id="{24230651-D05E-4E5D-99EA-F5B5F59420FE}"/>
            </a:ext>
          </a:extLst>
        </xdr:cNvPr>
        <xdr:cNvSpPr/>
      </xdr:nvSpPr>
      <xdr:spPr>
        <a:xfrm>
          <a:off x="10426700" y="6986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107009</xdr:rowOff>
    </xdr:from>
    <xdr:ext cx="534377" cy="259045"/>
    <xdr:sp macro="" textlink="">
      <xdr:nvSpPr>
        <xdr:cNvPr id="129" name="【道路】&#10;一人当たり延長該当値テキスト">
          <a:extLst>
            <a:ext uri="{FF2B5EF4-FFF2-40B4-BE49-F238E27FC236}">
              <a16:creationId xmlns:a16="http://schemas.microsoft.com/office/drawing/2014/main" id="{5817BFA5-8C46-4C39-8466-E8201C4307C2}"/>
            </a:ext>
          </a:extLst>
        </xdr:cNvPr>
        <xdr:cNvSpPr txBox="1"/>
      </xdr:nvSpPr>
      <xdr:spPr>
        <a:xfrm>
          <a:off x="10515600" y="6965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137970</xdr:rowOff>
    </xdr:from>
    <xdr:to>
      <xdr:col>50</xdr:col>
      <xdr:colOff>165100</xdr:colOff>
      <xdr:row>41</xdr:row>
      <xdr:rowOff>68120</xdr:rowOff>
    </xdr:to>
    <xdr:sp macro="" textlink="">
      <xdr:nvSpPr>
        <xdr:cNvPr id="130" name="楕円 129">
          <a:extLst>
            <a:ext uri="{FF2B5EF4-FFF2-40B4-BE49-F238E27FC236}">
              <a16:creationId xmlns:a16="http://schemas.microsoft.com/office/drawing/2014/main" id="{EA31348C-D416-4217-BF93-45DD7DD9FEBD}"/>
            </a:ext>
          </a:extLst>
        </xdr:cNvPr>
        <xdr:cNvSpPr/>
      </xdr:nvSpPr>
      <xdr:spPr>
        <a:xfrm>
          <a:off x="9588500" y="6995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7932</xdr:rowOff>
    </xdr:from>
    <xdr:to>
      <xdr:col>55</xdr:col>
      <xdr:colOff>0</xdr:colOff>
      <xdr:row>41</xdr:row>
      <xdr:rowOff>17320</xdr:rowOff>
    </xdr:to>
    <xdr:cxnSp macro="">
      <xdr:nvCxnSpPr>
        <xdr:cNvPr id="131" name="直線コネクタ 130">
          <a:extLst>
            <a:ext uri="{FF2B5EF4-FFF2-40B4-BE49-F238E27FC236}">
              <a16:creationId xmlns:a16="http://schemas.microsoft.com/office/drawing/2014/main" id="{DFAC7901-473B-465B-9ADB-F29B3039DFE3}"/>
            </a:ext>
          </a:extLst>
        </xdr:cNvPr>
        <xdr:cNvCxnSpPr/>
      </xdr:nvCxnSpPr>
      <xdr:spPr>
        <a:xfrm flipV="1">
          <a:off x="9639300" y="7037382"/>
          <a:ext cx="838200" cy="9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146909</xdr:rowOff>
    </xdr:from>
    <xdr:to>
      <xdr:col>46</xdr:col>
      <xdr:colOff>38100</xdr:colOff>
      <xdr:row>41</xdr:row>
      <xdr:rowOff>77059</xdr:rowOff>
    </xdr:to>
    <xdr:sp macro="" textlink="">
      <xdr:nvSpPr>
        <xdr:cNvPr id="132" name="楕円 131">
          <a:extLst>
            <a:ext uri="{FF2B5EF4-FFF2-40B4-BE49-F238E27FC236}">
              <a16:creationId xmlns:a16="http://schemas.microsoft.com/office/drawing/2014/main" id="{F784FB79-F0DF-4749-A440-1615C5F1FAB9}"/>
            </a:ext>
          </a:extLst>
        </xdr:cNvPr>
        <xdr:cNvSpPr/>
      </xdr:nvSpPr>
      <xdr:spPr>
        <a:xfrm>
          <a:off x="8699500" y="7004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17320</xdr:rowOff>
    </xdr:from>
    <xdr:to>
      <xdr:col>50</xdr:col>
      <xdr:colOff>114300</xdr:colOff>
      <xdr:row>41</xdr:row>
      <xdr:rowOff>26259</xdr:rowOff>
    </xdr:to>
    <xdr:cxnSp macro="">
      <xdr:nvCxnSpPr>
        <xdr:cNvPr id="133" name="直線コネクタ 132">
          <a:extLst>
            <a:ext uri="{FF2B5EF4-FFF2-40B4-BE49-F238E27FC236}">
              <a16:creationId xmlns:a16="http://schemas.microsoft.com/office/drawing/2014/main" id="{27CED94C-1126-4170-ADB8-57A491968EB8}"/>
            </a:ext>
          </a:extLst>
        </xdr:cNvPr>
        <xdr:cNvCxnSpPr/>
      </xdr:nvCxnSpPr>
      <xdr:spPr>
        <a:xfrm flipV="1">
          <a:off x="8750300" y="7046770"/>
          <a:ext cx="889000" cy="8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140165</xdr:rowOff>
    </xdr:from>
    <xdr:to>
      <xdr:col>41</xdr:col>
      <xdr:colOff>101600</xdr:colOff>
      <xdr:row>41</xdr:row>
      <xdr:rowOff>70315</xdr:rowOff>
    </xdr:to>
    <xdr:sp macro="" textlink="">
      <xdr:nvSpPr>
        <xdr:cNvPr id="134" name="楕円 133">
          <a:extLst>
            <a:ext uri="{FF2B5EF4-FFF2-40B4-BE49-F238E27FC236}">
              <a16:creationId xmlns:a16="http://schemas.microsoft.com/office/drawing/2014/main" id="{7C051368-6F9A-4B4A-8DC1-2B0F2930952E}"/>
            </a:ext>
          </a:extLst>
        </xdr:cNvPr>
        <xdr:cNvSpPr/>
      </xdr:nvSpPr>
      <xdr:spPr>
        <a:xfrm>
          <a:off x="7810500" y="6998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19515</xdr:rowOff>
    </xdr:from>
    <xdr:to>
      <xdr:col>45</xdr:col>
      <xdr:colOff>177800</xdr:colOff>
      <xdr:row>41</xdr:row>
      <xdr:rowOff>26259</xdr:rowOff>
    </xdr:to>
    <xdr:cxnSp macro="">
      <xdr:nvCxnSpPr>
        <xdr:cNvPr id="135" name="直線コネクタ 134">
          <a:extLst>
            <a:ext uri="{FF2B5EF4-FFF2-40B4-BE49-F238E27FC236}">
              <a16:creationId xmlns:a16="http://schemas.microsoft.com/office/drawing/2014/main" id="{980E4DF1-0996-4236-8393-B7B8CD0653C8}"/>
            </a:ext>
          </a:extLst>
        </xdr:cNvPr>
        <xdr:cNvCxnSpPr/>
      </xdr:nvCxnSpPr>
      <xdr:spPr>
        <a:xfrm>
          <a:off x="7861300" y="7048965"/>
          <a:ext cx="889000" cy="6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145781</xdr:rowOff>
    </xdr:from>
    <xdr:to>
      <xdr:col>36</xdr:col>
      <xdr:colOff>165100</xdr:colOff>
      <xdr:row>41</xdr:row>
      <xdr:rowOff>75931</xdr:rowOff>
    </xdr:to>
    <xdr:sp macro="" textlink="">
      <xdr:nvSpPr>
        <xdr:cNvPr id="136" name="楕円 135">
          <a:extLst>
            <a:ext uri="{FF2B5EF4-FFF2-40B4-BE49-F238E27FC236}">
              <a16:creationId xmlns:a16="http://schemas.microsoft.com/office/drawing/2014/main" id="{013FC497-C5FB-4DA2-B1F5-1B0FD2045D1F}"/>
            </a:ext>
          </a:extLst>
        </xdr:cNvPr>
        <xdr:cNvSpPr/>
      </xdr:nvSpPr>
      <xdr:spPr>
        <a:xfrm>
          <a:off x="6921500" y="7003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19515</xdr:rowOff>
    </xdr:from>
    <xdr:to>
      <xdr:col>41</xdr:col>
      <xdr:colOff>50800</xdr:colOff>
      <xdr:row>41</xdr:row>
      <xdr:rowOff>25131</xdr:rowOff>
    </xdr:to>
    <xdr:cxnSp macro="">
      <xdr:nvCxnSpPr>
        <xdr:cNvPr id="137" name="直線コネクタ 136">
          <a:extLst>
            <a:ext uri="{FF2B5EF4-FFF2-40B4-BE49-F238E27FC236}">
              <a16:creationId xmlns:a16="http://schemas.microsoft.com/office/drawing/2014/main" id="{2901152F-9F9B-450A-AB1C-0324E39A7596}"/>
            </a:ext>
          </a:extLst>
        </xdr:cNvPr>
        <xdr:cNvCxnSpPr/>
      </xdr:nvCxnSpPr>
      <xdr:spPr>
        <a:xfrm flipV="1">
          <a:off x="6972300" y="7048965"/>
          <a:ext cx="889000" cy="5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33128</xdr:rowOff>
    </xdr:from>
    <xdr:ext cx="534377" cy="259045"/>
    <xdr:sp macro="" textlink="">
      <xdr:nvSpPr>
        <xdr:cNvPr id="138" name="n_1aveValue【道路】&#10;一人当たり延長">
          <a:extLst>
            <a:ext uri="{FF2B5EF4-FFF2-40B4-BE49-F238E27FC236}">
              <a16:creationId xmlns:a16="http://schemas.microsoft.com/office/drawing/2014/main" id="{1153EAB8-1D0D-4C20-AEB4-595C3F5567AA}"/>
            </a:ext>
          </a:extLst>
        </xdr:cNvPr>
        <xdr:cNvSpPr txBox="1"/>
      </xdr:nvSpPr>
      <xdr:spPr>
        <a:xfrm>
          <a:off x="9359411" y="6548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38820</xdr:rowOff>
    </xdr:from>
    <xdr:ext cx="534377" cy="259045"/>
    <xdr:sp macro="" textlink="">
      <xdr:nvSpPr>
        <xdr:cNvPr id="139" name="n_2aveValue【道路】&#10;一人当たり延長">
          <a:extLst>
            <a:ext uri="{FF2B5EF4-FFF2-40B4-BE49-F238E27FC236}">
              <a16:creationId xmlns:a16="http://schemas.microsoft.com/office/drawing/2014/main" id="{19C7CEA8-C79B-4C4B-907D-AEE938E1F824}"/>
            </a:ext>
          </a:extLst>
        </xdr:cNvPr>
        <xdr:cNvSpPr txBox="1"/>
      </xdr:nvSpPr>
      <xdr:spPr>
        <a:xfrm>
          <a:off x="8483111" y="6553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45693</xdr:rowOff>
    </xdr:from>
    <xdr:ext cx="534377" cy="259045"/>
    <xdr:sp macro="" textlink="">
      <xdr:nvSpPr>
        <xdr:cNvPr id="140" name="n_3aveValue【道路】&#10;一人当たり延長">
          <a:extLst>
            <a:ext uri="{FF2B5EF4-FFF2-40B4-BE49-F238E27FC236}">
              <a16:creationId xmlns:a16="http://schemas.microsoft.com/office/drawing/2014/main" id="{FA0FD65B-AA72-495E-946A-5F50953D09BA}"/>
            </a:ext>
          </a:extLst>
        </xdr:cNvPr>
        <xdr:cNvSpPr txBox="1"/>
      </xdr:nvSpPr>
      <xdr:spPr>
        <a:xfrm>
          <a:off x="7594111" y="6560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40863</xdr:rowOff>
    </xdr:from>
    <xdr:ext cx="534377" cy="259045"/>
    <xdr:sp macro="" textlink="">
      <xdr:nvSpPr>
        <xdr:cNvPr id="141" name="n_4aveValue【道路】&#10;一人当たり延長">
          <a:extLst>
            <a:ext uri="{FF2B5EF4-FFF2-40B4-BE49-F238E27FC236}">
              <a16:creationId xmlns:a16="http://schemas.microsoft.com/office/drawing/2014/main" id="{90B5A29A-4251-41D8-A72D-76152A2B080B}"/>
            </a:ext>
          </a:extLst>
        </xdr:cNvPr>
        <xdr:cNvSpPr txBox="1"/>
      </xdr:nvSpPr>
      <xdr:spPr>
        <a:xfrm>
          <a:off x="6705111" y="6555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59247</xdr:rowOff>
    </xdr:from>
    <xdr:ext cx="534377" cy="259045"/>
    <xdr:sp macro="" textlink="">
      <xdr:nvSpPr>
        <xdr:cNvPr id="142" name="n_1mainValue【道路】&#10;一人当たり延長">
          <a:extLst>
            <a:ext uri="{FF2B5EF4-FFF2-40B4-BE49-F238E27FC236}">
              <a16:creationId xmlns:a16="http://schemas.microsoft.com/office/drawing/2014/main" id="{93C666F5-6215-4C91-9C42-0F170EA0EAFE}"/>
            </a:ext>
          </a:extLst>
        </xdr:cNvPr>
        <xdr:cNvSpPr txBox="1"/>
      </xdr:nvSpPr>
      <xdr:spPr>
        <a:xfrm>
          <a:off x="9359411" y="7088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68186</xdr:rowOff>
    </xdr:from>
    <xdr:ext cx="534377" cy="259045"/>
    <xdr:sp macro="" textlink="">
      <xdr:nvSpPr>
        <xdr:cNvPr id="143" name="n_2mainValue【道路】&#10;一人当たり延長">
          <a:extLst>
            <a:ext uri="{FF2B5EF4-FFF2-40B4-BE49-F238E27FC236}">
              <a16:creationId xmlns:a16="http://schemas.microsoft.com/office/drawing/2014/main" id="{6C072476-DD92-482D-8E88-E33DCE65F955}"/>
            </a:ext>
          </a:extLst>
        </xdr:cNvPr>
        <xdr:cNvSpPr txBox="1"/>
      </xdr:nvSpPr>
      <xdr:spPr>
        <a:xfrm>
          <a:off x="8483111" y="7097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61442</xdr:rowOff>
    </xdr:from>
    <xdr:ext cx="534377" cy="259045"/>
    <xdr:sp macro="" textlink="">
      <xdr:nvSpPr>
        <xdr:cNvPr id="144" name="n_3mainValue【道路】&#10;一人当たり延長">
          <a:extLst>
            <a:ext uri="{FF2B5EF4-FFF2-40B4-BE49-F238E27FC236}">
              <a16:creationId xmlns:a16="http://schemas.microsoft.com/office/drawing/2014/main" id="{CEF35FD4-3C9F-424B-B2CE-0F41EE8CE9D7}"/>
            </a:ext>
          </a:extLst>
        </xdr:cNvPr>
        <xdr:cNvSpPr txBox="1"/>
      </xdr:nvSpPr>
      <xdr:spPr>
        <a:xfrm>
          <a:off x="7594111" y="7090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67058</xdr:rowOff>
    </xdr:from>
    <xdr:ext cx="534377" cy="259045"/>
    <xdr:sp macro="" textlink="">
      <xdr:nvSpPr>
        <xdr:cNvPr id="145" name="n_4mainValue【道路】&#10;一人当たり延長">
          <a:extLst>
            <a:ext uri="{FF2B5EF4-FFF2-40B4-BE49-F238E27FC236}">
              <a16:creationId xmlns:a16="http://schemas.microsoft.com/office/drawing/2014/main" id="{AC5A3CDA-F1C0-4ED9-A009-A67059B9D198}"/>
            </a:ext>
          </a:extLst>
        </xdr:cNvPr>
        <xdr:cNvSpPr txBox="1"/>
      </xdr:nvSpPr>
      <xdr:spPr>
        <a:xfrm>
          <a:off x="6705111" y="7096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a:extLst>
            <a:ext uri="{FF2B5EF4-FFF2-40B4-BE49-F238E27FC236}">
              <a16:creationId xmlns:a16="http://schemas.microsoft.com/office/drawing/2014/main" id="{D8CCCB50-E4C3-4567-A53E-2CDFE4D91447}"/>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a:extLst>
            <a:ext uri="{FF2B5EF4-FFF2-40B4-BE49-F238E27FC236}">
              <a16:creationId xmlns:a16="http://schemas.microsoft.com/office/drawing/2014/main" id="{CFAF16EA-FC65-492D-BD9D-901F89D3632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a:extLst>
            <a:ext uri="{FF2B5EF4-FFF2-40B4-BE49-F238E27FC236}">
              <a16:creationId xmlns:a16="http://schemas.microsoft.com/office/drawing/2014/main" id="{0DCEC2C7-CDA1-43C1-8F0D-3B898C46BC69}"/>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a:extLst>
            <a:ext uri="{FF2B5EF4-FFF2-40B4-BE49-F238E27FC236}">
              <a16:creationId xmlns:a16="http://schemas.microsoft.com/office/drawing/2014/main" id="{2CFDE5B4-96F5-4FE3-B566-4C223CFC788D}"/>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a:extLst>
            <a:ext uri="{FF2B5EF4-FFF2-40B4-BE49-F238E27FC236}">
              <a16:creationId xmlns:a16="http://schemas.microsoft.com/office/drawing/2014/main" id="{BE047EDC-2568-4792-84DA-8D55C2770C77}"/>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a:extLst>
            <a:ext uri="{FF2B5EF4-FFF2-40B4-BE49-F238E27FC236}">
              <a16:creationId xmlns:a16="http://schemas.microsoft.com/office/drawing/2014/main" id="{45B1D6A0-CAF4-4EE4-AC9D-58C1A0CEC4F2}"/>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a:extLst>
            <a:ext uri="{FF2B5EF4-FFF2-40B4-BE49-F238E27FC236}">
              <a16:creationId xmlns:a16="http://schemas.microsoft.com/office/drawing/2014/main" id="{71B18AFB-3CA9-4952-AAC4-998198FC43C9}"/>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a:extLst>
            <a:ext uri="{FF2B5EF4-FFF2-40B4-BE49-F238E27FC236}">
              <a16:creationId xmlns:a16="http://schemas.microsoft.com/office/drawing/2014/main" id="{20D1A8AC-37FA-4C6E-AF80-04F90394919B}"/>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a:extLst>
            <a:ext uri="{FF2B5EF4-FFF2-40B4-BE49-F238E27FC236}">
              <a16:creationId xmlns:a16="http://schemas.microsoft.com/office/drawing/2014/main" id="{49B4030E-E959-400D-B1AA-4EC2A01B2EEA}"/>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a:extLst>
            <a:ext uri="{FF2B5EF4-FFF2-40B4-BE49-F238E27FC236}">
              <a16:creationId xmlns:a16="http://schemas.microsoft.com/office/drawing/2014/main" id="{66204A29-85F1-476E-BD0D-2E6C7476BCFE}"/>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a:extLst>
            <a:ext uri="{FF2B5EF4-FFF2-40B4-BE49-F238E27FC236}">
              <a16:creationId xmlns:a16="http://schemas.microsoft.com/office/drawing/2014/main" id="{3FA02F45-82D4-479D-85DB-AF0E34425E3C}"/>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7" name="直線コネクタ 156">
          <a:extLst>
            <a:ext uri="{FF2B5EF4-FFF2-40B4-BE49-F238E27FC236}">
              <a16:creationId xmlns:a16="http://schemas.microsoft.com/office/drawing/2014/main" id="{02542BCE-8197-4995-B6CA-008FE2201346}"/>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8" name="テキスト ボックス 157">
          <a:extLst>
            <a:ext uri="{FF2B5EF4-FFF2-40B4-BE49-F238E27FC236}">
              <a16:creationId xmlns:a16="http://schemas.microsoft.com/office/drawing/2014/main" id="{2B9C66B9-C30B-41E1-84F5-44C71B83CB1D}"/>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9" name="直線コネクタ 158">
          <a:extLst>
            <a:ext uri="{FF2B5EF4-FFF2-40B4-BE49-F238E27FC236}">
              <a16:creationId xmlns:a16="http://schemas.microsoft.com/office/drawing/2014/main" id="{30D8A2D4-B197-40D9-8997-47305E6FCF4B}"/>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0" name="テキスト ボックス 159">
          <a:extLst>
            <a:ext uri="{FF2B5EF4-FFF2-40B4-BE49-F238E27FC236}">
              <a16:creationId xmlns:a16="http://schemas.microsoft.com/office/drawing/2014/main" id="{1D95D2D3-1466-4F21-B598-BBBC8A1896A7}"/>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1" name="直線コネクタ 160">
          <a:extLst>
            <a:ext uri="{FF2B5EF4-FFF2-40B4-BE49-F238E27FC236}">
              <a16:creationId xmlns:a16="http://schemas.microsoft.com/office/drawing/2014/main" id="{904B202B-364A-479C-B5AF-23CA403654D1}"/>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2" name="テキスト ボックス 161">
          <a:extLst>
            <a:ext uri="{FF2B5EF4-FFF2-40B4-BE49-F238E27FC236}">
              <a16:creationId xmlns:a16="http://schemas.microsoft.com/office/drawing/2014/main" id="{CE95AABC-7EA5-4A9A-9597-BB3C7138C26B}"/>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3" name="直線コネクタ 162">
          <a:extLst>
            <a:ext uri="{FF2B5EF4-FFF2-40B4-BE49-F238E27FC236}">
              <a16:creationId xmlns:a16="http://schemas.microsoft.com/office/drawing/2014/main" id="{8A26354B-A755-4BBC-93DD-5B14DB5ECD26}"/>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4" name="テキスト ボックス 163">
          <a:extLst>
            <a:ext uri="{FF2B5EF4-FFF2-40B4-BE49-F238E27FC236}">
              <a16:creationId xmlns:a16="http://schemas.microsoft.com/office/drawing/2014/main" id="{8C3DA1CE-9961-40D8-8BAD-F762331DEC14}"/>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5" name="直線コネクタ 164">
          <a:extLst>
            <a:ext uri="{FF2B5EF4-FFF2-40B4-BE49-F238E27FC236}">
              <a16:creationId xmlns:a16="http://schemas.microsoft.com/office/drawing/2014/main" id="{4EDBCC7E-6613-462D-84D0-6EDBD7912E31}"/>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6" name="テキスト ボックス 165">
          <a:extLst>
            <a:ext uri="{FF2B5EF4-FFF2-40B4-BE49-F238E27FC236}">
              <a16:creationId xmlns:a16="http://schemas.microsoft.com/office/drawing/2014/main" id="{DE6BF740-0AA0-4D68-9E92-37A2A51F7808}"/>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7" name="直線コネクタ 166">
          <a:extLst>
            <a:ext uri="{FF2B5EF4-FFF2-40B4-BE49-F238E27FC236}">
              <a16:creationId xmlns:a16="http://schemas.microsoft.com/office/drawing/2014/main" id="{5D3FA002-B8FB-4B3F-BB57-9568A0487CCE}"/>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8" name="テキスト ボックス 167">
          <a:extLst>
            <a:ext uri="{FF2B5EF4-FFF2-40B4-BE49-F238E27FC236}">
              <a16:creationId xmlns:a16="http://schemas.microsoft.com/office/drawing/2014/main" id="{CF007652-D9E2-4139-9BB9-680D6EDA2AD6}"/>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a:extLst>
            <a:ext uri="{FF2B5EF4-FFF2-40B4-BE49-F238E27FC236}">
              <a16:creationId xmlns:a16="http://schemas.microsoft.com/office/drawing/2014/main" id="{7CFDA025-BDD8-411C-AC73-C4D291E82C8B}"/>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0" name="【橋りょう・トンネル】&#10;有形固定資産減価償却率グラフ枠">
          <a:extLst>
            <a:ext uri="{FF2B5EF4-FFF2-40B4-BE49-F238E27FC236}">
              <a16:creationId xmlns:a16="http://schemas.microsoft.com/office/drawing/2014/main" id="{7C1F4AE3-F9AC-44CD-B8E8-856700400AC4}"/>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133894</xdr:rowOff>
    </xdr:from>
    <xdr:to>
      <xdr:col>24</xdr:col>
      <xdr:colOff>62865</xdr:colOff>
      <xdr:row>63</xdr:row>
      <xdr:rowOff>125730</xdr:rowOff>
    </xdr:to>
    <xdr:cxnSp macro="">
      <xdr:nvCxnSpPr>
        <xdr:cNvPr id="171" name="直線コネクタ 170">
          <a:extLst>
            <a:ext uri="{FF2B5EF4-FFF2-40B4-BE49-F238E27FC236}">
              <a16:creationId xmlns:a16="http://schemas.microsoft.com/office/drawing/2014/main" id="{759F8295-C0AC-4D0D-A65A-F166BBF44334}"/>
            </a:ext>
          </a:extLst>
        </xdr:cNvPr>
        <xdr:cNvCxnSpPr/>
      </xdr:nvCxnSpPr>
      <xdr:spPr>
        <a:xfrm flipV="1">
          <a:off x="4634865" y="9563644"/>
          <a:ext cx="0" cy="13634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129557</xdr:rowOff>
    </xdr:from>
    <xdr:ext cx="405111" cy="259045"/>
    <xdr:sp macro="" textlink="">
      <xdr:nvSpPr>
        <xdr:cNvPr id="172" name="【橋りょう・トンネル】&#10;有形固定資産減価償却率最小値テキスト">
          <a:extLst>
            <a:ext uri="{FF2B5EF4-FFF2-40B4-BE49-F238E27FC236}">
              <a16:creationId xmlns:a16="http://schemas.microsoft.com/office/drawing/2014/main" id="{84A1498C-50E9-4400-BB23-C293EE3A097F}"/>
            </a:ext>
          </a:extLst>
        </xdr:cNvPr>
        <xdr:cNvSpPr txBox="1"/>
      </xdr:nvSpPr>
      <xdr:spPr>
        <a:xfrm>
          <a:off x="4673600" y="1093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125730</xdr:rowOff>
    </xdr:from>
    <xdr:to>
      <xdr:col>24</xdr:col>
      <xdr:colOff>152400</xdr:colOff>
      <xdr:row>63</xdr:row>
      <xdr:rowOff>125730</xdr:rowOff>
    </xdr:to>
    <xdr:cxnSp macro="">
      <xdr:nvCxnSpPr>
        <xdr:cNvPr id="173" name="直線コネクタ 172">
          <a:extLst>
            <a:ext uri="{FF2B5EF4-FFF2-40B4-BE49-F238E27FC236}">
              <a16:creationId xmlns:a16="http://schemas.microsoft.com/office/drawing/2014/main" id="{E2CCEE1E-8BEF-468A-8600-5B73ADB06AAB}"/>
            </a:ext>
          </a:extLst>
        </xdr:cNvPr>
        <xdr:cNvCxnSpPr/>
      </xdr:nvCxnSpPr>
      <xdr:spPr>
        <a:xfrm>
          <a:off x="4546600" y="1092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80571</xdr:rowOff>
    </xdr:from>
    <xdr:ext cx="340478" cy="259045"/>
    <xdr:sp macro="" textlink="">
      <xdr:nvSpPr>
        <xdr:cNvPr id="174" name="【橋りょう・トンネル】&#10;有形固定資産減価償却率最大値テキスト">
          <a:extLst>
            <a:ext uri="{FF2B5EF4-FFF2-40B4-BE49-F238E27FC236}">
              <a16:creationId xmlns:a16="http://schemas.microsoft.com/office/drawing/2014/main" id="{D65B9D6B-2779-411E-9525-8EDFF9D8CDA7}"/>
            </a:ext>
          </a:extLst>
        </xdr:cNvPr>
        <xdr:cNvSpPr txBox="1"/>
      </xdr:nvSpPr>
      <xdr:spPr>
        <a:xfrm>
          <a:off x="4673600" y="933887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133894</xdr:rowOff>
    </xdr:from>
    <xdr:to>
      <xdr:col>24</xdr:col>
      <xdr:colOff>152400</xdr:colOff>
      <xdr:row>55</xdr:row>
      <xdr:rowOff>133894</xdr:rowOff>
    </xdr:to>
    <xdr:cxnSp macro="">
      <xdr:nvCxnSpPr>
        <xdr:cNvPr id="175" name="直線コネクタ 174">
          <a:extLst>
            <a:ext uri="{FF2B5EF4-FFF2-40B4-BE49-F238E27FC236}">
              <a16:creationId xmlns:a16="http://schemas.microsoft.com/office/drawing/2014/main" id="{EDE2C3C7-A84D-4A5F-B33B-8AE26413BAE8}"/>
            </a:ext>
          </a:extLst>
        </xdr:cNvPr>
        <xdr:cNvCxnSpPr/>
      </xdr:nvCxnSpPr>
      <xdr:spPr>
        <a:xfrm>
          <a:off x="4546600" y="9563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76217</xdr:rowOff>
    </xdr:from>
    <xdr:ext cx="405111" cy="259045"/>
    <xdr:sp macro="" textlink="">
      <xdr:nvSpPr>
        <xdr:cNvPr id="176" name="【橋りょう・トンネル】&#10;有形固定資産減価償却率平均値テキスト">
          <a:extLst>
            <a:ext uri="{FF2B5EF4-FFF2-40B4-BE49-F238E27FC236}">
              <a16:creationId xmlns:a16="http://schemas.microsoft.com/office/drawing/2014/main" id="{89FAB70F-8E9A-4B58-A074-AE855A9A1F86}"/>
            </a:ext>
          </a:extLst>
        </xdr:cNvPr>
        <xdr:cNvSpPr txBox="1"/>
      </xdr:nvSpPr>
      <xdr:spPr>
        <a:xfrm>
          <a:off x="4673600" y="105346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97790</xdr:rowOff>
    </xdr:from>
    <xdr:to>
      <xdr:col>24</xdr:col>
      <xdr:colOff>114300</xdr:colOff>
      <xdr:row>62</xdr:row>
      <xdr:rowOff>27940</xdr:rowOff>
    </xdr:to>
    <xdr:sp macro="" textlink="">
      <xdr:nvSpPr>
        <xdr:cNvPr id="177" name="フローチャート: 判断 176">
          <a:extLst>
            <a:ext uri="{FF2B5EF4-FFF2-40B4-BE49-F238E27FC236}">
              <a16:creationId xmlns:a16="http://schemas.microsoft.com/office/drawing/2014/main" id="{FB7EDA08-A2AB-48BD-8F64-FF017C6525BB}"/>
            </a:ext>
          </a:extLst>
        </xdr:cNvPr>
        <xdr:cNvSpPr/>
      </xdr:nvSpPr>
      <xdr:spPr>
        <a:xfrm>
          <a:off x="4584700" y="1055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43906</xdr:rowOff>
    </xdr:from>
    <xdr:to>
      <xdr:col>20</xdr:col>
      <xdr:colOff>38100</xdr:colOff>
      <xdr:row>61</xdr:row>
      <xdr:rowOff>145506</xdr:rowOff>
    </xdr:to>
    <xdr:sp macro="" textlink="">
      <xdr:nvSpPr>
        <xdr:cNvPr id="178" name="フローチャート: 判断 177">
          <a:extLst>
            <a:ext uri="{FF2B5EF4-FFF2-40B4-BE49-F238E27FC236}">
              <a16:creationId xmlns:a16="http://schemas.microsoft.com/office/drawing/2014/main" id="{E5C85B9E-43B1-4C49-9273-006653D7F730}"/>
            </a:ext>
          </a:extLst>
        </xdr:cNvPr>
        <xdr:cNvSpPr/>
      </xdr:nvSpPr>
      <xdr:spPr>
        <a:xfrm>
          <a:off x="3746500" y="10502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25944</xdr:rowOff>
    </xdr:from>
    <xdr:to>
      <xdr:col>15</xdr:col>
      <xdr:colOff>101600</xdr:colOff>
      <xdr:row>61</xdr:row>
      <xdr:rowOff>127544</xdr:rowOff>
    </xdr:to>
    <xdr:sp macro="" textlink="">
      <xdr:nvSpPr>
        <xdr:cNvPr id="179" name="フローチャート: 判断 178">
          <a:extLst>
            <a:ext uri="{FF2B5EF4-FFF2-40B4-BE49-F238E27FC236}">
              <a16:creationId xmlns:a16="http://schemas.microsoft.com/office/drawing/2014/main" id="{1A166A9F-8F4E-4053-BE17-6C458CE5B750}"/>
            </a:ext>
          </a:extLst>
        </xdr:cNvPr>
        <xdr:cNvSpPr/>
      </xdr:nvSpPr>
      <xdr:spPr>
        <a:xfrm>
          <a:off x="2857500" y="1048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145143</xdr:rowOff>
    </xdr:from>
    <xdr:to>
      <xdr:col>10</xdr:col>
      <xdr:colOff>165100</xdr:colOff>
      <xdr:row>61</xdr:row>
      <xdr:rowOff>75293</xdr:rowOff>
    </xdr:to>
    <xdr:sp macro="" textlink="">
      <xdr:nvSpPr>
        <xdr:cNvPr id="180" name="フローチャート: 判断 179">
          <a:extLst>
            <a:ext uri="{FF2B5EF4-FFF2-40B4-BE49-F238E27FC236}">
              <a16:creationId xmlns:a16="http://schemas.microsoft.com/office/drawing/2014/main" id="{67110D01-69B7-48B9-8F0C-4D57645B563A}"/>
            </a:ext>
          </a:extLst>
        </xdr:cNvPr>
        <xdr:cNvSpPr/>
      </xdr:nvSpPr>
      <xdr:spPr>
        <a:xfrm>
          <a:off x="1968500" y="1043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117384</xdr:rowOff>
    </xdr:from>
    <xdr:to>
      <xdr:col>6</xdr:col>
      <xdr:colOff>38100</xdr:colOff>
      <xdr:row>61</xdr:row>
      <xdr:rowOff>47534</xdr:rowOff>
    </xdr:to>
    <xdr:sp macro="" textlink="">
      <xdr:nvSpPr>
        <xdr:cNvPr id="181" name="フローチャート: 判断 180">
          <a:extLst>
            <a:ext uri="{FF2B5EF4-FFF2-40B4-BE49-F238E27FC236}">
              <a16:creationId xmlns:a16="http://schemas.microsoft.com/office/drawing/2014/main" id="{F7BA4435-14EF-4D02-A9C6-ADD075172964}"/>
            </a:ext>
          </a:extLst>
        </xdr:cNvPr>
        <xdr:cNvSpPr/>
      </xdr:nvSpPr>
      <xdr:spPr>
        <a:xfrm>
          <a:off x="1079500" y="1040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63CE04DE-3DC6-432C-A2C8-949695BD3589}"/>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384C2BBA-50BE-4D55-8EF0-F56197442A6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7E91DEE6-66B5-43F9-A386-12116F87DB16}"/>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28435D7B-C618-4E88-AB89-2273249E29C4}"/>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20B7EE8B-8AAB-4096-AA08-7078902B3DA3}"/>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1451</xdr:rowOff>
    </xdr:from>
    <xdr:to>
      <xdr:col>24</xdr:col>
      <xdr:colOff>114300</xdr:colOff>
      <xdr:row>61</xdr:row>
      <xdr:rowOff>103051</xdr:rowOff>
    </xdr:to>
    <xdr:sp macro="" textlink="">
      <xdr:nvSpPr>
        <xdr:cNvPr id="187" name="楕円 186">
          <a:extLst>
            <a:ext uri="{FF2B5EF4-FFF2-40B4-BE49-F238E27FC236}">
              <a16:creationId xmlns:a16="http://schemas.microsoft.com/office/drawing/2014/main" id="{2E72230D-D148-484C-9EBA-FCCD5BB2CB0F}"/>
            </a:ext>
          </a:extLst>
        </xdr:cNvPr>
        <xdr:cNvSpPr/>
      </xdr:nvSpPr>
      <xdr:spPr>
        <a:xfrm>
          <a:off x="4584700" y="10459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24328</xdr:rowOff>
    </xdr:from>
    <xdr:ext cx="405111" cy="259045"/>
    <xdr:sp macro="" textlink="">
      <xdr:nvSpPr>
        <xdr:cNvPr id="188" name="【橋りょう・トンネル】&#10;有形固定資産減価償却率該当値テキスト">
          <a:extLst>
            <a:ext uri="{FF2B5EF4-FFF2-40B4-BE49-F238E27FC236}">
              <a16:creationId xmlns:a16="http://schemas.microsoft.com/office/drawing/2014/main" id="{54090707-8BBD-4310-B62B-2101E60DBA0B}"/>
            </a:ext>
          </a:extLst>
        </xdr:cNvPr>
        <xdr:cNvSpPr txBox="1"/>
      </xdr:nvSpPr>
      <xdr:spPr>
        <a:xfrm>
          <a:off x="4673600" y="103113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150041</xdr:rowOff>
    </xdr:from>
    <xdr:to>
      <xdr:col>20</xdr:col>
      <xdr:colOff>38100</xdr:colOff>
      <xdr:row>61</xdr:row>
      <xdr:rowOff>80191</xdr:rowOff>
    </xdr:to>
    <xdr:sp macro="" textlink="">
      <xdr:nvSpPr>
        <xdr:cNvPr id="189" name="楕円 188">
          <a:extLst>
            <a:ext uri="{FF2B5EF4-FFF2-40B4-BE49-F238E27FC236}">
              <a16:creationId xmlns:a16="http://schemas.microsoft.com/office/drawing/2014/main" id="{5344DA38-8D20-4375-8F71-7EFCB57CB3BE}"/>
            </a:ext>
          </a:extLst>
        </xdr:cNvPr>
        <xdr:cNvSpPr/>
      </xdr:nvSpPr>
      <xdr:spPr>
        <a:xfrm>
          <a:off x="3746500" y="10437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29391</xdr:rowOff>
    </xdr:from>
    <xdr:to>
      <xdr:col>24</xdr:col>
      <xdr:colOff>63500</xdr:colOff>
      <xdr:row>61</xdr:row>
      <xdr:rowOff>52251</xdr:rowOff>
    </xdr:to>
    <xdr:cxnSp macro="">
      <xdr:nvCxnSpPr>
        <xdr:cNvPr id="190" name="直線コネクタ 189">
          <a:extLst>
            <a:ext uri="{FF2B5EF4-FFF2-40B4-BE49-F238E27FC236}">
              <a16:creationId xmlns:a16="http://schemas.microsoft.com/office/drawing/2014/main" id="{4BCF74BB-2645-45CE-9F09-721D566C515D}"/>
            </a:ext>
          </a:extLst>
        </xdr:cNvPr>
        <xdr:cNvCxnSpPr/>
      </xdr:nvCxnSpPr>
      <xdr:spPr>
        <a:xfrm>
          <a:off x="3797300" y="10487841"/>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117384</xdr:rowOff>
    </xdr:from>
    <xdr:to>
      <xdr:col>15</xdr:col>
      <xdr:colOff>101600</xdr:colOff>
      <xdr:row>61</xdr:row>
      <xdr:rowOff>47534</xdr:rowOff>
    </xdr:to>
    <xdr:sp macro="" textlink="">
      <xdr:nvSpPr>
        <xdr:cNvPr id="191" name="楕円 190">
          <a:extLst>
            <a:ext uri="{FF2B5EF4-FFF2-40B4-BE49-F238E27FC236}">
              <a16:creationId xmlns:a16="http://schemas.microsoft.com/office/drawing/2014/main" id="{E77E969C-DB57-483C-BE98-3F5C16A64336}"/>
            </a:ext>
          </a:extLst>
        </xdr:cNvPr>
        <xdr:cNvSpPr/>
      </xdr:nvSpPr>
      <xdr:spPr>
        <a:xfrm>
          <a:off x="2857500" y="10404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168184</xdr:rowOff>
    </xdr:from>
    <xdr:to>
      <xdr:col>19</xdr:col>
      <xdr:colOff>177800</xdr:colOff>
      <xdr:row>61</xdr:row>
      <xdr:rowOff>29391</xdr:rowOff>
    </xdr:to>
    <xdr:cxnSp macro="">
      <xdr:nvCxnSpPr>
        <xdr:cNvPr id="192" name="直線コネクタ 191">
          <a:extLst>
            <a:ext uri="{FF2B5EF4-FFF2-40B4-BE49-F238E27FC236}">
              <a16:creationId xmlns:a16="http://schemas.microsoft.com/office/drawing/2014/main" id="{163C98AD-A530-4FDB-8241-507431F56F78}"/>
            </a:ext>
          </a:extLst>
        </xdr:cNvPr>
        <xdr:cNvCxnSpPr/>
      </xdr:nvCxnSpPr>
      <xdr:spPr>
        <a:xfrm>
          <a:off x="2908300" y="1045518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107587</xdr:rowOff>
    </xdr:from>
    <xdr:to>
      <xdr:col>10</xdr:col>
      <xdr:colOff>165100</xdr:colOff>
      <xdr:row>61</xdr:row>
      <xdr:rowOff>37737</xdr:rowOff>
    </xdr:to>
    <xdr:sp macro="" textlink="">
      <xdr:nvSpPr>
        <xdr:cNvPr id="193" name="楕円 192">
          <a:extLst>
            <a:ext uri="{FF2B5EF4-FFF2-40B4-BE49-F238E27FC236}">
              <a16:creationId xmlns:a16="http://schemas.microsoft.com/office/drawing/2014/main" id="{9BE591AC-DBC9-4D7B-BE82-19C68445B2BA}"/>
            </a:ext>
          </a:extLst>
        </xdr:cNvPr>
        <xdr:cNvSpPr/>
      </xdr:nvSpPr>
      <xdr:spPr>
        <a:xfrm>
          <a:off x="1968500" y="10394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158387</xdr:rowOff>
    </xdr:from>
    <xdr:to>
      <xdr:col>15</xdr:col>
      <xdr:colOff>50800</xdr:colOff>
      <xdr:row>60</xdr:row>
      <xdr:rowOff>168184</xdr:rowOff>
    </xdr:to>
    <xdr:cxnSp macro="">
      <xdr:nvCxnSpPr>
        <xdr:cNvPr id="194" name="直線コネクタ 193">
          <a:extLst>
            <a:ext uri="{FF2B5EF4-FFF2-40B4-BE49-F238E27FC236}">
              <a16:creationId xmlns:a16="http://schemas.microsoft.com/office/drawing/2014/main" id="{3227748D-DF17-4C5A-9853-28B93356744E}"/>
            </a:ext>
          </a:extLst>
        </xdr:cNvPr>
        <xdr:cNvCxnSpPr/>
      </xdr:nvCxnSpPr>
      <xdr:spPr>
        <a:xfrm>
          <a:off x="2019300" y="10445387"/>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81462</xdr:rowOff>
    </xdr:from>
    <xdr:to>
      <xdr:col>6</xdr:col>
      <xdr:colOff>38100</xdr:colOff>
      <xdr:row>61</xdr:row>
      <xdr:rowOff>11612</xdr:rowOff>
    </xdr:to>
    <xdr:sp macro="" textlink="">
      <xdr:nvSpPr>
        <xdr:cNvPr id="195" name="楕円 194">
          <a:extLst>
            <a:ext uri="{FF2B5EF4-FFF2-40B4-BE49-F238E27FC236}">
              <a16:creationId xmlns:a16="http://schemas.microsoft.com/office/drawing/2014/main" id="{4212E7AB-7464-42B3-A8DC-E48460D4D64D}"/>
            </a:ext>
          </a:extLst>
        </xdr:cNvPr>
        <xdr:cNvSpPr/>
      </xdr:nvSpPr>
      <xdr:spPr>
        <a:xfrm>
          <a:off x="1079500" y="10368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132262</xdr:rowOff>
    </xdr:from>
    <xdr:to>
      <xdr:col>10</xdr:col>
      <xdr:colOff>114300</xdr:colOff>
      <xdr:row>60</xdr:row>
      <xdr:rowOff>158387</xdr:rowOff>
    </xdr:to>
    <xdr:cxnSp macro="">
      <xdr:nvCxnSpPr>
        <xdr:cNvPr id="196" name="直線コネクタ 195">
          <a:extLst>
            <a:ext uri="{FF2B5EF4-FFF2-40B4-BE49-F238E27FC236}">
              <a16:creationId xmlns:a16="http://schemas.microsoft.com/office/drawing/2014/main" id="{A0F26315-E2BD-40B0-A06C-D9B3BE527071}"/>
            </a:ext>
          </a:extLst>
        </xdr:cNvPr>
        <xdr:cNvCxnSpPr/>
      </xdr:nvCxnSpPr>
      <xdr:spPr>
        <a:xfrm>
          <a:off x="1130300" y="10419262"/>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136633</xdr:rowOff>
    </xdr:from>
    <xdr:ext cx="405111" cy="259045"/>
    <xdr:sp macro="" textlink="">
      <xdr:nvSpPr>
        <xdr:cNvPr id="197" name="n_1aveValue【橋りょう・トンネル】&#10;有形固定資産減価償却率">
          <a:extLst>
            <a:ext uri="{FF2B5EF4-FFF2-40B4-BE49-F238E27FC236}">
              <a16:creationId xmlns:a16="http://schemas.microsoft.com/office/drawing/2014/main" id="{20F75B45-B4B9-429F-AC59-568411E519DF}"/>
            </a:ext>
          </a:extLst>
        </xdr:cNvPr>
        <xdr:cNvSpPr txBox="1"/>
      </xdr:nvSpPr>
      <xdr:spPr>
        <a:xfrm>
          <a:off x="3582044" y="105950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118671</xdr:rowOff>
    </xdr:from>
    <xdr:ext cx="405111" cy="259045"/>
    <xdr:sp macro="" textlink="">
      <xdr:nvSpPr>
        <xdr:cNvPr id="198" name="n_2aveValue【橋りょう・トンネル】&#10;有形固定資産減価償却率">
          <a:extLst>
            <a:ext uri="{FF2B5EF4-FFF2-40B4-BE49-F238E27FC236}">
              <a16:creationId xmlns:a16="http://schemas.microsoft.com/office/drawing/2014/main" id="{98F7F687-99F9-473E-B36A-83AF0A4F1D2C}"/>
            </a:ext>
          </a:extLst>
        </xdr:cNvPr>
        <xdr:cNvSpPr txBox="1"/>
      </xdr:nvSpPr>
      <xdr:spPr>
        <a:xfrm>
          <a:off x="2705744" y="10577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66420</xdr:rowOff>
    </xdr:from>
    <xdr:ext cx="405111" cy="259045"/>
    <xdr:sp macro="" textlink="">
      <xdr:nvSpPr>
        <xdr:cNvPr id="199" name="n_3aveValue【橋りょう・トンネル】&#10;有形固定資産減価償却率">
          <a:extLst>
            <a:ext uri="{FF2B5EF4-FFF2-40B4-BE49-F238E27FC236}">
              <a16:creationId xmlns:a16="http://schemas.microsoft.com/office/drawing/2014/main" id="{BFC62B66-158F-4492-BD03-1BCE6C7AC86B}"/>
            </a:ext>
          </a:extLst>
        </xdr:cNvPr>
        <xdr:cNvSpPr txBox="1"/>
      </xdr:nvSpPr>
      <xdr:spPr>
        <a:xfrm>
          <a:off x="1816744" y="10524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38661</xdr:rowOff>
    </xdr:from>
    <xdr:ext cx="405111" cy="259045"/>
    <xdr:sp macro="" textlink="">
      <xdr:nvSpPr>
        <xdr:cNvPr id="200" name="n_4aveValue【橋りょう・トンネル】&#10;有形固定資産減価償却率">
          <a:extLst>
            <a:ext uri="{FF2B5EF4-FFF2-40B4-BE49-F238E27FC236}">
              <a16:creationId xmlns:a16="http://schemas.microsoft.com/office/drawing/2014/main" id="{6384B1BC-A3BB-4AC1-A3B6-A5AF8B1B0677}"/>
            </a:ext>
          </a:extLst>
        </xdr:cNvPr>
        <xdr:cNvSpPr txBox="1"/>
      </xdr:nvSpPr>
      <xdr:spPr>
        <a:xfrm>
          <a:off x="927744" y="10497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96718</xdr:rowOff>
    </xdr:from>
    <xdr:ext cx="405111" cy="259045"/>
    <xdr:sp macro="" textlink="">
      <xdr:nvSpPr>
        <xdr:cNvPr id="201" name="n_1mainValue【橋りょう・トンネル】&#10;有形固定資産減価償却率">
          <a:extLst>
            <a:ext uri="{FF2B5EF4-FFF2-40B4-BE49-F238E27FC236}">
              <a16:creationId xmlns:a16="http://schemas.microsoft.com/office/drawing/2014/main" id="{22D13C16-C36A-40AF-A88A-2954F870DCD5}"/>
            </a:ext>
          </a:extLst>
        </xdr:cNvPr>
        <xdr:cNvSpPr txBox="1"/>
      </xdr:nvSpPr>
      <xdr:spPr>
        <a:xfrm>
          <a:off x="3582044" y="102122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64061</xdr:rowOff>
    </xdr:from>
    <xdr:ext cx="405111" cy="259045"/>
    <xdr:sp macro="" textlink="">
      <xdr:nvSpPr>
        <xdr:cNvPr id="202" name="n_2mainValue【橋りょう・トンネル】&#10;有形固定資産減価償却率">
          <a:extLst>
            <a:ext uri="{FF2B5EF4-FFF2-40B4-BE49-F238E27FC236}">
              <a16:creationId xmlns:a16="http://schemas.microsoft.com/office/drawing/2014/main" id="{589E7EA0-40E0-4AF0-955C-90AC6E2C22D5}"/>
            </a:ext>
          </a:extLst>
        </xdr:cNvPr>
        <xdr:cNvSpPr txBox="1"/>
      </xdr:nvSpPr>
      <xdr:spPr>
        <a:xfrm>
          <a:off x="2705744" y="101796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54264</xdr:rowOff>
    </xdr:from>
    <xdr:ext cx="405111" cy="259045"/>
    <xdr:sp macro="" textlink="">
      <xdr:nvSpPr>
        <xdr:cNvPr id="203" name="n_3mainValue【橋りょう・トンネル】&#10;有形固定資産減価償却率">
          <a:extLst>
            <a:ext uri="{FF2B5EF4-FFF2-40B4-BE49-F238E27FC236}">
              <a16:creationId xmlns:a16="http://schemas.microsoft.com/office/drawing/2014/main" id="{97B98449-2491-4205-8748-70394325947B}"/>
            </a:ext>
          </a:extLst>
        </xdr:cNvPr>
        <xdr:cNvSpPr txBox="1"/>
      </xdr:nvSpPr>
      <xdr:spPr>
        <a:xfrm>
          <a:off x="1816744" y="101698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28139</xdr:rowOff>
    </xdr:from>
    <xdr:ext cx="405111" cy="259045"/>
    <xdr:sp macro="" textlink="">
      <xdr:nvSpPr>
        <xdr:cNvPr id="204" name="n_4mainValue【橋りょう・トンネル】&#10;有形固定資産減価償却率">
          <a:extLst>
            <a:ext uri="{FF2B5EF4-FFF2-40B4-BE49-F238E27FC236}">
              <a16:creationId xmlns:a16="http://schemas.microsoft.com/office/drawing/2014/main" id="{C5A58948-2FB5-43AB-8E6F-6F0B700E570F}"/>
            </a:ext>
          </a:extLst>
        </xdr:cNvPr>
        <xdr:cNvSpPr txBox="1"/>
      </xdr:nvSpPr>
      <xdr:spPr>
        <a:xfrm>
          <a:off x="927744" y="101436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id="{9BD2972C-1493-450B-A7A4-CA29E0F17CC5}"/>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id="{BA83A0FB-6893-4218-B8EB-B1CE7777AC21}"/>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id="{002493F0-7F03-4DCA-A1A8-D54988BA06F2}"/>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id="{4DDC8A6B-A77B-4968-898B-267A75E49A08}"/>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id="{A84746B4-E7DD-4F37-B43A-1EB5996D1EFC}"/>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id="{71BDF897-3F20-4FE4-A5A8-DD7DCCFD5295}"/>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id="{D4B5357A-F9EB-432B-B790-8A682E9E2F15}"/>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id="{4FB08052-1A09-476C-B080-16FBDABB5D1E}"/>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a16="http://schemas.microsoft.com/office/drawing/2014/main" id="{BA7CFE31-AADA-4FE2-A6CD-6E09B4FEA27F}"/>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id="{D14C9BB9-6BE6-4245-BCCB-516224690363}"/>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5" name="直線コネクタ 214">
          <a:extLst>
            <a:ext uri="{FF2B5EF4-FFF2-40B4-BE49-F238E27FC236}">
              <a16:creationId xmlns:a16="http://schemas.microsoft.com/office/drawing/2014/main" id="{CD48C807-5AB3-45E5-A643-ABFFD21E36B7}"/>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16" name="テキスト ボックス 215">
          <a:extLst>
            <a:ext uri="{FF2B5EF4-FFF2-40B4-BE49-F238E27FC236}">
              <a16:creationId xmlns:a16="http://schemas.microsoft.com/office/drawing/2014/main" id="{698FF238-6E2E-4F33-BBBE-A56B05812012}"/>
            </a:ext>
          </a:extLst>
        </xdr:cNvPr>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7" name="直線コネクタ 216">
          <a:extLst>
            <a:ext uri="{FF2B5EF4-FFF2-40B4-BE49-F238E27FC236}">
              <a16:creationId xmlns:a16="http://schemas.microsoft.com/office/drawing/2014/main" id="{EA2C2BBA-CC4F-4680-B7C8-ED7EB08BD254}"/>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62</xdr:row>
      <xdr:rowOff>4734</xdr:rowOff>
    </xdr:from>
    <xdr:ext cx="685572" cy="259045"/>
    <xdr:sp macro="" textlink="">
      <xdr:nvSpPr>
        <xdr:cNvPr id="218" name="テキスト ボックス 217">
          <a:extLst>
            <a:ext uri="{FF2B5EF4-FFF2-40B4-BE49-F238E27FC236}">
              <a16:creationId xmlns:a16="http://schemas.microsoft.com/office/drawing/2014/main" id="{877A32BC-00B4-44C7-9C71-3AE053A3228E}"/>
            </a:ext>
          </a:extLst>
        </xdr:cNvPr>
        <xdr:cNvSpPr txBox="1"/>
      </xdr:nvSpPr>
      <xdr:spPr>
        <a:xfrm>
          <a:off x="5918428" y="10634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19" name="直線コネクタ 218">
          <a:extLst>
            <a:ext uri="{FF2B5EF4-FFF2-40B4-BE49-F238E27FC236}">
              <a16:creationId xmlns:a16="http://schemas.microsoft.com/office/drawing/2014/main" id="{DFE52503-EA71-4DAB-AC55-81CB7F2EC4C7}"/>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21062</xdr:rowOff>
    </xdr:from>
    <xdr:ext cx="685572" cy="259045"/>
    <xdr:sp macro="" textlink="">
      <xdr:nvSpPr>
        <xdr:cNvPr id="220" name="テキスト ボックス 219">
          <a:extLst>
            <a:ext uri="{FF2B5EF4-FFF2-40B4-BE49-F238E27FC236}">
              <a16:creationId xmlns:a16="http://schemas.microsoft.com/office/drawing/2014/main" id="{7070BB37-8A50-49B0-91EB-C450A12A2D25}"/>
            </a:ext>
          </a:extLst>
        </xdr:cNvPr>
        <xdr:cNvSpPr txBox="1"/>
      </xdr:nvSpPr>
      <xdr:spPr>
        <a:xfrm>
          <a:off x="5918428" y="10308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1" name="直線コネクタ 220">
          <a:extLst>
            <a:ext uri="{FF2B5EF4-FFF2-40B4-BE49-F238E27FC236}">
              <a16:creationId xmlns:a16="http://schemas.microsoft.com/office/drawing/2014/main" id="{5D0623CE-D5F9-4EEA-8806-39281FBE7DFA}"/>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58</xdr:row>
      <xdr:rowOff>37392</xdr:rowOff>
    </xdr:from>
    <xdr:ext cx="685572" cy="259045"/>
    <xdr:sp macro="" textlink="">
      <xdr:nvSpPr>
        <xdr:cNvPr id="222" name="テキスト ボックス 221">
          <a:extLst>
            <a:ext uri="{FF2B5EF4-FFF2-40B4-BE49-F238E27FC236}">
              <a16:creationId xmlns:a16="http://schemas.microsoft.com/office/drawing/2014/main" id="{A037A66F-E00E-4186-B379-4D98C08324A5}"/>
            </a:ext>
          </a:extLst>
        </xdr:cNvPr>
        <xdr:cNvSpPr txBox="1"/>
      </xdr:nvSpPr>
      <xdr:spPr>
        <a:xfrm>
          <a:off x="5918428" y="998149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3" name="直線コネクタ 222">
          <a:extLst>
            <a:ext uri="{FF2B5EF4-FFF2-40B4-BE49-F238E27FC236}">
              <a16:creationId xmlns:a16="http://schemas.microsoft.com/office/drawing/2014/main" id="{BE0D84AB-5F7B-472B-8BD0-5F4BB39700FA}"/>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224" name="テキスト ボックス 223">
          <a:extLst>
            <a:ext uri="{FF2B5EF4-FFF2-40B4-BE49-F238E27FC236}">
              <a16:creationId xmlns:a16="http://schemas.microsoft.com/office/drawing/2014/main" id="{09537291-574F-4133-8FB5-97655A28FBFE}"/>
            </a:ext>
          </a:extLst>
        </xdr:cNvPr>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5" name="直線コネクタ 224">
          <a:extLst>
            <a:ext uri="{FF2B5EF4-FFF2-40B4-BE49-F238E27FC236}">
              <a16:creationId xmlns:a16="http://schemas.microsoft.com/office/drawing/2014/main" id="{1EFCA5A4-769F-44FA-B749-9B75E3333C20}"/>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54</xdr:row>
      <xdr:rowOff>70049</xdr:rowOff>
    </xdr:from>
    <xdr:ext cx="749692" cy="259045"/>
    <xdr:sp macro="" textlink="">
      <xdr:nvSpPr>
        <xdr:cNvPr id="226" name="テキスト ボックス 225">
          <a:extLst>
            <a:ext uri="{FF2B5EF4-FFF2-40B4-BE49-F238E27FC236}">
              <a16:creationId xmlns:a16="http://schemas.microsoft.com/office/drawing/2014/main" id="{320EA3DF-D0A0-4FCD-89A6-2DD20C867094}"/>
            </a:ext>
          </a:extLst>
        </xdr:cNvPr>
        <xdr:cNvSpPr txBox="1"/>
      </xdr:nvSpPr>
      <xdr:spPr>
        <a:xfrm>
          <a:off x="5854308" y="9328349"/>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a:extLst>
            <a:ext uri="{FF2B5EF4-FFF2-40B4-BE49-F238E27FC236}">
              <a16:creationId xmlns:a16="http://schemas.microsoft.com/office/drawing/2014/main" id="{6436F6A8-B440-4B09-9138-E0BC24571805}"/>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52</xdr:row>
      <xdr:rowOff>86377</xdr:rowOff>
    </xdr:from>
    <xdr:ext cx="749692" cy="259045"/>
    <xdr:sp macro="" textlink="">
      <xdr:nvSpPr>
        <xdr:cNvPr id="228" name="テキスト ボックス 227">
          <a:extLst>
            <a:ext uri="{FF2B5EF4-FFF2-40B4-BE49-F238E27FC236}">
              <a16:creationId xmlns:a16="http://schemas.microsoft.com/office/drawing/2014/main" id="{F0D6A775-5EA0-46F7-A327-FE4700F5C3C8}"/>
            </a:ext>
          </a:extLst>
        </xdr:cNvPr>
        <xdr:cNvSpPr txBox="1"/>
      </xdr:nvSpPr>
      <xdr:spPr>
        <a:xfrm>
          <a:off x="5854308" y="900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a:extLst>
            <a:ext uri="{FF2B5EF4-FFF2-40B4-BE49-F238E27FC236}">
              <a16:creationId xmlns:a16="http://schemas.microsoft.com/office/drawing/2014/main" id="{7B79E119-592C-4EDA-9EC5-C21D83964972}"/>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8935</xdr:rowOff>
    </xdr:from>
    <xdr:to>
      <xdr:col>54</xdr:col>
      <xdr:colOff>189865</xdr:colOff>
      <xdr:row>64</xdr:row>
      <xdr:rowOff>124060</xdr:rowOff>
    </xdr:to>
    <xdr:cxnSp macro="">
      <xdr:nvCxnSpPr>
        <xdr:cNvPr id="230" name="直線コネクタ 229">
          <a:extLst>
            <a:ext uri="{FF2B5EF4-FFF2-40B4-BE49-F238E27FC236}">
              <a16:creationId xmlns:a16="http://schemas.microsoft.com/office/drawing/2014/main" id="{6FDFA6D2-9444-4C0C-B049-AF193293FD35}"/>
            </a:ext>
          </a:extLst>
        </xdr:cNvPr>
        <xdr:cNvCxnSpPr/>
      </xdr:nvCxnSpPr>
      <xdr:spPr>
        <a:xfrm flipV="1">
          <a:off x="10476865" y="9610135"/>
          <a:ext cx="0" cy="1486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127887</xdr:rowOff>
    </xdr:from>
    <xdr:ext cx="534377" cy="259045"/>
    <xdr:sp macro="" textlink="">
      <xdr:nvSpPr>
        <xdr:cNvPr id="231" name="【橋りょう・トンネル】&#10;一人当たり有形固定資産（償却資産）額最小値テキスト">
          <a:extLst>
            <a:ext uri="{FF2B5EF4-FFF2-40B4-BE49-F238E27FC236}">
              <a16:creationId xmlns:a16="http://schemas.microsoft.com/office/drawing/2014/main" id="{30B67254-EFC7-41D5-987A-93C7315DA2A3}"/>
            </a:ext>
          </a:extLst>
        </xdr:cNvPr>
        <xdr:cNvSpPr txBox="1"/>
      </xdr:nvSpPr>
      <xdr:spPr>
        <a:xfrm>
          <a:off x="10515600" y="11100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124060</xdr:rowOff>
    </xdr:from>
    <xdr:to>
      <xdr:col>55</xdr:col>
      <xdr:colOff>88900</xdr:colOff>
      <xdr:row>64</xdr:row>
      <xdr:rowOff>124060</xdr:rowOff>
    </xdr:to>
    <xdr:cxnSp macro="">
      <xdr:nvCxnSpPr>
        <xdr:cNvPr id="232" name="直線コネクタ 231">
          <a:extLst>
            <a:ext uri="{FF2B5EF4-FFF2-40B4-BE49-F238E27FC236}">
              <a16:creationId xmlns:a16="http://schemas.microsoft.com/office/drawing/2014/main" id="{A4AC3B4C-50A5-4658-A7BA-0E845FCEA8D4}"/>
            </a:ext>
          </a:extLst>
        </xdr:cNvPr>
        <xdr:cNvCxnSpPr/>
      </xdr:nvCxnSpPr>
      <xdr:spPr>
        <a:xfrm>
          <a:off x="10388600" y="11096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127062</xdr:rowOff>
    </xdr:from>
    <xdr:ext cx="690189" cy="259045"/>
    <xdr:sp macro="" textlink="">
      <xdr:nvSpPr>
        <xdr:cNvPr id="233" name="【橋りょう・トンネル】&#10;一人当たり有形固定資産（償却資産）額最大値テキスト">
          <a:extLst>
            <a:ext uri="{FF2B5EF4-FFF2-40B4-BE49-F238E27FC236}">
              <a16:creationId xmlns:a16="http://schemas.microsoft.com/office/drawing/2014/main" id="{86570286-1851-4ACE-B498-3F0831537986}"/>
            </a:ext>
          </a:extLst>
        </xdr:cNvPr>
        <xdr:cNvSpPr txBox="1"/>
      </xdr:nvSpPr>
      <xdr:spPr>
        <a:xfrm>
          <a:off x="10515600" y="938536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9,145,281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8935</xdr:rowOff>
    </xdr:from>
    <xdr:to>
      <xdr:col>55</xdr:col>
      <xdr:colOff>88900</xdr:colOff>
      <xdr:row>56</xdr:row>
      <xdr:rowOff>8935</xdr:rowOff>
    </xdr:to>
    <xdr:cxnSp macro="">
      <xdr:nvCxnSpPr>
        <xdr:cNvPr id="234" name="直線コネクタ 233">
          <a:extLst>
            <a:ext uri="{FF2B5EF4-FFF2-40B4-BE49-F238E27FC236}">
              <a16:creationId xmlns:a16="http://schemas.microsoft.com/office/drawing/2014/main" id="{4A646003-D9FD-4D3A-AA26-78F939B7A160}"/>
            </a:ext>
          </a:extLst>
        </xdr:cNvPr>
        <xdr:cNvCxnSpPr/>
      </xdr:nvCxnSpPr>
      <xdr:spPr>
        <a:xfrm>
          <a:off x="10388600" y="9610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65413</xdr:rowOff>
    </xdr:from>
    <xdr:ext cx="690189" cy="259045"/>
    <xdr:sp macro="" textlink="">
      <xdr:nvSpPr>
        <xdr:cNvPr id="235" name="【橋りょう・トンネル】&#10;一人当たり有形固定資産（償却資産）額平均値テキスト">
          <a:extLst>
            <a:ext uri="{FF2B5EF4-FFF2-40B4-BE49-F238E27FC236}">
              <a16:creationId xmlns:a16="http://schemas.microsoft.com/office/drawing/2014/main" id="{860251F3-B818-4F68-AAE0-11E479FCEE6C}"/>
            </a:ext>
          </a:extLst>
        </xdr:cNvPr>
        <xdr:cNvSpPr txBox="1"/>
      </xdr:nvSpPr>
      <xdr:spPr>
        <a:xfrm>
          <a:off x="10515600" y="10695313"/>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1,278,388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42536</xdr:rowOff>
    </xdr:from>
    <xdr:to>
      <xdr:col>55</xdr:col>
      <xdr:colOff>50800</xdr:colOff>
      <xdr:row>63</xdr:row>
      <xdr:rowOff>144136</xdr:rowOff>
    </xdr:to>
    <xdr:sp macro="" textlink="">
      <xdr:nvSpPr>
        <xdr:cNvPr id="236" name="フローチャート: 判断 235">
          <a:extLst>
            <a:ext uri="{FF2B5EF4-FFF2-40B4-BE49-F238E27FC236}">
              <a16:creationId xmlns:a16="http://schemas.microsoft.com/office/drawing/2014/main" id="{8F613E84-E89A-42C1-9D63-4CE940030561}"/>
            </a:ext>
          </a:extLst>
        </xdr:cNvPr>
        <xdr:cNvSpPr/>
      </xdr:nvSpPr>
      <xdr:spPr>
        <a:xfrm>
          <a:off x="10426700" y="10843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65213</xdr:rowOff>
    </xdr:from>
    <xdr:to>
      <xdr:col>50</xdr:col>
      <xdr:colOff>165100</xdr:colOff>
      <xdr:row>63</xdr:row>
      <xdr:rowOff>166813</xdr:rowOff>
    </xdr:to>
    <xdr:sp macro="" textlink="">
      <xdr:nvSpPr>
        <xdr:cNvPr id="237" name="フローチャート: 判断 236">
          <a:extLst>
            <a:ext uri="{FF2B5EF4-FFF2-40B4-BE49-F238E27FC236}">
              <a16:creationId xmlns:a16="http://schemas.microsoft.com/office/drawing/2014/main" id="{FF960395-943D-4C9B-91FF-9AA19AC8A1EF}"/>
            </a:ext>
          </a:extLst>
        </xdr:cNvPr>
        <xdr:cNvSpPr/>
      </xdr:nvSpPr>
      <xdr:spPr>
        <a:xfrm>
          <a:off x="9588500" y="10866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58883</xdr:rowOff>
    </xdr:from>
    <xdr:to>
      <xdr:col>46</xdr:col>
      <xdr:colOff>38100</xdr:colOff>
      <xdr:row>63</xdr:row>
      <xdr:rowOff>160483</xdr:rowOff>
    </xdr:to>
    <xdr:sp macro="" textlink="">
      <xdr:nvSpPr>
        <xdr:cNvPr id="238" name="フローチャート: 判断 237">
          <a:extLst>
            <a:ext uri="{FF2B5EF4-FFF2-40B4-BE49-F238E27FC236}">
              <a16:creationId xmlns:a16="http://schemas.microsoft.com/office/drawing/2014/main" id="{77CD964B-A620-401C-8105-D1BF07E0F1A6}"/>
            </a:ext>
          </a:extLst>
        </xdr:cNvPr>
        <xdr:cNvSpPr/>
      </xdr:nvSpPr>
      <xdr:spPr>
        <a:xfrm>
          <a:off x="8699500" y="10860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95665</xdr:rowOff>
    </xdr:from>
    <xdr:to>
      <xdr:col>41</xdr:col>
      <xdr:colOff>101600</xdr:colOff>
      <xdr:row>64</xdr:row>
      <xdr:rowOff>25815</xdr:rowOff>
    </xdr:to>
    <xdr:sp macro="" textlink="">
      <xdr:nvSpPr>
        <xdr:cNvPr id="239" name="フローチャート: 判断 238">
          <a:extLst>
            <a:ext uri="{FF2B5EF4-FFF2-40B4-BE49-F238E27FC236}">
              <a16:creationId xmlns:a16="http://schemas.microsoft.com/office/drawing/2014/main" id="{6984D2A5-C4C1-4133-B616-4A47C6810E24}"/>
            </a:ext>
          </a:extLst>
        </xdr:cNvPr>
        <xdr:cNvSpPr/>
      </xdr:nvSpPr>
      <xdr:spPr>
        <a:xfrm>
          <a:off x="7810500" y="1089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100186</xdr:rowOff>
    </xdr:from>
    <xdr:to>
      <xdr:col>36</xdr:col>
      <xdr:colOff>165100</xdr:colOff>
      <xdr:row>64</xdr:row>
      <xdr:rowOff>30336</xdr:rowOff>
    </xdr:to>
    <xdr:sp macro="" textlink="">
      <xdr:nvSpPr>
        <xdr:cNvPr id="240" name="フローチャート: 判断 239">
          <a:extLst>
            <a:ext uri="{FF2B5EF4-FFF2-40B4-BE49-F238E27FC236}">
              <a16:creationId xmlns:a16="http://schemas.microsoft.com/office/drawing/2014/main" id="{E2C6A096-ACFE-4519-B4CB-31DD09D04080}"/>
            </a:ext>
          </a:extLst>
        </xdr:cNvPr>
        <xdr:cNvSpPr/>
      </xdr:nvSpPr>
      <xdr:spPr>
        <a:xfrm>
          <a:off x="6921500" y="10901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D276A505-8018-4AE8-85AF-B6712CB06907}"/>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1BC4697E-525F-4B6D-A2DC-06CFDDBE557A}"/>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8E276443-3C68-47F0-81E2-088938580B93}"/>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3DFAEAEB-EF25-4EE2-9F1A-D306D884120D}"/>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A62F048D-4280-4F21-96CF-3EB515BA4003}"/>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103542</xdr:rowOff>
    </xdr:from>
    <xdr:to>
      <xdr:col>55</xdr:col>
      <xdr:colOff>50800</xdr:colOff>
      <xdr:row>64</xdr:row>
      <xdr:rowOff>33692</xdr:rowOff>
    </xdr:to>
    <xdr:sp macro="" textlink="">
      <xdr:nvSpPr>
        <xdr:cNvPr id="246" name="楕円 245">
          <a:extLst>
            <a:ext uri="{FF2B5EF4-FFF2-40B4-BE49-F238E27FC236}">
              <a16:creationId xmlns:a16="http://schemas.microsoft.com/office/drawing/2014/main" id="{7AB42BA9-8AD9-4E10-8502-DD109A5B2EDE}"/>
            </a:ext>
          </a:extLst>
        </xdr:cNvPr>
        <xdr:cNvSpPr/>
      </xdr:nvSpPr>
      <xdr:spPr>
        <a:xfrm>
          <a:off x="10426700" y="10904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81969</xdr:rowOff>
    </xdr:from>
    <xdr:ext cx="599010" cy="259045"/>
    <xdr:sp macro="" textlink="">
      <xdr:nvSpPr>
        <xdr:cNvPr id="247" name="【橋りょう・トンネル】&#10;一人当たり有形固定資産（償却資産）額該当値テキスト">
          <a:extLst>
            <a:ext uri="{FF2B5EF4-FFF2-40B4-BE49-F238E27FC236}">
              <a16:creationId xmlns:a16="http://schemas.microsoft.com/office/drawing/2014/main" id="{81FF2D0C-B8B5-43A2-94DA-430AC4349709}"/>
            </a:ext>
          </a:extLst>
        </xdr:cNvPr>
        <xdr:cNvSpPr txBox="1"/>
      </xdr:nvSpPr>
      <xdr:spPr>
        <a:xfrm>
          <a:off x="10515600" y="10883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904,773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112553</xdr:rowOff>
    </xdr:from>
    <xdr:to>
      <xdr:col>50</xdr:col>
      <xdr:colOff>165100</xdr:colOff>
      <xdr:row>64</xdr:row>
      <xdr:rowOff>42703</xdr:rowOff>
    </xdr:to>
    <xdr:sp macro="" textlink="">
      <xdr:nvSpPr>
        <xdr:cNvPr id="248" name="楕円 247">
          <a:extLst>
            <a:ext uri="{FF2B5EF4-FFF2-40B4-BE49-F238E27FC236}">
              <a16:creationId xmlns:a16="http://schemas.microsoft.com/office/drawing/2014/main" id="{8F2B7E28-58ED-4DAF-9FF7-0255035C9717}"/>
            </a:ext>
          </a:extLst>
        </xdr:cNvPr>
        <xdr:cNvSpPr/>
      </xdr:nvSpPr>
      <xdr:spPr>
        <a:xfrm>
          <a:off x="9588500" y="10913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154342</xdr:rowOff>
    </xdr:from>
    <xdr:to>
      <xdr:col>55</xdr:col>
      <xdr:colOff>0</xdr:colOff>
      <xdr:row>63</xdr:row>
      <xdr:rowOff>163353</xdr:rowOff>
    </xdr:to>
    <xdr:cxnSp macro="">
      <xdr:nvCxnSpPr>
        <xdr:cNvPr id="249" name="直線コネクタ 248">
          <a:extLst>
            <a:ext uri="{FF2B5EF4-FFF2-40B4-BE49-F238E27FC236}">
              <a16:creationId xmlns:a16="http://schemas.microsoft.com/office/drawing/2014/main" id="{580DB00C-024E-4758-A392-260AFAB8D077}"/>
            </a:ext>
          </a:extLst>
        </xdr:cNvPr>
        <xdr:cNvCxnSpPr/>
      </xdr:nvCxnSpPr>
      <xdr:spPr>
        <a:xfrm flipV="1">
          <a:off x="9639300" y="10955692"/>
          <a:ext cx="838200" cy="9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117516</xdr:rowOff>
    </xdr:from>
    <xdr:to>
      <xdr:col>46</xdr:col>
      <xdr:colOff>38100</xdr:colOff>
      <xdr:row>64</xdr:row>
      <xdr:rowOff>47666</xdr:rowOff>
    </xdr:to>
    <xdr:sp macro="" textlink="">
      <xdr:nvSpPr>
        <xdr:cNvPr id="250" name="楕円 249">
          <a:extLst>
            <a:ext uri="{FF2B5EF4-FFF2-40B4-BE49-F238E27FC236}">
              <a16:creationId xmlns:a16="http://schemas.microsoft.com/office/drawing/2014/main" id="{653D14C3-6E90-4BC5-9D22-0AE2F4A4658A}"/>
            </a:ext>
          </a:extLst>
        </xdr:cNvPr>
        <xdr:cNvSpPr/>
      </xdr:nvSpPr>
      <xdr:spPr>
        <a:xfrm>
          <a:off x="8699500" y="10918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163353</xdr:rowOff>
    </xdr:from>
    <xdr:to>
      <xdr:col>50</xdr:col>
      <xdr:colOff>114300</xdr:colOff>
      <xdr:row>63</xdr:row>
      <xdr:rowOff>168316</xdr:rowOff>
    </xdr:to>
    <xdr:cxnSp macro="">
      <xdr:nvCxnSpPr>
        <xdr:cNvPr id="251" name="直線コネクタ 250">
          <a:extLst>
            <a:ext uri="{FF2B5EF4-FFF2-40B4-BE49-F238E27FC236}">
              <a16:creationId xmlns:a16="http://schemas.microsoft.com/office/drawing/2014/main" id="{80D9A21E-1EEE-488A-AF9E-E007CFB17A50}"/>
            </a:ext>
          </a:extLst>
        </xdr:cNvPr>
        <xdr:cNvCxnSpPr/>
      </xdr:nvCxnSpPr>
      <xdr:spPr>
        <a:xfrm flipV="1">
          <a:off x="8750300" y="10964703"/>
          <a:ext cx="889000" cy="4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120183</xdr:rowOff>
    </xdr:from>
    <xdr:to>
      <xdr:col>41</xdr:col>
      <xdr:colOff>101600</xdr:colOff>
      <xdr:row>64</xdr:row>
      <xdr:rowOff>50333</xdr:rowOff>
    </xdr:to>
    <xdr:sp macro="" textlink="">
      <xdr:nvSpPr>
        <xdr:cNvPr id="252" name="楕円 251">
          <a:extLst>
            <a:ext uri="{FF2B5EF4-FFF2-40B4-BE49-F238E27FC236}">
              <a16:creationId xmlns:a16="http://schemas.microsoft.com/office/drawing/2014/main" id="{786338EB-8ABD-4AEF-8DA2-A6C48A500C63}"/>
            </a:ext>
          </a:extLst>
        </xdr:cNvPr>
        <xdr:cNvSpPr/>
      </xdr:nvSpPr>
      <xdr:spPr>
        <a:xfrm>
          <a:off x="7810500" y="10921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168316</xdr:rowOff>
    </xdr:from>
    <xdr:to>
      <xdr:col>45</xdr:col>
      <xdr:colOff>177800</xdr:colOff>
      <xdr:row>63</xdr:row>
      <xdr:rowOff>170983</xdr:rowOff>
    </xdr:to>
    <xdr:cxnSp macro="">
      <xdr:nvCxnSpPr>
        <xdr:cNvPr id="253" name="直線コネクタ 252">
          <a:extLst>
            <a:ext uri="{FF2B5EF4-FFF2-40B4-BE49-F238E27FC236}">
              <a16:creationId xmlns:a16="http://schemas.microsoft.com/office/drawing/2014/main" id="{212A7159-84D7-42FF-9F6F-98F66671CC20}"/>
            </a:ext>
          </a:extLst>
        </xdr:cNvPr>
        <xdr:cNvCxnSpPr/>
      </xdr:nvCxnSpPr>
      <xdr:spPr>
        <a:xfrm flipV="1">
          <a:off x="7861300" y="10969666"/>
          <a:ext cx="889000" cy="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124229</xdr:rowOff>
    </xdr:from>
    <xdr:to>
      <xdr:col>36</xdr:col>
      <xdr:colOff>165100</xdr:colOff>
      <xdr:row>64</xdr:row>
      <xdr:rowOff>54379</xdr:rowOff>
    </xdr:to>
    <xdr:sp macro="" textlink="">
      <xdr:nvSpPr>
        <xdr:cNvPr id="254" name="楕円 253">
          <a:extLst>
            <a:ext uri="{FF2B5EF4-FFF2-40B4-BE49-F238E27FC236}">
              <a16:creationId xmlns:a16="http://schemas.microsoft.com/office/drawing/2014/main" id="{919F26A3-64E1-4C37-9612-9B8ED40B5F2C}"/>
            </a:ext>
          </a:extLst>
        </xdr:cNvPr>
        <xdr:cNvSpPr/>
      </xdr:nvSpPr>
      <xdr:spPr>
        <a:xfrm>
          <a:off x="6921500" y="10925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170983</xdr:rowOff>
    </xdr:from>
    <xdr:to>
      <xdr:col>41</xdr:col>
      <xdr:colOff>50800</xdr:colOff>
      <xdr:row>64</xdr:row>
      <xdr:rowOff>3579</xdr:rowOff>
    </xdr:to>
    <xdr:cxnSp macro="">
      <xdr:nvCxnSpPr>
        <xdr:cNvPr id="255" name="直線コネクタ 254">
          <a:extLst>
            <a:ext uri="{FF2B5EF4-FFF2-40B4-BE49-F238E27FC236}">
              <a16:creationId xmlns:a16="http://schemas.microsoft.com/office/drawing/2014/main" id="{4616A15E-9539-44F1-AC2F-CA412F239780}"/>
            </a:ext>
          </a:extLst>
        </xdr:cNvPr>
        <xdr:cNvCxnSpPr/>
      </xdr:nvCxnSpPr>
      <xdr:spPr>
        <a:xfrm flipV="1">
          <a:off x="6972300" y="10972333"/>
          <a:ext cx="889000" cy="4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62</xdr:row>
      <xdr:rowOff>11890</xdr:rowOff>
    </xdr:from>
    <xdr:ext cx="690189" cy="259045"/>
    <xdr:sp macro="" textlink="">
      <xdr:nvSpPr>
        <xdr:cNvPr id="256" name="n_1aveValue【橋りょう・トンネル】&#10;一人当たり有形固定資産（償却資産）額">
          <a:extLst>
            <a:ext uri="{FF2B5EF4-FFF2-40B4-BE49-F238E27FC236}">
              <a16:creationId xmlns:a16="http://schemas.microsoft.com/office/drawing/2014/main" id="{E76C2427-A3D2-4AC5-BF4E-A7599E512171}"/>
            </a:ext>
          </a:extLst>
        </xdr:cNvPr>
        <xdr:cNvSpPr txBox="1"/>
      </xdr:nvSpPr>
      <xdr:spPr>
        <a:xfrm>
          <a:off x="9281505" y="1064179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1,139,511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62</xdr:row>
      <xdr:rowOff>5560</xdr:rowOff>
    </xdr:from>
    <xdr:ext cx="690189" cy="259045"/>
    <xdr:sp macro="" textlink="">
      <xdr:nvSpPr>
        <xdr:cNvPr id="257" name="n_2aveValue【橋りょう・トンネル】&#10;一人当たり有形固定資産（償却資産）額">
          <a:extLst>
            <a:ext uri="{FF2B5EF4-FFF2-40B4-BE49-F238E27FC236}">
              <a16:creationId xmlns:a16="http://schemas.microsoft.com/office/drawing/2014/main" id="{4A35C696-664C-4A60-97FB-26146DB0BABB}"/>
            </a:ext>
          </a:extLst>
        </xdr:cNvPr>
        <xdr:cNvSpPr txBox="1"/>
      </xdr:nvSpPr>
      <xdr:spPr>
        <a:xfrm>
          <a:off x="8405205" y="1063546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1,178,272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42342</xdr:rowOff>
    </xdr:from>
    <xdr:ext cx="599010" cy="259045"/>
    <xdr:sp macro="" textlink="">
      <xdr:nvSpPr>
        <xdr:cNvPr id="258" name="n_3aveValue【橋りょう・トンネル】&#10;一人当たり有形固定資産（償却資産）額">
          <a:extLst>
            <a:ext uri="{FF2B5EF4-FFF2-40B4-BE49-F238E27FC236}">
              <a16:creationId xmlns:a16="http://schemas.microsoft.com/office/drawing/2014/main" id="{E9B441B2-CDCF-4DF3-805B-D1C63D7B3791}"/>
            </a:ext>
          </a:extLst>
        </xdr:cNvPr>
        <xdr:cNvSpPr txBox="1"/>
      </xdr:nvSpPr>
      <xdr:spPr>
        <a:xfrm>
          <a:off x="7561795" y="106722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46863</xdr:rowOff>
    </xdr:from>
    <xdr:ext cx="599010" cy="259045"/>
    <xdr:sp macro="" textlink="">
      <xdr:nvSpPr>
        <xdr:cNvPr id="259" name="n_4aveValue【橋りょう・トンネル】&#10;一人当たり有形固定資産（償却資産）額">
          <a:extLst>
            <a:ext uri="{FF2B5EF4-FFF2-40B4-BE49-F238E27FC236}">
              <a16:creationId xmlns:a16="http://schemas.microsoft.com/office/drawing/2014/main" id="{D20FEE28-1D16-480C-B968-16BCFD628151}"/>
            </a:ext>
          </a:extLst>
        </xdr:cNvPr>
        <xdr:cNvSpPr txBox="1"/>
      </xdr:nvSpPr>
      <xdr:spPr>
        <a:xfrm>
          <a:off x="6672795" y="10676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64</xdr:row>
      <xdr:rowOff>33830</xdr:rowOff>
    </xdr:from>
    <xdr:ext cx="599010" cy="259045"/>
    <xdr:sp macro="" textlink="">
      <xdr:nvSpPr>
        <xdr:cNvPr id="260" name="n_1mainValue【橋りょう・トンネル】&#10;一人当たり有形固定資産（償却資産）額">
          <a:extLst>
            <a:ext uri="{FF2B5EF4-FFF2-40B4-BE49-F238E27FC236}">
              <a16:creationId xmlns:a16="http://schemas.microsoft.com/office/drawing/2014/main" id="{44D522C0-1609-4593-BA0E-89AD624C823A}"/>
            </a:ext>
          </a:extLst>
        </xdr:cNvPr>
        <xdr:cNvSpPr txBox="1"/>
      </xdr:nvSpPr>
      <xdr:spPr>
        <a:xfrm>
          <a:off x="9327095" y="110066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64</xdr:row>
      <xdr:rowOff>38793</xdr:rowOff>
    </xdr:from>
    <xdr:ext cx="599010" cy="259045"/>
    <xdr:sp macro="" textlink="">
      <xdr:nvSpPr>
        <xdr:cNvPr id="261" name="n_2mainValue【橋りょう・トンネル】&#10;一人当たり有形固定資産（償却資産）額">
          <a:extLst>
            <a:ext uri="{FF2B5EF4-FFF2-40B4-BE49-F238E27FC236}">
              <a16:creationId xmlns:a16="http://schemas.microsoft.com/office/drawing/2014/main" id="{3340C327-17B5-454C-B884-37A3AB9028F9}"/>
            </a:ext>
          </a:extLst>
        </xdr:cNvPr>
        <xdr:cNvSpPr txBox="1"/>
      </xdr:nvSpPr>
      <xdr:spPr>
        <a:xfrm>
          <a:off x="8450795" y="110115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64</xdr:row>
      <xdr:rowOff>41460</xdr:rowOff>
    </xdr:from>
    <xdr:ext cx="599010" cy="259045"/>
    <xdr:sp macro="" textlink="">
      <xdr:nvSpPr>
        <xdr:cNvPr id="262" name="n_3mainValue【橋りょう・トンネル】&#10;一人当たり有形固定資産（償却資産）額">
          <a:extLst>
            <a:ext uri="{FF2B5EF4-FFF2-40B4-BE49-F238E27FC236}">
              <a16:creationId xmlns:a16="http://schemas.microsoft.com/office/drawing/2014/main" id="{CF603C71-1169-45AD-9802-040453069DDD}"/>
            </a:ext>
          </a:extLst>
        </xdr:cNvPr>
        <xdr:cNvSpPr txBox="1"/>
      </xdr:nvSpPr>
      <xdr:spPr>
        <a:xfrm>
          <a:off x="7561795" y="110142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64</xdr:row>
      <xdr:rowOff>45506</xdr:rowOff>
    </xdr:from>
    <xdr:ext cx="599010" cy="259045"/>
    <xdr:sp macro="" textlink="">
      <xdr:nvSpPr>
        <xdr:cNvPr id="263" name="n_4mainValue【橋りょう・トンネル】&#10;一人当たり有形固定資産（償却資産）額">
          <a:extLst>
            <a:ext uri="{FF2B5EF4-FFF2-40B4-BE49-F238E27FC236}">
              <a16:creationId xmlns:a16="http://schemas.microsoft.com/office/drawing/2014/main" id="{08E86B02-8240-4683-B302-EFF83B3E1F32}"/>
            </a:ext>
          </a:extLst>
        </xdr:cNvPr>
        <xdr:cNvSpPr txBox="1"/>
      </xdr:nvSpPr>
      <xdr:spPr>
        <a:xfrm>
          <a:off x="6672795" y="110183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a:extLst>
            <a:ext uri="{FF2B5EF4-FFF2-40B4-BE49-F238E27FC236}">
              <a16:creationId xmlns:a16="http://schemas.microsoft.com/office/drawing/2014/main" id="{06C1B69B-4F2D-435A-8E16-4580372A9B41}"/>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a:extLst>
            <a:ext uri="{FF2B5EF4-FFF2-40B4-BE49-F238E27FC236}">
              <a16:creationId xmlns:a16="http://schemas.microsoft.com/office/drawing/2014/main" id="{D89E2329-B4DF-4220-9A81-004D33300A5E}"/>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a:extLst>
            <a:ext uri="{FF2B5EF4-FFF2-40B4-BE49-F238E27FC236}">
              <a16:creationId xmlns:a16="http://schemas.microsoft.com/office/drawing/2014/main" id="{A986E7A7-0318-4D18-A02C-E4C81B120F8D}"/>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a:extLst>
            <a:ext uri="{FF2B5EF4-FFF2-40B4-BE49-F238E27FC236}">
              <a16:creationId xmlns:a16="http://schemas.microsoft.com/office/drawing/2014/main" id="{DDBCB441-433C-475E-8768-7FA4AE11E9F7}"/>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a:extLst>
            <a:ext uri="{FF2B5EF4-FFF2-40B4-BE49-F238E27FC236}">
              <a16:creationId xmlns:a16="http://schemas.microsoft.com/office/drawing/2014/main" id="{BB801846-6D1B-4275-8C77-2554E82C2054}"/>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a:extLst>
            <a:ext uri="{FF2B5EF4-FFF2-40B4-BE49-F238E27FC236}">
              <a16:creationId xmlns:a16="http://schemas.microsoft.com/office/drawing/2014/main" id="{B42EFA29-CAEF-45AF-83E0-2E98004F3662}"/>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a:extLst>
            <a:ext uri="{FF2B5EF4-FFF2-40B4-BE49-F238E27FC236}">
              <a16:creationId xmlns:a16="http://schemas.microsoft.com/office/drawing/2014/main" id="{1889AA00-42C0-47B3-BF68-4C93E43DC73B}"/>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a:extLst>
            <a:ext uri="{FF2B5EF4-FFF2-40B4-BE49-F238E27FC236}">
              <a16:creationId xmlns:a16="http://schemas.microsoft.com/office/drawing/2014/main" id="{A6CBEC69-EF9B-4086-9213-4E2CFF1C4096}"/>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a:extLst>
            <a:ext uri="{FF2B5EF4-FFF2-40B4-BE49-F238E27FC236}">
              <a16:creationId xmlns:a16="http://schemas.microsoft.com/office/drawing/2014/main" id="{F30F33F8-C4A5-4623-91BC-63A982D1F66F}"/>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a:extLst>
            <a:ext uri="{FF2B5EF4-FFF2-40B4-BE49-F238E27FC236}">
              <a16:creationId xmlns:a16="http://schemas.microsoft.com/office/drawing/2014/main" id="{7560A7F1-194B-47E0-A5F0-9D34377CDACC}"/>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a:extLst>
            <a:ext uri="{FF2B5EF4-FFF2-40B4-BE49-F238E27FC236}">
              <a16:creationId xmlns:a16="http://schemas.microsoft.com/office/drawing/2014/main" id="{CE1F60E3-74D0-4C1B-BDFC-189DD97B8CE9}"/>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5" name="直線コネクタ 274">
          <a:extLst>
            <a:ext uri="{FF2B5EF4-FFF2-40B4-BE49-F238E27FC236}">
              <a16:creationId xmlns:a16="http://schemas.microsoft.com/office/drawing/2014/main" id="{2FECF0DE-4C70-47FD-BE51-B58A9C8EBBB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6" name="テキスト ボックス 275">
          <a:extLst>
            <a:ext uri="{FF2B5EF4-FFF2-40B4-BE49-F238E27FC236}">
              <a16:creationId xmlns:a16="http://schemas.microsoft.com/office/drawing/2014/main" id="{15029704-A09A-4A80-94D3-8672F906C615}"/>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7" name="直線コネクタ 276">
          <a:extLst>
            <a:ext uri="{FF2B5EF4-FFF2-40B4-BE49-F238E27FC236}">
              <a16:creationId xmlns:a16="http://schemas.microsoft.com/office/drawing/2014/main" id="{A9EE0AB1-56B5-4B52-81DD-2AAB9B6A4CB6}"/>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8" name="テキスト ボックス 277">
          <a:extLst>
            <a:ext uri="{FF2B5EF4-FFF2-40B4-BE49-F238E27FC236}">
              <a16:creationId xmlns:a16="http://schemas.microsoft.com/office/drawing/2014/main" id="{8F47E0D2-B7F2-4DA3-9097-226CBC8BFB55}"/>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9" name="直線コネクタ 278">
          <a:extLst>
            <a:ext uri="{FF2B5EF4-FFF2-40B4-BE49-F238E27FC236}">
              <a16:creationId xmlns:a16="http://schemas.microsoft.com/office/drawing/2014/main" id="{99A8B263-08D5-4C87-9266-46C6331FAA75}"/>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0" name="テキスト ボックス 279">
          <a:extLst>
            <a:ext uri="{FF2B5EF4-FFF2-40B4-BE49-F238E27FC236}">
              <a16:creationId xmlns:a16="http://schemas.microsoft.com/office/drawing/2014/main" id="{5B62C445-F1D1-4CED-988F-67E7F20CC45A}"/>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1" name="直線コネクタ 280">
          <a:extLst>
            <a:ext uri="{FF2B5EF4-FFF2-40B4-BE49-F238E27FC236}">
              <a16:creationId xmlns:a16="http://schemas.microsoft.com/office/drawing/2014/main" id="{CEA9E8FD-568F-4DFD-A0EE-94BB9B981DF5}"/>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2" name="テキスト ボックス 281">
          <a:extLst>
            <a:ext uri="{FF2B5EF4-FFF2-40B4-BE49-F238E27FC236}">
              <a16:creationId xmlns:a16="http://schemas.microsoft.com/office/drawing/2014/main" id="{60797729-1FF4-421F-A3DB-A299FF9984B2}"/>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3" name="直線コネクタ 282">
          <a:extLst>
            <a:ext uri="{FF2B5EF4-FFF2-40B4-BE49-F238E27FC236}">
              <a16:creationId xmlns:a16="http://schemas.microsoft.com/office/drawing/2014/main" id="{AA3AED75-6E49-4D1D-9B70-0F9EC4C58102}"/>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4" name="テキスト ボックス 283">
          <a:extLst>
            <a:ext uri="{FF2B5EF4-FFF2-40B4-BE49-F238E27FC236}">
              <a16:creationId xmlns:a16="http://schemas.microsoft.com/office/drawing/2014/main" id="{E93044C4-F4F7-4953-9486-BA6F8740346A}"/>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a:extLst>
            <a:ext uri="{FF2B5EF4-FFF2-40B4-BE49-F238E27FC236}">
              <a16:creationId xmlns:a16="http://schemas.microsoft.com/office/drawing/2014/main" id="{26F1BE70-FCCB-49E3-9F47-66E1794A1464}"/>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6" name="テキスト ボックス 285">
          <a:extLst>
            <a:ext uri="{FF2B5EF4-FFF2-40B4-BE49-F238E27FC236}">
              <a16:creationId xmlns:a16="http://schemas.microsoft.com/office/drawing/2014/main" id="{B514F212-52FE-4078-8DE8-33E9B0C318FF}"/>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7" name="【公営住宅】&#10;有形固定資産減価償却率グラフ枠">
          <a:extLst>
            <a:ext uri="{FF2B5EF4-FFF2-40B4-BE49-F238E27FC236}">
              <a16:creationId xmlns:a16="http://schemas.microsoft.com/office/drawing/2014/main" id="{3C501AFA-6C06-444B-A45F-65E56FFD7DD8}"/>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68580</xdr:rowOff>
    </xdr:from>
    <xdr:to>
      <xdr:col>24</xdr:col>
      <xdr:colOff>62865</xdr:colOff>
      <xdr:row>86</xdr:row>
      <xdr:rowOff>114300</xdr:rowOff>
    </xdr:to>
    <xdr:cxnSp macro="">
      <xdr:nvCxnSpPr>
        <xdr:cNvPr id="288" name="直線コネクタ 287">
          <a:extLst>
            <a:ext uri="{FF2B5EF4-FFF2-40B4-BE49-F238E27FC236}">
              <a16:creationId xmlns:a16="http://schemas.microsoft.com/office/drawing/2014/main" id="{F79DE8D1-FFEB-46B6-92EE-C166CD75964B}"/>
            </a:ext>
          </a:extLst>
        </xdr:cNvPr>
        <xdr:cNvCxnSpPr/>
      </xdr:nvCxnSpPr>
      <xdr:spPr>
        <a:xfrm flipV="1">
          <a:off x="4634865" y="13270230"/>
          <a:ext cx="0" cy="1588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9" name="【公営住宅】&#10;有形固定資産減価償却率最小値テキスト">
          <a:extLst>
            <a:ext uri="{FF2B5EF4-FFF2-40B4-BE49-F238E27FC236}">
              <a16:creationId xmlns:a16="http://schemas.microsoft.com/office/drawing/2014/main" id="{76B4416E-B701-4534-9D4A-DBEFE3EF95F9}"/>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0" name="直線コネクタ 289">
          <a:extLst>
            <a:ext uri="{FF2B5EF4-FFF2-40B4-BE49-F238E27FC236}">
              <a16:creationId xmlns:a16="http://schemas.microsoft.com/office/drawing/2014/main" id="{B938FFCA-95FA-4424-A547-145A5403BCC5}"/>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15257</xdr:rowOff>
    </xdr:from>
    <xdr:ext cx="405111" cy="259045"/>
    <xdr:sp macro="" textlink="">
      <xdr:nvSpPr>
        <xdr:cNvPr id="291" name="【公営住宅】&#10;有形固定資産減価償却率最大値テキスト">
          <a:extLst>
            <a:ext uri="{FF2B5EF4-FFF2-40B4-BE49-F238E27FC236}">
              <a16:creationId xmlns:a16="http://schemas.microsoft.com/office/drawing/2014/main" id="{B4DB9E9A-E74B-4B06-BA4E-EE3A3EF54CF0}"/>
            </a:ext>
          </a:extLst>
        </xdr:cNvPr>
        <xdr:cNvSpPr txBox="1"/>
      </xdr:nvSpPr>
      <xdr:spPr>
        <a:xfrm>
          <a:off x="4673600" y="13045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68580</xdr:rowOff>
    </xdr:from>
    <xdr:to>
      <xdr:col>24</xdr:col>
      <xdr:colOff>152400</xdr:colOff>
      <xdr:row>77</xdr:row>
      <xdr:rowOff>68580</xdr:rowOff>
    </xdr:to>
    <xdr:cxnSp macro="">
      <xdr:nvCxnSpPr>
        <xdr:cNvPr id="292" name="直線コネクタ 291">
          <a:extLst>
            <a:ext uri="{FF2B5EF4-FFF2-40B4-BE49-F238E27FC236}">
              <a16:creationId xmlns:a16="http://schemas.microsoft.com/office/drawing/2014/main" id="{83490A97-ED8C-43E6-9119-4BD26714B092}"/>
            </a:ext>
          </a:extLst>
        </xdr:cNvPr>
        <xdr:cNvCxnSpPr/>
      </xdr:nvCxnSpPr>
      <xdr:spPr>
        <a:xfrm>
          <a:off x="4546600" y="13270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49547</xdr:rowOff>
    </xdr:from>
    <xdr:ext cx="405111" cy="259045"/>
    <xdr:sp macro="" textlink="">
      <xdr:nvSpPr>
        <xdr:cNvPr id="293" name="【公営住宅】&#10;有形固定資産減価償却率平均値テキスト">
          <a:extLst>
            <a:ext uri="{FF2B5EF4-FFF2-40B4-BE49-F238E27FC236}">
              <a16:creationId xmlns:a16="http://schemas.microsoft.com/office/drawing/2014/main" id="{40A4DB9B-8FE8-4F92-A830-5B9F56FF7E12}"/>
            </a:ext>
          </a:extLst>
        </xdr:cNvPr>
        <xdr:cNvSpPr txBox="1"/>
      </xdr:nvSpPr>
      <xdr:spPr>
        <a:xfrm>
          <a:off x="4673600" y="141084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71120</xdr:rowOff>
    </xdr:from>
    <xdr:to>
      <xdr:col>24</xdr:col>
      <xdr:colOff>114300</xdr:colOff>
      <xdr:row>83</xdr:row>
      <xdr:rowOff>1270</xdr:rowOff>
    </xdr:to>
    <xdr:sp macro="" textlink="">
      <xdr:nvSpPr>
        <xdr:cNvPr id="294" name="フローチャート: 判断 293">
          <a:extLst>
            <a:ext uri="{FF2B5EF4-FFF2-40B4-BE49-F238E27FC236}">
              <a16:creationId xmlns:a16="http://schemas.microsoft.com/office/drawing/2014/main" id="{52E6258A-5E58-4936-AD14-349082D5AD58}"/>
            </a:ext>
          </a:extLst>
        </xdr:cNvPr>
        <xdr:cNvSpPr/>
      </xdr:nvSpPr>
      <xdr:spPr>
        <a:xfrm>
          <a:off x="4584700" y="1413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36830</xdr:rowOff>
    </xdr:from>
    <xdr:to>
      <xdr:col>20</xdr:col>
      <xdr:colOff>38100</xdr:colOff>
      <xdr:row>82</xdr:row>
      <xdr:rowOff>138430</xdr:rowOff>
    </xdr:to>
    <xdr:sp macro="" textlink="">
      <xdr:nvSpPr>
        <xdr:cNvPr id="295" name="フローチャート: 判断 294">
          <a:extLst>
            <a:ext uri="{FF2B5EF4-FFF2-40B4-BE49-F238E27FC236}">
              <a16:creationId xmlns:a16="http://schemas.microsoft.com/office/drawing/2014/main" id="{697A0037-CCC9-453A-B22F-06CDEE418D54}"/>
            </a:ext>
          </a:extLst>
        </xdr:cNvPr>
        <xdr:cNvSpPr/>
      </xdr:nvSpPr>
      <xdr:spPr>
        <a:xfrm>
          <a:off x="3746500" y="1409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73025</xdr:rowOff>
    </xdr:from>
    <xdr:to>
      <xdr:col>15</xdr:col>
      <xdr:colOff>101600</xdr:colOff>
      <xdr:row>83</xdr:row>
      <xdr:rowOff>3175</xdr:rowOff>
    </xdr:to>
    <xdr:sp macro="" textlink="">
      <xdr:nvSpPr>
        <xdr:cNvPr id="296" name="フローチャート: 判断 295">
          <a:extLst>
            <a:ext uri="{FF2B5EF4-FFF2-40B4-BE49-F238E27FC236}">
              <a16:creationId xmlns:a16="http://schemas.microsoft.com/office/drawing/2014/main" id="{4F7EAABB-A954-431D-9BB3-91AA92E51217}"/>
            </a:ext>
          </a:extLst>
        </xdr:cNvPr>
        <xdr:cNvSpPr/>
      </xdr:nvSpPr>
      <xdr:spPr>
        <a:xfrm>
          <a:off x="2857500" y="1413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103505</xdr:rowOff>
    </xdr:from>
    <xdr:to>
      <xdr:col>10</xdr:col>
      <xdr:colOff>165100</xdr:colOff>
      <xdr:row>83</xdr:row>
      <xdr:rowOff>33655</xdr:rowOff>
    </xdr:to>
    <xdr:sp macro="" textlink="">
      <xdr:nvSpPr>
        <xdr:cNvPr id="297" name="フローチャート: 判断 296">
          <a:extLst>
            <a:ext uri="{FF2B5EF4-FFF2-40B4-BE49-F238E27FC236}">
              <a16:creationId xmlns:a16="http://schemas.microsoft.com/office/drawing/2014/main" id="{5E502512-6E85-407D-92BE-9DEA43EA932F}"/>
            </a:ext>
          </a:extLst>
        </xdr:cNvPr>
        <xdr:cNvSpPr/>
      </xdr:nvSpPr>
      <xdr:spPr>
        <a:xfrm>
          <a:off x="1968500" y="1416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4445</xdr:rowOff>
    </xdr:from>
    <xdr:to>
      <xdr:col>6</xdr:col>
      <xdr:colOff>38100</xdr:colOff>
      <xdr:row>82</xdr:row>
      <xdr:rowOff>106045</xdr:rowOff>
    </xdr:to>
    <xdr:sp macro="" textlink="">
      <xdr:nvSpPr>
        <xdr:cNvPr id="298" name="フローチャート: 判断 297">
          <a:extLst>
            <a:ext uri="{FF2B5EF4-FFF2-40B4-BE49-F238E27FC236}">
              <a16:creationId xmlns:a16="http://schemas.microsoft.com/office/drawing/2014/main" id="{C74D89F0-B771-420D-8E03-3BEBE24AE264}"/>
            </a:ext>
          </a:extLst>
        </xdr:cNvPr>
        <xdr:cNvSpPr/>
      </xdr:nvSpPr>
      <xdr:spPr>
        <a:xfrm>
          <a:off x="1079500" y="1406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C171832B-F62A-4A6A-9B48-42F8445D559E}"/>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61711D78-067F-438F-AD14-1E1B822B9A8B}"/>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F745986A-F749-408C-806B-E586FF6A1CE6}"/>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BFDD05E1-78F0-44FB-AFB5-6D2C4DD6B566}"/>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5A6AF392-4705-4591-BDD5-5F90DB0BBB8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116839</xdr:rowOff>
    </xdr:from>
    <xdr:to>
      <xdr:col>24</xdr:col>
      <xdr:colOff>114300</xdr:colOff>
      <xdr:row>81</xdr:row>
      <xdr:rowOff>46989</xdr:rowOff>
    </xdr:to>
    <xdr:sp macro="" textlink="">
      <xdr:nvSpPr>
        <xdr:cNvPr id="304" name="楕円 303">
          <a:extLst>
            <a:ext uri="{FF2B5EF4-FFF2-40B4-BE49-F238E27FC236}">
              <a16:creationId xmlns:a16="http://schemas.microsoft.com/office/drawing/2014/main" id="{8FA4AE27-B079-4A83-A6E1-ED72DCC7A4F9}"/>
            </a:ext>
          </a:extLst>
        </xdr:cNvPr>
        <xdr:cNvSpPr/>
      </xdr:nvSpPr>
      <xdr:spPr>
        <a:xfrm>
          <a:off x="4584700" y="13832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139716</xdr:rowOff>
    </xdr:from>
    <xdr:ext cx="405111" cy="259045"/>
    <xdr:sp macro="" textlink="">
      <xdr:nvSpPr>
        <xdr:cNvPr id="305" name="【公営住宅】&#10;有形固定資産減価償却率該当値テキスト">
          <a:extLst>
            <a:ext uri="{FF2B5EF4-FFF2-40B4-BE49-F238E27FC236}">
              <a16:creationId xmlns:a16="http://schemas.microsoft.com/office/drawing/2014/main" id="{159A0459-E783-40CA-85C0-83804D371077}"/>
            </a:ext>
          </a:extLst>
        </xdr:cNvPr>
        <xdr:cNvSpPr txBox="1"/>
      </xdr:nvSpPr>
      <xdr:spPr>
        <a:xfrm>
          <a:off x="4673600" y="13684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69214</xdr:rowOff>
    </xdr:from>
    <xdr:to>
      <xdr:col>20</xdr:col>
      <xdr:colOff>38100</xdr:colOff>
      <xdr:row>83</xdr:row>
      <xdr:rowOff>170814</xdr:rowOff>
    </xdr:to>
    <xdr:sp macro="" textlink="">
      <xdr:nvSpPr>
        <xdr:cNvPr id="306" name="楕円 305">
          <a:extLst>
            <a:ext uri="{FF2B5EF4-FFF2-40B4-BE49-F238E27FC236}">
              <a16:creationId xmlns:a16="http://schemas.microsoft.com/office/drawing/2014/main" id="{B2E08E97-49BA-499C-BB68-3B7E7DE22D9B}"/>
            </a:ext>
          </a:extLst>
        </xdr:cNvPr>
        <xdr:cNvSpPr/>
      </xdr:nvSpPr>
      <xdr:spPr>
        <a:xfrm>
          <a:off x="3746500" y="14299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167639</xdr:rowOff>
    </xdr:from>
    <xdr:to>
      <xdr:col>24</xdr:col>
      <xdr:colOff>63500</xdr:colOff>
      <xdr:row>83</xdr:row>
      <xdr:rowOff>120014</xdr:rowOff>
    </xdr:to>
    <xdr:cxnSp macro="">
      <xdr:nvCxnSpPr>
        <xdr:cNvPr id="307" name="直線コネクタ 306">
          <a:extLst>
            <a:ext uri="{FF2B5EF4-FFF2-40B4-BE49-F238E27FC236}">
              <a16:creationId xmlns:a16="http://schemas.microsoft.com/office/drawing/2014/main" id="{72862FD1-62C3-4660-8F13-4F3BEBB16E25}"/>
            </a:ext>
          </a:extLst>
        </xdr:cNvPr>
        <xdr:cNvCxnSpPr/>
      </xdr:nvCxnSpPr>
      <xdr:spPr>
        <a:xfrm flipV="1">
          <a:off x="3797300" y="13883639"/>
          <a:ext cx="838200" cy="466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38736</xdr:rowOff>
    </xdr:from>
    <xdr:to>
      <xdr:col>15</xdr:col>
      <xdr:colOff>101600</xdr:colOff>
      <xdr:row>83</xdr:row>
      <xdr:rowOff>140336</xdr:rowOff>
    </xdr:to>
    <xdr:sp macro="" textlink="">
      <xdr:nvSpPr>
        <xdr:cNvPr id="308" name="楕円 307">
          <a:extLst>
            <a:ext uri="{FF2B5EF4-FFF2-40B4-BE49-F238E27FC236}">
              <a16:creationId xmlns:a16="http://schemas.microsoft.com/office/drawing/2014/main" id="{5B3B085B-F5A7-4674-8094-2897BEF0E75D}"/>
            </a:ext>
          </a:extLst>
        </xdr:cNvPr>
        <xdr:cNvSpPr/>
      </xdr:nvSpPr>
      <xdr:spPr>
        <a:xfrm>
          <a:off x="2857500" y="14269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89536</xdr:rowOff>
    </xdr:from>
    <xdr:to>
      <xdr:col>19</xdr:col>
      <xdr:colOff>177800</xdr:colOff>
      <xdr:row>83</xdr:row>
      <xdr:rowOff>120014</xdr:rowOff>
    </xdr:to>
    <xdr:cxnSp macro="">
      <xdr:nvCxnSpPr>
        <xdr:cNvPr id="309" name="直線コネクタ 308">
          <a:extLst>
            <a:ext uri="{FF2B5EF4-FFF2-40B4-BE49-F238E27FC236}">
              <a16:creationId xmlns:a16="http://schemas.microsoft.com/office/drawing/2014/main" id="{E01D1267-4931-4BDB-9CE4-0CF95BA3F633}"/>
            </a:ext>
          </a:extLst>
        </xdr:cNvPr>
        <xdr:cNvCxnSpPr/>
      </xdr:nvCxnSpPr>
      <xdr:spPr>
        <a:xfrm>
          <a:off x="2908300" y="14319886"/>
          <a:ext cx="889000" cy="30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65405</xdr:rowOff>
    </xdr:from>
    <xdr:to>
      <xdr:col>10</xdr:col>
      <xdr:colOff>165100</xdr:colOff>
      <xdr:row>84</xdr:row>
      <xdr:rowOff>167005</xdr:rowOff>
    </xdr:to>
    <xdr:sp macro="" textlink="">
      <xdr:nvSpPr>
        <xdr:cNvPr id="310" name="楕円 309">
          <a:extLst>
            <a:ext uri="{FF2B5EF4-FFF2-40B4-BE49-F238E27FC236}">
              <a16:creationId xmlns:a16="http://schemas.microsoft.com/office/drawing/2014/main" id="{71F86442-9E90-4251-825C-F5E789499312}"/>
            </a:ext>
          </a:extLst>
        </xdr:cNvPr>
        <xdr:cNvSpPr/>
      </xdr:nvSpPr>
      <xdr:spPr>
        <a:xfrm>
          <a:off x="1968500" y="14467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89536</xdr:rowOff>
    </xdr:from>
    <xdr:to>
      <xdr:col>15</xdr:col>
      <xdr:colOff>50800</xdr:colOff>
      <xdr:row>84</xdr:row>
      <xdr:rowOff>116205</xdr:rowOff>
    </xdr:to>
    <xdr:cxnSp macro="">
      <xdr:nvCxnSpPr>
        <xdr:cNvPr id="311" name="直線コネクタ 310">
          <a:extLst>
            <a:ext uri="{FF2B5EF4-FFF2-40B4-BE49-F238E27FC236}">
              <a16:creationId xmlns:a16="http://schemas.microsoft.com/office/drawing/2014/main" id="{45037B77-0AAB-4A93-BC65-D51B19F4D5F3}"/>
            </a:ext>
          </a:extLst>
        </xdr:cNvPr>
        <xdr:cNvCxnSpPr/>
      </xdr:nvCxnSpPr>
      <xdr:spPr>
        <a:xfrm flipV="1">
          <a:off x="2019300" y="14319886"/>
          <a:ext cx="889000" cy="198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29211</xdr:rowOff>
    </xdr:from>
    <xdr:to>
      <xdr:col>6</xdr:col>
      <xdr:colOff>38100</xdr:colOff>
      <xdr:row>84</xdr:row>
      <xdr:rowOff>130811</xdr:rowOff>
    </xdr:to>
    <xdr:sp macro="" textlink="">
      <xdr:nvSpPr>
        <xdr:cNvPr id="312" name="楕円 311">
          <a:extLst>
            <a:ext uri="{FF2B5EF4-FFF2-40B4-BE49-F238E27FC236}">
              <a16:creationId xmlns:a16="http://schemas.microsoft.com/office/drawing/2014/main" id="{55D91D9E-19C4-4EF7-A58A-EBF6661EB7EE}"/>
            </a:ext>
          </a:extLst>
        </xdr:cNvPr>
        <xdr:cNvSpPr/>
      </xdr:nvSpPr>
      <xdr:spPr>
        <a:xfrm>
          <a:off x="1079500" y="14431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80011</xdr:rowOff>
    </xdr:from>
    <xdr:to>
      <xdr:col>10</xdr:col>
      <xdr:colOff>114300</xdr:colOff>
      <xdr:row>84</xdr:row>
      <xdr:rowOff>116205</xdr:rowOff>
    </xdr:to>
    <xdr:cxnSp macro="">
      <xdr:nvCxnSpPr>
        <xdr:cNvPr id="313" name="直線コネクタ 312">
          <a:extLst>
            <a:ext uri="{FF2B5EF4-FFF2-40B4-BE49-F238E27FC236}">
              <a16:creationId xmlns:a16="http://schemas.microsoft.com/office/drawing/2014/main" id="{EAFBB893-97EF-4466-A32B-368EA1EB4A33}"/>
            </a:ext>
          </a:extLst>
        </xdr:cNvPr>
        <xdr:cNvCxnSpPr/>
      </xdr:nvCxnSpPr>
      <xdr:spPr>
        <a:xfrm>
          <a:off x="1130300" y="14481811"/>
          <a:ext cx="8890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154957</xdr:rowOff>
    </xdr:from>
    <xdr:ext cx="405111" cy="259045"/>
    <xdr:sp macro="" textlink="">
      <xdr:nvSpPr>
        <xdr:cNvPr id="314" name="n_1aveValue【公営住宅】&#10;有形固定資産減価償却率">
          <a:extLst>
            <a:ext uri="{FF2B5EF4-FFF2-40B4-BE49-F238E27FC236}">
              <a16:creationId xmlns:a16="http://schemas.microsoft.com/office/drawing/2014/main" id="{EA77519D-0C01-4902-9529-C8578188CE76}"/>
            </a:ext>
          </a:extLst>
        </xdr:cNvPr>
        <xdr:cNvSpPr txBox="1"/>
      </xdr:nvSpPr>
      <xdr:spPr>
        <a:xfrm>
          <a:off x="3582044" y="13870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19702</xdr:rowOff>
    </xdr:from>
    <xdr:ext cx="405111" cy="259045"/>
    <xdr:sp macro="" textlink="">
      <xdr:nvSpPr>
        <xdr:cNvPr id="315" name="n_2aveValue【公営住宅】&#10;有形固定資産減価償却率">
          <a:extLst>
            <a:ext uri="{FF2B5EF4-FFF2-40B4-BE49-F238E27FC236}">
              <a16:creationId xmlns:a16="http://schemas.microsoft.com/office/drawing/2014/main" id="{2F162997-074B-4C7B-88FA-D2B6FE461185}"/>
            </a:ext>
          </a:extLst>
        </xdr:cNvPr>
        <xdr:cNvSpPr txBox="1"/>
      </xdr:nvSpPr>
      <xdr:spPr>
        <a:xfrm>
          <a:off x="2705744" y="13907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50182</xdr:rowOff>
    </xdr:from>
    <xdr:ext cx="405111" cy="259045"/>
    <xdr:sp macro="" textlink="">
      <xdr:nvSpPr>
        <xdr:cNvPr id="316" name="n_3aveValue【公営住宅】&#10;有形固定資産減価償却率">
          <a:extLst>
            <a:ext uri="{FF2B5EF4-FFF2-40B4-BE49-F238E27FC236}">
              <a16:creationId xmlns:a16="http://schemas.microsoft.com/office/drawing/2014/main" id="{A50221CD-C367-474D-858E-A69EB5CFEE8B}"/>
            </a:ext>
          </a:extLst>
        </xdr:cNvPr>
        <xdr:cNvSpPr txBox="1"/>
      </xdr:nvSpPr>
      <xdr:spPr>
        <a:xfrm>
          <a:off x="1816744" y="13937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122572</xdr:rowOff>
    </xdr:from>
    <xdr:ext cx="405111" cy="259045"/>
    <xdr:sp macro="" textlink="">
      <xdr:nvSpPr>
        <xdr:cNvPr id="317" name="n_4aveValue【公営住宅】&#10;有形固定資産減価償却率">
          <a:extLst>
            <a:ext uri="{FF2B5EF4-FFF2-40B4-BE49-F238E27FC236}">
              <a16:creationId xmlns:a16="http://schemas.microsoft.com/office/drawing/2014/main" id="{A5596A14-7862-4219-AD27-757FFCB5C4D1}"/>
            </a:ext>
          </a:extLst>
        </xdr:cNvPr>
        <xdr:cNvSpPr txBox="1"/>
      </xdr:nvSpPr>
      <xdr:spPr>
        <a:xfrm>
          <a:off x="927744" y="13838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161941</xdr:rowOff>
    </xdr:from>
    <xdr:ext cx="405111" cy="259045"/>
    <xdr:sp macro="" textlink="">
      <xdr:nvSpPr>
        <xdr:cNvPr id="318" name="n_1mainValue【公営住宅】&#10;有形固定資産減価償却率">
          <a:extLst>
            <a:ext uri="{FF2B5EF4-FFF2-40B4-BE49-F238E27FC236}">
              <a16:creationId xmlns:a16="http://schemas.microsoft.com/office/drawing/2014/main" id="{591A3A4C-BF04-43A4-9792-8C42ED6DCD55}"/>
            </a:ext>
          </a:extLst>
        </xdr:cNvPr>
        <xdr:cNvSpPr txBox="1"/>
      </xdr:nvSpPr>
      <xdr:spPr>
        <a:xfrm>
          <a:off x="3582044" y="14392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131463</xdr:rowOff>
    </xdr:from>
    <xdr:ext cx="405111" cy="259045"/>
    <xdr:sp macro="" textlink="">
      <xdr:nvSpPr>
        <xdr:cNvPr id="319" name="n_2mainValue【公営住宅】&#10;有形固定資産減価償却率">
          <a:extLst>
            <a:ext uri="{FF2B5EF4-FFF2-40B4-BE49-F238E27FC236}">
              <a16:creationId xmlns:a16="http://schemas.microsoft.com/office/drawing/2014/main" id="{9432BA20-00B1-45BA-A7DF-8AAAF845992C}"/>
            </a:ext>
          </a:extLst>
        </xdr:cNvPr>
        <xdr:cNvSpPr txBox="1"/>
      </xdr:nvSpPr>
      <xdr:spPr>
        <a:xfrm>
          <a:off x="2705744" y="14361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158132</xdr:rowOff>
    </xdr:from>
    <xdr:ext cx="405111" cy="259045"/>
    <xdr:sp macro="" textlink="">
      <xdr:nvSpPr>
        <xdr:cNvPr id="320" name="n_3mainValue【公営住宅】&#10;有形固定資産減価償却率">
          <a:extLst>
            <a:ext uri="{FF2B5EF4-FFF2-40B4-BE49-F238E27FC236}">
              <a16:creationId xmlns:a16="http://schemas.microsoft.com/office/drawing/2014/main" id="{AC3E9703-B12B-40EB-9BEC-07643ACF4C09}"/>
            </a:ext>
          </a:extLst>
        </xdr:cNvPr>
        <xdr:cNvSpPr txBox="1"/>
      </xdr:nvSpPr>
      <xdr:spPr>
        <a:xfrm>
          <a:off x="1816744" y="14559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121938</xdr:rowOff>
    </xdr:from>
    <xdr:ext cx="405111" cy="259045"/>
    <xdr:sp macro="" textlink="">
      <xdr:nvSpPr>
        <xdr:cNvPr id="321" name="n_4mainValue【公営住宅】&#10;有形固定資産減価償却率">
          <a:extLst>
            <a:ext uri="{FF2B5EF4-FFF2-40B4-BE49-F238E27FC236}">
              <a16:creationId xmlns:a16="http://schemas.microsoft.com/office/drawing/2014/main" id="{3F450C7D-D342-4187-8005-3540F9295EB2}"/>
            </a:ext>
          </a:extLst>
        </xdr:cNvPr>
        <xdr:cNvSpPr txBox="1"/>
      </xdr:nvSpPr>
      <xdr:spPr>
        <a:xfrm>
          <a:off x="927744" y="14523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a:extLst>
            <a:ext uri="{FF2B5EF4-FFF2-40B4-BE49-F238E27FC236}">
              <a16:creationId xmlns:a16="http://schemas.microsoft.com/office/drawing/2014/main" id="{D0D1FB88-EF97-4694-9201-DF3CEE553B5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a:extLst>
            <a:ext uri="{FF2B5EF4-FFF2-40B4-BE49-F238E27FC236}">
              <a16:creationId xmlns:a16="http://schemas.microsoft.com/office/drawing/2014/main" id="{6631E75C-3CE8-443B-A2DB-E31759A1070E}"/>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a:extLst>
            <a:ext uri="{FF2B5EF4-FFF2-40B4-BE49-F238E27FC236}">
              <a16:creationId xmlns:a16="http://schemas.microsoft.com/office/drawing/2014/main" id="{EF8816FF-5C92-41D3-B955-2525C46454AF}"/>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a:extLst>
            <a:ext uri="{FF2B5EF4-FFF2-40B4-BE49-F238E27FC236}">
              <a16:creationId xmlns:a16="http://schemas.microsoft.com/office/drawing/2014/main" id="{AC7F2E11-635D-4646-955F-E1AAD448BFFB}"/>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a:extLst>
            <a:ext uri="{FF2B5EF4-FFF2-40B4-BE49-F238E27FC236}">
              <a16:creationId xmlns:a16="http://schemas.microsoft.com/office/drawing/2014/main" id="{B43AB12C-36AA-4252-9726-65102535E5E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a:extLst>
            <a:ext uri="{FF2B5EF4-FFF2-40B4-BE49-F238E27FC236}">
              <a16:creationId xmlns:a16="http://schemas.microsoft.com/office/drawing/2014/main" id="{5AE0A9F0-689D-4845-B7CE-61A9B618D7EA}"/>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a:extLst>
            <a:ext uri="{FF2B5EF4-FFF2-40B4-BE49-F238E27FC236}">
              <a16:creationId xmlns:a16="http://schemas.microsoft.com/office/drawing/2014/main" id="{B8D70598-7E2C-4BAE-8709-F82EEF703027}"/>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a:extLst>
            <a:ext uri="{FF2B5EF4-FFF2-40B4-BE49-F238E27FC236}">
              <a16:creationId xmlns:a16="http://schemas.microsoft.com/office/drawing/2014/main" id="{A9557DAC-D622-44ED-8AF6-DCEEB6AF85AC}"/>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a:extLst>
            <a:ext uri="{FF2B5EF4-FFF2-40B4-BE49-F238E27FC236}">
              <a16:creationId xmlns:a16="http://schemas.microsoft.com/office/drawing/2014/main" id="{207B7D93-CBE1-4959-B722-1CE78B36F8A7}"/>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a:extLst>
            <a:ext uri="{FF2B5EF4-FFF2-40B4-BE49-F238E27FC236}">
              <a16:creationId xmlns:a16="http://schemas.microsoft.com/office/drawing/2014/main" id="{F54238ED-A420-493B-8460-BC89BFF779EF}"/>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2" name="直線コネクタ 331">
          <a:extLst>
            <a:ext uri="{FF2B5EF4-FFF2-40B4-BE49-F238E27FC236}">
              <a16:creationId xmlns:a16="http://schemas.microsoft.com/office/drawing/2014/main" id="{ED7264A8-642A-4A21-800B-1B7623E475B6}"/>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3" name="テキスト ボックス 332">
          <a:extLst>
            <a:ext uri="{FF2B5EF4-FFF2-40B4-BE49-F238E27FC236}">
              <a16:creationId xmlns:a16="http://schemas.microsoft.com/office/drawing/2014/main" id="{7C43029E-6D62-4191-BE87-06E153DE2B42}"/>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4" name="直線コネクタ 333">
          <a:extLst>
            <a:ext uri="{FF2B5EF4-FFF2-40B4-BE49-F238E27FC236}">
              <a16:creationId xmlns:a16="http://schemas.microsoft.com/office/drawing/2014/main" id="{76F93A41-FE7C-48F6-B993-B4B3D7E78DE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5" name="テキスト ボックス 334">
          <a:extLst>
            <a:ext uri="{FF2B5EF4-FFF2-40B4-BE49-F238E27FC236}">
              <a16:creationId xmlns:a16="http://schemas.microsoft.com/office/drawing/2014/main" id="{F92E02D1-D802-420F-8E9C-F55FBFA635D3}"/>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6" name="直線コネクタ 335">
          <a:extLst>
            <a:ext uri="{FF2B5EF4-FFF2-40B4-BE49-F238E27FC236}">
              <a16:creationId xmlns:a16="http://schemas.microsoft.com/office/drawing/2014/main" id="{867309E0-64D6-40D3-91E9-6E2DE4CA1AE9}"/>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7" name="テキスト ボックス 336">
          <a:extLst>
            <a:ext uri="{FF2B5EF4-FFF2-40B4-BE49-F238E27FC236}">
              <a16:creationId xmlns:a16="http://schemas.microsoft.com/office/drawing/2014/main" id="{08E5039B-BD66-4118-84E5-CA7EFDB5C045}"/>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8" name="直線コネクタ 337">
          <a:extLst>
            <a:ext uri="{FF2B5EF4-FFF2-40B4-BE49-F238E27FC236}">
              <a16:creationId xmlns:a16="http://schemas.microsoft.com/office/drawing/2014/main" id="{D261B804-0BCE-4349-B70F-0C4AFB1262C7}"/>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9" name="テキスト ボックス 338">
          <a:extLst>
            <a:ext uri="{FF2B5EF4-FFF2-40B4-BE49-F238E27FC236}">
              <a16:creationId xmlns:a16="http://schemas.microsoft.com/office/drawing/2014/main" id="{E6B5A0CC-FFCF-4415-8315-B50804A7ABEC}"/>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0" name="直線コネクタ 339">
          <a:extLst>
            <a:ext uri="{FF2B5EF4-FFF2-40B4-BE49-F238E27FC236}">
              <a16:creationId xmlns:a16="http://schemas.microsoft.com/office/drawing/2014/main" id="{05E4B35D-13C6-48A1-8DB8-0845591D409A}"/>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1" name="テキスト ボックス 340">
          <a:extLst>
            <a:ext uri="{FF2B5EF4-FFF2-40B4-BE49-F238E27FC236}">
              <a16:creationId xmlns:a16="http://schemas.microsoft.com/office/drawing/2014/main" id="{1BE4FB5D-F1AF-4DCD-9F06-97BBF5CEEC4A}"/>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a:extLst>
            <a:ext uri="{FF2B5EF4-FFF2-40B4-BE49-F238E27FC236}">
              <a16:creationId xmlns:a16="http://schemas.microsoft.com/office/drawing/2014/main" id="{C964217C-E2B7-4743-99B1-C32F2A28D4C3}"/>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3" name="テキスト ボックス 342">
          <a:extLst>
            <a:ext uri="{FF2B5EF4-FFF2-40B4-BE49-F238E27FC236}">
              <a16:creationId xmlns:a16="http://schemas.microsoft.com/office/drawing/2014/main" id="{2DB642AD-C76C-49A4-999D-F32E17795029}"/>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公営住宅】&#10;一人当たり面積グラフ枠">
          <a:extLst>
            <a:ext uri="{FF2B5EF4-FFF2-40B4-BE49-F238E27FC236}">
              <a16:creationId xmlns:a16="http://schemas.microsoft.com/office/drawing/2014/main" id="{A75E4BD2-8AA6-4BF0-91F3-B4CBF2AD4109}"/>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139446</xdr:rowOff>
    </xdr:from>
    <xdr:to>
      <xdr:col>54</xdr:col>
      <xdr:colOff>189865</xdr:colOff>
      <xdr:row>86</xdr:row>
      <xdr:rowOff>36957</xdr:rowOff>
    </xdr:to>
    <xdr:cxnSp macro="">
      <xdr:nvCxnSpPr>
        <xdr:cNvPr id="345" name="直線コネクタ 344">
          <a:extLst>
            <a:ext uri="{FF2B5EF4-FFF2-40B4-BE49-F238E27FC236}">
              <a16:creationId xmlns:a16="http://schemas.microsoft.com/office/drawing/2014/main" id="{EFC46292-EB22-4538-9FE2-AD9F98A2D15C}"/>
            </a:ext>
          </a:extLst>
        </xdr:cNvPr>
        <xdr:cNvCxnSpPr/>
      </xdr:nvCxnSpPr>
      <xdr:spPr>
        <a:xfrm flipV="1">
          <a:off x="10476865" y="13341096"/>
          <a:ext cx="0" cy="1440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40784</xdr:rowOff>
    </xdr:from>
    <xdr:ext cx="469744" cy="259045"/>
    <xdr:sp macro="" textlink="">
      <xdr:nvSpPr>
        <xdr:cNvPr id="346" name="【公営住宅】&#10;一人当たり面積最小値テキスト">
          <a:extLst>
            <a:ext uri="{FF2B5EF4-FFF2-40B4-BE49-F238E27FC236}">
              <a16:creationId xmlns:a16="http://schemas.microsoft.com/office/drawing/2014/main" id="{AD9DDE40-6ADD-4EE0-8C25-03BD40AB72EF}"/>
            </a:ext>
          </a:extLst>
        </xdr:cNvPr>
        <xdr:cNvSpPr txBox="1"/>
      </xdr:nvSpPr>
      <xdr:spPr>
        <a:xfrm>
          <a:off x="10515600" y="14785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36957</xdr:rowOff>
    </xdr:from>
    <xdr:to>
      <xdr:col>55</xdr:col>
      <xdr:colOff>88900</xdr:colOff>
      <xdr:row>86</xdr:row>
      <xdr:rowOff>36957</xdr:rowOff>
    </xdr:to>
    <xdr:cxnSp macro="">
      <xdr:nvCxnSpPr>
        <xdr:cNvPr id="347" name="直線コネクタ 346">
          <a:extLst>
            <a:ext uri="{FF2B5EF4-FFF2-40B4-BE49-F238E27FC236}">
              <a16:creationId xmlns:a16="http://schemas.microsoft.com/office/drawing/2014/main" id="{5C2D177F-C237-489B-830E-F89ED958A82E}"/>
            </a:ext>
          </a:extLst>
        </xdr:cNvPr>
        <xdr:cNvCxnSpPr/>
      </xdr:nvCxnSpPr>
      <xdr:spPr>
        <a:xfrm>
          <a:off x="10388600" y="14781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86123</xdr:rowOff>
    </xdr:from>
    <xdr:ext cx="469744" cy="259045"/>
    <xdr:sp macro="" textlink="">
      <xdr:nvSpPr>
        <xdr:cNvPr id="348" name="【公営住宅】&#10;一人当たり面積最大値テキスト">
          <a:extLst>
            <a:ext uri="{FF2B5EF4-FFF2-40B4-BE49-F238E27FC236}">
              <a16:creationId xmlns:a16="http://schemas.microsoft.com/office/drawing/2014/main" id="{7CA199FA-82E8-42EF-ACDB-FE531C07B3FF}"/>
            </a:ext>
          </a:extLst>
        </xdr:cNvPr>
        <xdr:cNvSpPr txBox="1"/>
      </xdr:nvSpPr>
      <xdr:spPr>
        <a:xfrm>
          <a:off x="10515600" y="13116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139446</xdr:rowOff>
    </xdr:from>
    <xdr:to>
      <xdr:col>55</xdr:col>
      <xdr:colOff>88900</xdr:colOff>
      <xdr:row>77</xdr:row>
      <xdr:rowOff>139446</xdr:rowOff>
    </xdr:to>
    <xdr:cxnSp macro="">
      <xdr:nvCxnSpPr>
        <xdr:cNvPr id="349" name="直線コネクタ 348">
          <a:extLst>
            <a:ext uri="{FF2B5EF4-FFF2-40B4-BE49-F238E27FC236}">
              <a16:creationId xmlns:a16="http://schemas.microsoft.com/office/drawing/2014/main" id="{F4B2F33E-A30C-483E-8EB2-50763AA1086C}"/>
            </a:ext>
          </a:extLst>
        </xdr:cNvPr>
        <xdr:cNvCxnSpPr/>
      </xdr:nvCxnSpPr>
      <xdr:spPr>
        <a:xfrm>
          <a:off x="10388600" y="13341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154894</xdr:rowOff>
    </xdr:from>
    <xdr:ext cx="469744" cy="259045"/>
    <xdr:sp macro="" textlink="">
      <xdr:nvSpPr>
        <xdr:cNvPr id="350" name="【公営住宅】&#10;一人当たり面積平均値テキスト">
          <a:extLst>
            <a:ext uri="{FF2B5EF4-FFF2-40B4-BE49-F238E27FC236}">
              <a16:creationId xmlns:a16="http://schemas.microsoft.com/office/drawing/2014/main" id="{C79E354F-66E4-4A4A-BAAA-13CC4C759EC2}"/>
            </a:ext>
          </a:extLst>
        </xdr:cNvPr>
        <xdr:cNvSpPr txBox="1"/>
      </xdr:nvSpPr>
      <xdr:spPr>
        <a:xfrm>
          <a:off x="10515600" y="143852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5017</xdr:rowOff>
    </xdr:from>
    <xdr:to>
      <xdr:col>55</xdr:col>
      <xdr:colOff>50800</xdr:colOff>
      <xdr:row>84</xdr:row>
      <xdr:rowOff>106617</xdr:rowOff>
    </xdr:to>
    <xdr:sp macro="" textlink="">
      <xdr:nvSpPr>
        <xdr:cNvPr id="351" name="フローチャート: 判断 350">
          <a:extLst>
            <a:ext uri="{FF2B5EF4-FFF2-40B4-BE49-F238E27FC236}">
              <a16:creationId xmlns:a16="http://schemas.microsoft.com/office/drawing/2014/main" id="{E178994D-84ED-48D3-8FC8-B095183AD7A1}"/>
            </a:ext>
          </a:extLst>
        </xdr:cNvPr>
        <xdr:cNvSpPr/>
      </xdr:nvSpPr>
      <xdr:spPr>
        <a:xfrm>
          <a:off x="10426700" y="14406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90551</xdr:rowOff>
    </xdr:from>
    <xdr:to>
      <xdr:col>50</xdr:col>
      <xdr:colOff>165100</xdr:colOff>
      <xdr:row>84</xdr:row>
      <xdr:rowOff>20701</xdr:rowOff>
    </xdr:to>
    <xdr:sp macro="" textlink="">
      <xdr:nvSpPr>
        <xdr:cNvPr id="352" name="フローチャート: 判断 351">
          <a:extLst>
            <a:ext uri="{FF2B5EF4-FFF2-40B4-BE49-F238E27FC236}">
              <a16:creationId xmlns:a16="http://schemas.microsoft.com/office/drawing/2014/main" id="{E9B133A8-AF4A-4226-A8C5-7306C303384F}"/>
            </a:ext>
          </a:extLst>
        </xdr:cNvPr>
        <xdr:cNvSpPr/>
      </xdr:nvSpPr>
      <xdr:spPr>
        <a:xfrm>
          <a:off x="9588500" y="14320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65215</xdr:rowOff>
    </xdr:from>
    <xdr:to>
      <xdr:col>46</xdr:col>
      <xdr:colOff>38100</xdr:colOff>
      <xdr:row>83</xdr:row>
      <xdr:rowOff>166815</xdr:rowOff>
    </xdr:to>
    <xdr:sp macro="" textlink="">
      <xdr:nvSpPr>
        <xdr:cNvPr id="353" name="フローチャート: 判断 352">
          <a:extLst>
            <a:ext uri="{FF2B5EF4-FFF2-40B4-BE49-F238E27FC236}">
              <a16:creationId xmlns:a16="http://schemas.microsoft.com/office/drawing/2014/main" id="{2A15D63A-B2C7-49F8-A1FC-6456602429F1}"/>
            </a:ext>
          </a:extLst>
        </xdr:cNvPr>
        <xdr:cNvSpPr/>
      </xdr:nvSpPr>
      <xdr:spPr>
        <a:xfrm>
          <a:off x="8699500" y="14295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33401</xdr:rowOff>
    </xdr:from>
    <xdr:to>
      <xdr:col>41</xdr:col>
      <xdr:colOff>101600</xdr:colOff>
      <xdr:row>83</xdr:row>
      <xdr:rowOff>135001</xdr:rowOff>
    </xdr:to>
    <xdr:sp macro="" textlink="">
      <xdr:nvSpPr>
        <xdr:cNvPr id="354" name="フローチャート: 判断 353">
          <a:extLst>
            <a:ext uri="{FF2B5EF4-FFF2-40B4-BE49-F238E27FC236}">
              <a16:creationId xmlns:a16="http://schemas.microsoft.com/office/drawing/2014/main" id="{2343251E-C285-412B-B7EF-54E3692EFE11}"/>
            </a:ext>
          </a:extLst>
        </xdr:cNvPr>
        <xdr:cNvSpPr/>
      </xdr:nvSpPr>
      <xdr:spPr>
        <a:xfrm>
          <a:off x="7810500" y="14263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94742</xdr:rowOff>
    </xdr:from>
    <xdr:to>
      <xdr:col>36</xdr:col>
      <xdr:colOff>165100</xdr:colOff>
      <xdr:row>84</xdr:row>
      <xdr:rowOff>24892</xdr:rowOff>
    </xdr:to>
    <xdr:sp macro="" textlink="">
      <xdr:nvSpPr>
        <xdr:cNvPr id="355" name="フローチャート: 判断 354">
          <a:extLst>
            <a:ext uri="{FF2B5EF4-FFF2-40B4-BE49-F238E27FC236}">
              <a16:creationId xmlns:a16="http://schemas.microsoft.com/office/drawing/2014/main" id="{9B60C68F-9077-42CA-BDC0-40B852971EA3}"/>
            </a:ext>
          </a:extLst>
        </xdr:cNvPr>
        <xdr:cNvSpPr/>
      </xdr:nvSpPr>
      <xdr:spPr>
        <a:xfrm>
          <a:off x="6921500" y="1432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3F90AEC1-7D2E-4B62-913B-ED50F8E54229}"/>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67D85456-D409-40EC-B924-D7BA88FD5956}"/>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664BCE52-E4AB-4CFF-8E62-7BC48DBEDBF3}"/>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72D3F881-09EE-49D1-90C0-54B0B785E799}"/>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85E33AD1-8ED4-4850-BC15-1E6B726EC387}"/>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22352</xdr:rowOff>
    </xdr:from>
    <xdr:to>
      <xdr:col>55</xdr:col>
      <xdr:colOff>50800</xdr:colOff>
      <xdr:row>82</xdr:row>
      <xdr:rowOff>123952</xdr:rowOff>
    </xdr:to>
    <xdr:sp macro="" textlink="">
      <xdr:nvSpPr>
        <xdr:cNvPr id="361" name="楕円 360">
          <a:extLst>
            <a:ext uri="{FF2B5EF4-FFF2-40B4-BE49-F238E27FC236}">
              <a16:creationId xmlns:a16="http://schemas.microsoft.com/office/drawing/2014/main" id="{DDB7BC2B-3D10-48C0-B8BE-72A45AE47D06}"/>
            </a:ext>
          </a:extLst>
        </xdr:cNvPr>
        <xdr:cNvSpPr/>
      </xdr:nvSpPr>
      <xdr:spPr>
        <a:xfrm>
          <a:off x="10426700" y="14081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81</xdr:row>
      <xdr:rowOff>45229</xdr:rowOff>
    </xdr:from>
    <xdr:ext cx="469744" cy="259045"/>
    <xdr:sp macro="" textlink="">
      <xdr:nvSpPr>
        <xdr:cNvPr id="362" name="【公営住宅】&#10;一人当たり面積該当値テキスト">
          <a:extLst>
            <a:ext uri="{FF2B5EF4-FFF2-40B4-BE49-F238E27FC236}">
              <a16:creationId xmlns:a16="http://schemas.microsoft.com/office/drawing/2014/main" id="{6DE26333-3BE4-4EF3-833E-8B299BC1D641}"/>
            </a:ext>
          </a:extLst>
        </xdr:cNvPr>
        <xdr:cNvSpPr txBox="1"/>
      </xdr:nvSpPr>
      <xdr:spPr>
        <a:xfrm>
          <a:off x="10515600" y="13932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81</xdr:row>
      <xdr:rowOff>84074</xdr:rowOff>
    </xdr:from>
    <xdr:to>
      <xdr:col>50</xdr:col>
      <xdr:colOff>165100</xdr:colOff>
      <xdr:row>82</xdr:row>
      <xdr:rowOff>14224</xdr:rowOff>
    </xdr:to>
    <xdr:sp macro="" textlink="">
      <xdr:nvSpPr>
        <xdr:cNvPr id="363" name="楕円 362">
          <a:extLst>
            <a:ext uri="{FF2B5EF4-FFF2-40B4-BE49-F238E27FC236}">
              <a16:creationId xmlns:a16="http://schemas.microsoft.com/office/drawing/2014/main" id="{C49430CC-6CF3-4C84-BEF2-FBDCBC6A40BD}"/>
            </a:ext>
          </a:extLst>
        </xdr:cNvPr>
        <xdr:cNvSpPr/>
      </xdr:nvSpPr>
      <xdr:spPr>
        <a:xfrm>
          <a:off x="9588500" y="13971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81</xdr:row>
      <xdr:rowOff>134874</xdr:rowOff>
    </xdr:from>
    <xdr:to>
      <xdr:col>55</xdr:col>
      <xdr:colOff>0</xdr:colOff>
      <xdr:row>82</xdr:row>
      <xdr:rowOff>73152</xdr:rowOff>
    </xdr:to>
    <xdr:cxnSp macro="">
      <xdr:nvCxnSpPr>
        <xdr:cNvPr id="364" name="直線コネクタ 363">
          <a:extLst>
            <a:ext uri="{FF2B5EF4-FFF2-40B4-BE49-F238E27FC236}">
              <a16:creationId xmlns:a16="http://schemas.microsoft.com/office/drawing/2014/main" id="{4833053D-A589-4FC3-8353-FF335535A41E}"/>
            </a:ext>
          </a:extLst>
        </xdr:cNvPr>
        <xdr:cNvCxnSpPr/>
      </xdr:nvCxnSpPr>
      <xdr:spPr>
        <a:xfrm>
          <a:off x="9639300" y="14022324"/>
          <a:ext cx="8382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445</xdr:rowOff>
    </xdr:from>
    <xdr:to>
      <xdr:col>46</xdr:col>
      <xdr:colOff>38100</xdr:colOff>
      <xdr:row>82</xdr:row>
      <xdr:rowOff>102045</xdr:rowOff>
    </xdr:to>
    <xdr:sp macro="" textlink="">
      <xdr:nvSpPr>
        <xdr:cNvPr id="365" name="楕円 364">
          <a:extLst>
            <a:ext uri="{FF2B5EF4-FFF2-40B4-BE49-F238E27FC236}">
              <a16:creationId xmlns:a16="http://schemas.microsoft.com/office/drawing/2014/main" id="{ACDD4E53-AB6E-4018-A141-D60ECC76EEF9}"/>
            </a:ext>
          </a:extLst>
        </xdr:cNvPr>
        <xdr:cNvSpPr/>
      </xdr:nvSpPr>
      <xdr:spPr>
        <a:xfrm>
          <a:off x="8699500" y="14059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81</xdr:row>
      <xdr:rowOff>134874</xdr:rowOff>
    </xdr:from>
    <xdr:to>
      <xdr:col>50</xdr:col>
      <xdr:colOff>114300</xdr:colOff>
      <xdr:row>82</xdr:row>
      <xdr:rowOff>51245</xdr:rowOff>
    </xdr:to>
    <xdr:cxnSp macro="">
      <xdr:nvCxnSpPr>
        <xdr:cNvPr id="366" name="直線コネクタ 365">
          <a:extLst>
            <a:ext uri="{FF2B5EF4-FFF2-40B4-BE49-F238E27FC236}">
              <a16:creationId xmlns:a16="http://schemas.microsoft.com/office/drawing/2014/main" id="{5447FFE6-01B0-4657-B5EE-697A7AD8D1DE}"/>
            </a:ext>
          </a:extLst>
        </xdr:cNvPr>
        <xdr:cNvCxnSpPr/>
      </xdr:nvCxnSpPr>
      <xdr:spPr>
        <a:xfrm flipV="1">
          <a:off x="8750300" y="14022324"/>
          <a:ext cx="889000" cy="87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81</xdr:row>
      <xdr:rowOff>107696</xdr:rowOff>
    </xdr:from>
    <xdr:to>
      <xdr:col>41</xdr:col>
      <xdr:colOff>101600</xdr:colOff>
      <xdr:row>82</xdr:row>
      <xdr:rowOff>37846</xdr:rowOff>
    </xdr:to>
    <xdr:sp macro="" textlink="">
      <xdr:nvSpPr>
        <xdr:cNvPr id="367" name="楕円 366">
          <a:extLst>
            <a:ext uri="{FF2B5EF4-FFF2-40B4-BE49-F238E27FC236}">
              <a16:creationId xmlns:a16="http://schemas.microsoft.com/office/drawing/2014/main" id="{2523BD58-1977-4087-8636-F55010B7CB85}"/>
            </a:ext>
          </a:extLst>
        </xdr:cNvPr>
        <xdr:cNvSpPr/>
      </xdr:nvSpPr>
      <xdr:spPr>
        <a:xfrm>
          <a:off x="7810500" y="13995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81</xdr:row>
      <xdr:rowOff>158496</xdr:rowOff>
    </xdr:from>
    <xdr:to>
      <xdr:col>45</xdr:col>
      <xdr:colOff>177800</xdr:colOff>
      <xdr:row>82</xdr:row>
      <xdr:rowOff>51245</xdr:rowOff>
    </xdr:to>
    <xdr:cxnSp macro="">
      <xdr:nvCxnSpPr>
        <xdr:cNvPr id="368" name="直線コネクタ 367">
          <a:extLst>
            <a:ext uri="{FF2B5EF4-FFF2-40B4-BE49-F238E27FC236}">
              <a16:creationId xmlns:a16="http://schemas.microsoft.com/office/drawing/2014/main" id="{09E920B2-3727-4A2B-AB62-F8BC69479D82}"/>
            </a:ext>
          </a:extLst>
        </xdr:cNvPr>
        <xdr:cNvCxnSpPr/>
      </xdr:nvCxnSpPr>
      <xdr:spPr>
        <a:xfrm>
          <a:off x="7861300" y="14045946"/>
          <a:ext cx="889000" cy="64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81</xdr:row>
      <xdr:rowOff>131699</xdr:rowOff>
    </xdr:from>
    <xdr:to>
      <xdr:col>36</xdr:col>
      <xdr:colOff>165100</xdr:colOff>
      <xdr:row>82</xdr:row>
      <xdr:rowOff>61849</xdr:rowOff>
    </xdr:to>
    <xdr:sp macro="" textlink="">
      <xdr:nvSpPr>
        <xdr:cNvPr id="369" name="楕円 368">
          <a:extLst>
            <a:ext uri="{FF2B5EF4-FFF2-40B4-BE49-F238E27FC236}">
              <a16:creationId xmlns:a16="http://schemas.microsoft.com/office/drawing/2014/main" id="{A599646F-25C4-400F-9F09-D9A440671C41}"/>
            </a:ext>
          </a:extLst>
        </xdr:cNvPr>
        <xdr:cNvSpPr/>
      </xdr:nvSpPr>
      <xdr:spPr>
        <a:xfrm>
          <a:off x="6921500" y="14019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81</xdr:row>
      <xdr:rowOff>158496</xdr:rowOff>
    </xdr:from>
    <xdr:to>
      <xdr:col>41</xdr:col>
      <xdr:colOff>50800</xdr:colOff>
      <xdr:row>82</xdr:row>
      <xdr:rowOff>11049</xdr:rowOff>
    </xdr:to>
    <xdr:cxnSp macro="">
      <xdr:nvCxnSpPr>
        <xdr:cNvPr id="370" name="直線コネクタ 369">
          <a:extLst>
            <a:ext uri="{FF2B5EF4-FFF2-40B4-BE49-F238E27FC236}">
              <a16:creationId xmlns:a16="http://schemas.microsoft.com/office/drawing/2014/main" id="{50467A65-E76F-4832-B4BF-941EDB0F8CF4}"/>
            </a:ext>
          </a:extLst>
        </xdr:cNvPr>
        <xdr:cNvCxnSpPr/>
      </xdr:nvCxnSpPr>
      <xdr:spPr>
        <a:xfrm flipV="1">
          <a:off x="6972300" y="14045946"/>
          <a:ext cx="889000" cy="24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11828</xdr:rowOff>
    </xdr:from>
    <xdr:ext cx="469744" cy="259045"/>
    <xdr:sp macro="" textlink="">
      <xdr:nvSpPr>
        <xdr:cNvPr id="371" name="n_1aveValue【公営住宅】&#10;一人当たり面積">
          <a:extLst>
            <a:ext uri="{FF2B5EF4-FFF2-40B4-BE49-F238E27FC236}">
              <a16:creationId xmlns:a16="http://schemas.microsoft.com/office/drawing/2014/main" id="{8AA64E72-CDA0-46A8-96B8-9C7C55D6A0D5}"/>
            </a:ext>
          </a:extLst>
        </xdr:cNvPr>
        <xdr:cNvSpPr txBox="1"/>
      </xdr:nvSpPr>
      <xdr:spPr>
        <a:xfrm>
          <a:off x="9391727" y="14413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157942</xdr:rowOff>
    </xdr:from>
    <xdr:ext cx="469744" cy="259045"/>
    <xdr:sp macro="" textlink="">
      <xdr:nvSpPr>
        <xdr:cNvPr id="372" name="n_2aveValue【公営住宅】&#10;一人当たり面積">
          <a:extLst>
            <a:ext uri="{FF2B5EF4-FFF2-40B4-BE49-F238E27FC236}">
              <a16:creationId xmlns:a16="http://schemas.microsoft.com/office/drawing/2014/main" id="{A98E1034-3B42-4C50-BAA2-1BFDA896914D}"/>
            </a:ext>
          </a:extLst>
        </xdr:cNvPr>
        <xdr:cNvSpPr txBox="1"/>
      </xdr:nvSpPr>
      <xdr:spPr>
        <a:xfrm>
          <a:off x="8515427" y="14388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126128</xdr:rowOff>
    </xdr:from>
    <xdr:ext cx="469744" cy="259045"/>
    <xdr:sp macro="" textlink="">
      <xdr:nvSpPr>
        <xdr:cNvPr id="373" name="n_3aveValue【公営住宅】&#10;一人当たり面積">
          <a:extLst>
            <a:ext uri="{FF2B5EF4-FFF2-40B4-BE49-F238E27FC236}">
              <a16:creationId xmlns:a16="http://schemas.microsoft.com/office/drawing/2014/main" id="{DC20FBF0-193E-4547-8996-59E1F0B38A52}"/>
            </a:ext>
          </a:extLst>
        </xdr:cNvPr>
        <xdr:cNvSpPr txBox="1"/>
      </xdr:nvSpPr>
      <xdr:spPr>
        <a:xfrm>
          <a:off x="7626427" y="14356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16019</xdr:rowOff>
    </xdr:from>
    <xdr:ext cx="469744" cy="259045"/>
    <xdr:sp macro="" textlink="">
      <xdr:nvSpPr>
        <xdr:cNvPr id="374" name="n_4aveValue【公営住宅】&#10;一人当たり面積">
          <a:extLst>
            <a:ext uri="{FF2B5EF4-FFF2-40B4-BE49-F238E27FC236}">
              <a16:creationId xmlns:a16="http://schemas.microsoft.com/office/drawing/2014/main" id="{8CD478B1-80BE-4694-8D9B-06BB595E43CE}"/>
            </a:ext>
          </a:extLst>
        </xdr:cNvPr>
        <xdr:cNvSpPr txBox="1"/>
      </xdr:nvSpPr>
      <xdr:spPr>
        <a:xfrm>
          <a:off x="6737427" y="14417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80</xdr:row>
      <xdr:rowOff>30751</xdr:rowOff>
    </xdr:from>
    <xdr:ext cx="469744" cy="259045"/>
    <xdr:sp macro="" textlink="">
      <xdr:nvSpPr>
        <xdr:cNvPr id="375" name="n_1mainValue【公営住宅】&#10;一人当たり面積">
          <a:extLst>
            <a:ext uri="{FF2B5EF4-FFF2-40B4-BE49-F238E27FC236}">
              <a16:creationId xmlns:a16="http://schemas.microsoft.com/office/drawing/2014/main" id="{4553CDEC-1FB6-40BE-8401-92A7E11C9438}"/>
            </a:ext>
          </a:extLst>
        </xdr:cNvPr>
        <xdr:cNvSpPr txBox="1"/>
      </xdr:nvSpPr>
      <xdr:spPr>
        <a:xfrm>
          <a:off x="9391727" y="13746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118572</xdr:rowOff>
    </xdr:from>
    <xdr:ext cx="469744" cy="259045"/>
    <xdr:sp macro="" textlink="">
      <xdr:nvSpPr>
        <xdr:cNvPr id="376" name="n_2mainValue【公営住宅】&#10;一人当たり面積">
          <a:extLst>
            <a:ext uri="{FF2B5EF4-FFF2-40B4-BE49-F238E27FC236}">
              <a16:creationId xmlns:a16="http://schemas.microsoft.com/office/drawing/2014/main" id="{8EC10D04-1108-4F7E-A97B-9BDF44AFED5F}"/>
            </a:ext>
          </a:extLst>
        </xdr:cNvPr>
        <xdr:cNvSpPr txBox="1"/>
      </xdr:nvSpPr>
      <xdr:spPr>
        <a:xfrm>
          <a:off x="8515427" y="13834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80</xdr:row>
      <xdr:rowOff>54373</xdr:rowOff>
    </xdr:from>
    <xdr:ext cx="469744" cy="259045"/>
    <xdr:sp macro="" textlink="">
      <xdr:nvSpPr>
        <xdr:cNvPr id="377" name="n_3mainValue【公営住宅】&#10;一人当たり面積">
          <a:extLst>
            <a:ext uri="{FF2B5EF4-FFF2-40B4-BE49-F238E27FC236}">
              <a16:creationId xmlns:a16="http://schemas.microsoft.com/office/drawing/2014/main" id="{DB5A0C10-D8E1-41B7-820D-3D48A1BE82D8}"/>
            </a:ext>
          </a:extLst>
        </xdr:cNvPr>
        <xdr:cNvSpPr txBox="1"/>
      </xdr:nvSpPr>
      <xdr:spPr>
        <a:xfrm>
          <a:off x="7626427" y="13770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80</xdr:row>
      <xdr:rowOff>78376</xdr:rowOff>
    </xdr:from>
    <xdr:ext cx="469744" cy="259045"/>
    <xdr:sp macro="" textlink="">
      <xdr:nvSpPr>
        <xdr:cNvPr id="378" name="n_4mainValue【公営住宅】&#10;一人当たり面積">
          <a:extLst>
            <a:ext uri="{FF2B5EF4-FFF2-40B4-BE49-F238E27FC236}">
              <a16:creationId xmlns:a16="http://schemas.microsoft.com/office/drawing/2014/main" id="{E0028DF1-6C40-4ED4-924C-E197F1C5CBB4}"/>
            </a:ext>
          </a:extLst>
        </xdr:cNvPr>
        <xdr:cNvSpPr txBox="1"/>
      </xdr:nvSpPr>
      <xdr:spPr>
        <a:xfrm>
          <a:off x="6737427" y="13794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a:extLst>
            <a:ext uri="{FF2B5EF4-FFF2-40B4-BE49-F238E27FC236}">
              <a16:creationId xmlns:a16="http://schemas.microsoft.com/office/drawing/2014/main" id="{65FFD5EA-5792-477B-ADAC-E1F8D6A98B04}"/>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a:extLst>
            <a:ext uri="{FF2B5EF4-FFF2-40B4-BE49-F238E27FC236}">
              <a16:creationId xmlns:a16="http://schemas.microsoft.com/office/drawing/2014/main" id="{587D9C90-6AA5-4708-93C8-265C113D9449}"/>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a:extLst>
            <a:ext uri="{FF2B5EF4-FFF2-40B4-BE49-F238E27FC236}">
              <a16:creationId xmlns:a16="http://schemas.microsoft.com/office/drawing/2014/main" id="{EDE3BEAF-08A8-4EAB-924A-85312E296CAC}"/>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a:extLst>
            <a:ext uri="{FF2B5EF4-FFF2-40B4-BE49-F238E27FC236}">
              <a16:creationId xmlns:a16="http://schemas.microsoft.com/office/drawing/2014/main" id="{4E0FF241-E01E-49B0-B2F6-B3A342449D9F}"/>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a:extLst>
            <a:ext uri="{FF2B5EF4-FFF2-40B4-BE49-F238E27FC236}">
              <a16:creationId xmlns:a16="http://schemas.microsoft.com/office/drawing/2014/main" id="{9F8BA858-E9B8-43F1-A34E-623E3C4B09E2}"/>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a:extLst>
            <a:ext uri="{FF2B5EF4-FFF2-40B4-BE49-F238E27FC236}">
              <a16:creationId xmlns:a16="http://schemas.microsoft.com/office/drawing/2014/main" id="{48263020-B8EC-40AC-87EC-5E698D1FB1FF}"/>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a:extLst>
            <a:ext uri="{FF2B5EF4-FFF2-40B4-BE49-F238E27FC236}">
              <a16:creationId xmlns:a16="http://schemas.microsoft.com/office/drawing/2014/main" id="{8632A744-FC2E-4B38-B81A-272BC4BDB6B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a:extLst>
            <a:ext uri="{FF2B5EF4-FFF2-40B4-BE49-F238E27FC236}">
              <a16:creationId xmlns:a16="http://schemas.microsoft.com/office/drawing/2014/main" id="{B418BD40-99A8-4B71-AF2F-C045B8EDE677}"/>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7" name="テキスト ボックス 386">
          <a:extLst>
            <a:ext uri="{FF2B5EF4-FFF2-40B4-BE49-F238E27FC236}">
              <a16:creationId xmlns:a16="http://schemas.microsoft.com/office/drawing/2014/main" id="{DDA0BD8D-810B-4278-B8D9-C3FA1E84DAA8}"/>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8" name="直線コネクタ 387">
          <a:extLst>
            <a:ext uri="{FF2B5EF4-FFF2-40B4-BE49-F238E27FC236}">
              <a16:creationId xmlns:a16="http://schemas.microsoft.com/office/drawing/2014/main" id="{AB2331F0-2903-4279-A29F-04471FAB44E4}"/>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9" name="テキスト ボックス 388">
          <a:extLst>
            <a:ext uri="{FF2B5EF4-FFF2-40B4-BE49-F238E27FC236}">
              <a16:creationId xmlns:a16="http://schemas.microsoft.com/office/drawing/2014/main" id="{0A5DD51F-0D4E-4251-9B20-314D2D146D94}"/>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90" name="直線コネクタ 389">
          <a:extLst>
            <a:ext uri="{FF2B5EF4-FFF2-40B4-BE49-F238E27FC236}">
              <a16:creationId xmlns:a16="http://schemas.microsoft.com/office/drawing/2014/main" id="{F3548A28-25DE-4D07-A12B-3DED9FA620E9}"/>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91" name="テキスト ボックス 390">
          <a:extLst>
            <a:ext uri="{FF2B5EF4-FFF2-40B4-BE49-F238E27FC236}">
              <a16:creationId xmlns:a16="http://schemas.microsoft.com/office/drawing/2014/main" id="{0469CC7A-1A4E-40E4-974E-2970AE44F386}"/>
            </a:ext>
          </a:extLst>
        </xdr:cNvPr>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2" name="直線コネクタ 391">
          <a:extLst>
            <a:ext uri="{FF2B5EF4-FFF2-40B4-BE49-F238E27FC236}">
              <a16:creationId xmlns:a16="http://schemas.microsoft.com/office/drawing/2014/main" id="{85BC12B9-B404-4B18-AB23-A9C712CFBECD}"/>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3" name="テキスト ボックス 392">
          <a:extLst>
            <a:ext uri="{FF2B5EF4-FFF2-40B4-BE49-F238E27FC236}">
              <a16:creationId xmlns:a16="http://schemas.microsoft.com/office/drawing/2014/main" id="{79B3B14C-CC43-43CA-8853-71223E3B99FB}"/>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4" name="直線コネクタ 393">
          <a:extLst>
            <a:ext uri="{FF2B5EF4-FFF2-40B4-BE49-F238E27FC236}">
              <a16:creationId xmlns:a16="http://schemas.microsoft.com/office/drawing/2014/main" id="{F7CA3431-C1A3-4662-BCD5-A57C78C40672}"/>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5" name="テキスト ボックス 394">
          <a:extLst>
            <a:ext uri="{FF2B5EF4-FFF2-40B4-BE49-F238E27FC236}">
              <a16:creationId xmlns:a16="http://schemas.microsoft.com/office/drawing/2014/main" id="{88DC47F9-ECBD-4179-B871-8F35F5926E5A}"/>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6" name="直線コネクタ 395">
          <a:extLst>
            <a:ext uri="{FF2B5EF4-FFF2-40B4-BE49-F238E27FC236}">
              <a16:creationId xmlns:a16="http://schemas.microsoft.com/office/drawing/2014/main" id="{F3FA32B2-86F0-4BE9-A918-7E05EB2C88D9}"/>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7" name="テキスト ボックス 396">
          <a:extLst>
            <a:ext uri="{FF2B5EF4-FFF2-40B4-BE49-F238E27FC236}">
              <a16:creationId xmlns:a16="http://schemas.microsoft.com/office/drawing/2014/main" id="{24FB6E07-D654-4120-993D-BD5A85894538}"/>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8" name="直線コネクタ 397">
          <a:extLst>
            <a:ext uri="{FF2B5EF4-FFF2-40B4-BE49-F238E27FC236}">
              <a16:creationId xmlns:a16="http://schemas.microsoft.com/office/drawing/2014/main" id="{B7D0F855-E3F4-4C5A-8F9B-3E468AA74502}"/>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99</xdr:row>
      <xdr:rowOff>29227</xdr:rowOff>
    </xdr:from>
    <xdr:ext cx="338939" cy="259045"/>
    <xdr:sp macro="" textlink="">
      <xdr:nvSpPr>
        <xdr:cNvPr id="399" name="テキスト ボックス 398">
          <a:extLst>
            <a:ext uri="{FF2B5EF4-FFF2-40B4-BE49-F238E27FC236}">
              <a16:creationId xmlns:a16="http://schemas.microsoft.com/office/drawing/2014/main" id="{DBBB67BD-5B55-4DB7-89CB-B99E810ED55A}"/>
            </a:ext>
          </a:extLst>
        </xdr:cNvPr>
        <xdr:cNvSpPr txBox="1"/>
      </xdr:nvSpPr>
      <xdr:spPr>
        <a:xfrm>
          <a:off x="423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0" name="直線コネクタ 399">
          <a:extLst>
            <a:ext uri="{FF2B5EF4-FFF2-40B4-BE49-F238E27FC236}">
              <a16:creationId xmlns:a16="http://schemas.microsoft.com/office/drawing/2014/main" id="{181D789A-0DBD-495A-B959-F24459B84947}"/>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1" name="【港湾・漁港】&#10;有形固定資産減価償却率グラフ枠">
          <a:extLst>
            <a:ext uri="{FF2B5EF4-FFF2-40B4-BE49-F238E27FC236}">
              <a16:creationId xmlns:a16="http://schemas.microsoft.com/office/drawing/2014/main" id="{215F8699-BD86-4510-91E2-211EC11B59AB}"/>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13336</xdr:rowOff>
    </xdr:from>
    <xdr:to>
      <xdr:col>24</xdr:col>
      <xdr:colOff>62865</xdr:colOff>
      <xdr:row>109</xdr:row>
      <xdr:rowOff>11430</xdr:rowOff>
    </xdr:to>
    <xdr:cxnSp macro="">
      <xdr:nvCxnSpPr>
        <xdr:cNvPr id="402" name="直線コネクタ 401">
          <a:extLst>
            <a:ext uri="{FF2B5EF4-FFF2-40B4-BE49-F238E27FC236}">
              <a16:creationId xmlns:a16="http://schemas.microsoft.com/office/drawing/2014/main" id="{DBCB44E1-1F50-4DC2-A591-C57ED6AA1731}"/>
            </a:ext>
          </a:extLst>
        </xdr:cNvPr>
        <xdr:cNvCxnSpPr/>
      </xdr:nvCxnSpPr>
      <xdr:spPr>
        <a:xfrm flipV="1">
          <a:off x="4634865" y="17329786"/>
          <a:ext cx="0" cy="13696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15257</xdr:rowOff>
    </xdr:from>
    <xdr:ext cx="405111" cy="259045"/>
    <xdr:sp macro="" textlink="">
      <xdr:nvSpPr>
        <xdr:cNvPr id="403" name="【港湾・漁港】&#10;有形固定資産減価償却率最小値テキスト">
          <a:extLst>
            <a:ext uri="{FF2B5EF4-FFF2-40B4-BE49-F238E27FC236}">
              <a16:creationId xmlns:a16="http://schemas.microsoft.com/office/drawing/2014/main" id="{1A978A4B-6EF8-4E12-B3B4-1716894DABFE}"/>
            </a:ext>
          </a:extLst>
        </xdr:cNvPr>
        <xdr:cNvSpPr txBox="1"/>
      </xdr:nvSpPr>
      <xdr:spPr>
        <a:xfrm>
          <a:off x="4673600" y="1870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11430</xdr:rowOff>
    </xdr:from>
    <xdr:to>
      <xdr:col>24</xdr:col>
      <xdr:colOff>152400</xdr:colOff>
      <xdr:row>109</xdr:row>
      <xdr:rowOff>11430</xdr:rowOff>
    </xdr:to>
    <xdr:cxnSp macro="">
      <xdr:nvCxnSpPr>
        <xdr:cNvPr id="404" name="直線コネクタ 403">
          <a:extLst>
            <a:ext uri="{FF2B5EF4-FFF2-40B4-BE49-F238E27FC236}">
              <a16:creationId xmlns:a16="http://schemas.microsoft.com/office/drawing/2014/main" id="{3A9C8158-D747-41C8-A0F0-CE0F61C3ED42}"/>
            </a:ext>
          </a:extLst>
        </xdr:cNvPr>
        <xdr:cNvCxnSpPr/>
      </xdr:nvCxnSpPr>
      <xdr:spPr>
        <a:xfrm>
          <a:off x="4546600" y="18699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131463</xdr:rowOff>
    </xdr:from>
    <xdr:ext cx="340478" cy="259045"/>
    <xdr:sp macro="" textlink="">
      <xdr:nvSpPr>
        <xdr:cNvPr id="405" name="【港湾・漁港】&#10;有形固定資産減価償却率最大値テキスト">
          <a:extLst>
            <a:ext uri="{FF2B5EF4-FFF2-40B4-BE49-F238E27FC236}">
              <a16:creationId xmlns:a16="http://schemas.microsoft.com/office/drawing/2014/main" id="{181EBB81-ECF7-4B91-8AD0-B8F741B836EA}"/>
            </a:ext>
          </a:extLst>
        </xdr:cNvPr>
        <xdr:cNvSpPr txBox="1"/>
      </xdr:nvSpPr>
      <xdr:spPr>
        <a:xfrm>
          <a:off x="4673600" y="1710501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13336</xdr:rowOff>
    </xdr:from>
    <xdr:to>
      <xdr:col>24</xdr:col>
      <xdr:colOff>152400</xdr:colOff>
      <xdr:row>101</xdr:row>
      <xdr:rowOff>13336</xdr:rowOff>
    </xdr:to>
    <xdr:cxnSp macro="">
      <xdr:nvCxnSpPr>
        <xdr:cNvPr id="406" name="直線コネクタ 405">
          <a:extLst>
            <a:ext uri="{FF2B5EF4-FFF2-40B4-BE49-F238E27FC236}">
              <a16:creationId xmlns:a16="http://schemas.microsoft.com/office/drawing/2014/main" id="{295DCF3E-28A0-495E-B7C7-261756D7DEF9}"/>
            </a:ext>
          </a:extLst>
        </xdr:cNvPr>
        <xdr:cNvCxnSpPr/>
      </xdr:nvCxnSpPr>
      <xdr:spPr>
        <a:xfrm>
          <a:off x="4546600" y="17329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88282</xdr:rowOff>
    </xdr:from>
    <xdr:ext cx="405111" cy="259045"/>
    <xdr:sp macro="" textlink="">
      <xdr:nvSpPr>
        <xdr:cNvPr id="407" name="【港湾・漁港】&#10;有形固定資産減価償却率平均値テキスト">
          <a:extLst>
            <a:ext uri="{FF2B5EF4-FFF2-40B4-BE49-F238E27FC236}">
              <a16:creationId xmlns:a16="http://schemas.microsoft.com/office/drawing/2014/main" id="{AFD56237-9983-41E3-BE8B-24233855EFCE}"/>
            </a:ext>
          </a:extLst>
        </xdr:cNvPr>
        <xdr:cNvSpPr txBox="1"/>
      </xdr:nvSpPr>
      <xdr:spPr>
        <a:xfrm>
          <a:off x="4673600" y="179190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65405</xdr:rowOff>
    </xdr:from>
    <xdr:to>
      <xdr:col>24</xdr:col>
      <xdr:colOff>114300</xdr:colOff>
      <xdr:row>105</xdr:row>
      <xdr:rowOff>167005</xdr:rowOff>
    </xdr:to>
    <xdr:sp macro="" textlink="">
      <xdr:nvSpPr>
        <xdr:cNvPr id="408" name="フローチャート: 判断 407">
          <a:extLst>
            <a:ext uri="{FF2B5EF4-FFF2-40B4-BE49-F238E27FC236}">
              <a16:creationId xmlns:a16="http://schemas.microsoft.com/office/drawing/2014/main" id="{3A73747B-7D80-4635-B0AB-3414F81DBFD4}"/>
            </a:ext>
          </a:extLst>
        </xdr:cNvPr>
        <xdr:cNvSpPr/>
      </xdr:nvSpPr>
      <xdr:spPr>
        <a:xfrm>
          <a:off x="4584700" y="18067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130175</xdr:rowOff>
    </xdr:from>
    <xdr:to>
      <xdr:col>20</xdr:col>
      <xdr:colOff>38100</xdr:colOff>
      <xdr:row>105</xdr:row>
      <xdr:rowOff>60325</xdr:rowOff>
    </xdr:to>
    <xdr:sp macro="" textlink="">
      <xdr:nvSpPr>
        <xdr:cNvPr id="409" name="フローチャート: 判断 408">
          <a:extLst>
            <a:ext uri="{FF2B5EF4-FFF2-40B4-BE49-F238E27FC236}">
              <a16:creationId xmlns:a16="http://schemas.microsoft.com/office/drawing/2014/main" id="{761CEAA5-0ECB-48F3-9D68-8ADB19C7402B}"/>
            </a:ext>
          </a:extLst>
        </xdr:cNvPr>
        <xdr:cNvSpPr/>
      </xdr:nvSpPr>
      <xdr:spPr>
        <a:xfrm>
          <a:off x="3746500" y="1796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109220</xdr:rowOff>
    </xdr:from>
    <xdr:to>
      <xdr:col>15</xdr:col>
      <xdr:colOff>101600</xdr:colOff>
      <xdr:row>105</xdr:row>
      <xdr:rowOff>39370</xdr:rowOff>
    </xdr:to>
    <xdr:sp macro="" textlink="">
      <xdr:nvSpPr>
        <xdr:cNvPr id="410" name="フローチャート: 判断 409">
          <a:extLst>
            <a:ext uri="{FF2B5EF4-FFF2-40B4-BE49-F238E27FC236}">
              <a16:creationId xmlns:a16="http://schemas.microsoft.com/office/drawing/2014/main" id="{91312A95-7333-45C1-9F1B-5725171AD52B}"/>
            </a:ext>
          </a:extLst>
        </xdr:cNvPr>
        <xdr:cNvSpPr/>
      </xdr:nvSpPr>
      <xdr:spPr>
        <a:xfrm>
          <a:off x="2857500" y="1794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105</xdr:row>
      <xdr:rowOff>158750</xdr:rowOff>
    </xdr:from>
    <xdr:to>
      <xdr:col>10</xdr:col>
      <xdr:colOff>165100</xdr:colOff>
      <xdr:row>106</xdr:row>
      <xdr:rowOff>88900</xdr:rowOff>
    </xdr:to>
    <xdr:sp macro="" textlink="">
      <xdr:nvSpPr>
        <xdr:cNvPr id="411" name="フローチャート: 判断 410">
          <a:extLst>
            <a:ext uri="{FF2B5EF4-FFF2-40B4-BE49-F238E27FC236}">
              <a16:creationId xmlns:a16="http://schemas.microsoft.com/office/drawing/2014/main" id="{246EFC51-6B11-4D1D-9D08-A7F9237EF8B0}"/>
            </a:ext>
          </a:extLst>
        </xdr:cNvPr>
        <xdr:cNvSpPr/>
      </xdr:nvSpPr>
      <xdr:spPr>
        <a:xfrm>
          <a:off x="1968500" y="1816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105</xdr:row>
      <xdr:rowOff>141605</xdr:rowOff>
    </xdr:from>
    <xdr:to>
      <xdr:col>6</xdr:col>
      <xdr:colOff>38100</xdr:colOff>
      <xdr:row>106</xdr:row>
      <xdr:rowOff>71755</xdr:rowOff>
    </xdr:to>
    <xdr:sp macro="" textlink="">
      <xdr:nvSpPr>
        <xdr:cNvPr id="412" name="フローチャート: 判断 411">
          <a:extLst>
            <a:ext uri="{FF2B5EF4-FFF2-40B4-BE49-F238E27FC236}">
              <a16:creationId xmlns:a16="http://schemas.microsoft.com/office/drawing/2014/main" id="{37C3B75E-F9F5-4DF0-88BC-508434138505}"/>
            </a:ext>
          </a:extLst>
        </xdr:cNvPr>
        <xdr:cNvSpPr/>
      </xdr:nvSpPr>
      <xdr:spPr>
        <a:xfrm>
          <a:off x="1079500" y="18143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3" name="テキスト ボックス 412">
          <a:extLst>
            <a:ext uri="{FF2B5EF4-FFF2-40B4-BE49-F238E27FC236}">
              <a16:creationId xmlns:a16="http://schemas.microsoft.com/office/drawing/2014/main" id="{1DBDE4DC-F787-4BD7-A6E8-51BA37C7237C}"/>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4" name="テキスト ボックス 413">
          <a:extLst>
            <a:ext uri="{FF2B5EF4-FFF2-40B4-BE49-F238E27FC236}">
              <a16:creationId xmlns:a16="http://schemas.microsoft.com/office/drawing/2014/main" id="{6971D8AC-6A98-4ADB-BE64-21EA6EA330F2}"/>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8A9573BF-F9BD-4EC0-93D7-52841D46761C}"/>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01D56146-0349-470B-BC08-06A7EEBEA351}"/>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B4A3D87D-A8A9-4300-804F-F66CEE0D1C06}"/>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107</xdr:row>
      <xdr:rowOff>29211</xdr:rowOff>
    </xdr:from>
    <xdr:to>
      <xdr:col>24</xdr:col>
      <xdr:colOff>114300</xdr:colOff>
      <xdr:row>107</xdr:row>
      <xdr:rowOff>130811</xdr:rowOff>
    </xdr:to>
    <xdr:sp macro="" textlink="">
      <xdr:nvSpPr>
        <xdr:cNvPr id="418" name="楕円 417">
          <a:extLst>
            <a:ext uri="{FF2B5EF4-FFF2-40B4-BE49-F238E27FC236}">
              <a16:creationId xmlns:a16="http://schemas.microsoft.com/office/drawing/2014/main" id="{C0F4A565-0273-4F12-8030-010F57F513E5}"/>
            </a:ext>
          </a:extLst>
        </xdr:cNvPr>
        <xdr:cNvSpPr/>
      </xdr:nvSpPr>
      <xdr:spPr>
        <a:xfrm>
          <a:off x="4584700" y="18374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107</xdr:row>
      <xdr:rowOff>7638</xdr:rowOff>
    </xdr:from>
    <xdr:ext cx="405111" cy="259045"/>
    <xdr:sp macro="" textlink="">
      <xdr:nvSpPr>
        <xdr:cNvPr id="419" name="【港湾・漁港】&#10;有形固定資産減価償却率該当値テキスト">
          <a:extLst>
            <a:ext uri="{FF2B5EF4-FFF2-40B4-BE49-F238E27FC236}">
              <a16:creationId xmlns:a16="http://schemas.microsoft.com/office/drawing/2014/main" id="{48138746-BB8D-4A44-8ABC-7BBEAA6C0371}"/>
            </a:ext>
          </a:extLst>
        </xdr:cNvPr>
        <xdr:cNvSpPr txBox="1"/>
      </xdr:nvSpPr>
      <xdr:spPr>
        <a:xfrm>
          <a:off x="4673600" y="18352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106</xdr:row>
      <xdr:rowOff>147320</xdr:rowOff>
    </xdr:from>
    <xdr:to>
      <xdr:col>20</xdr:col>
      <xdr:colOff>38100</xdr:colOff>
      <xdr:row>107</xdr:row>
      <xdr:rowOff>77470</xdr:rowOff>
    </xdr:to>
    <xdr:sp macro="" textlink="">
      <xdr:nvSpPr>
        <xdr:cNvPr id="420" name="楕円 419">
          <a:extLst>
            <a:ext uri="{FF2B5EF4-FFF2-40B4-BE49-F238E27FC236}">
              <a16:creationId xmlns:a16="http://schemas.microsoft.com/office/drawing/2014/main" id="{2318C3F1-16FE-4167-8A21-1077D71500D5}"/>
            </a:ext>
          </a:extLst>
        </xdr:cNvPr>
        <xdr:cNvSpPr/>
      </xdr:nvSpPr>
      <xdr:spPr>
        <a:xfrm>
          <a:off x="3746500" y="1832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107</xdr:row>
      <xdr:rowOff>26670</xdr:rowOff>
    </xdr:from>
    <xdr:to>
      <xdr:col>24</xdr:col>
      <xdr:colOff>63500</xdr:colOff>
      <xdr:row>107</xdr:row>
      <xdr:rowOff>80011</xdr:rowOff>
    </xdr:to>
    <xdr:cxnSp macro="">
      <xdr:nvCxnSpPr>
        <xdr:cNvPr id="421" name="直線コネクタ 420">
          <a:extLst>
            <a:ext uri="{FF2B5EF4-FFF2-40B4-BE49-F238E27FC236}">
              <a16:creationId xmlns:a16="http://schemas.microsoft.com/office/drawing/2014/main" id="{5FDB7016-0438-44EA-A256-A82A1375FDB3}"/>
            </a:ext>
          </a:extLst>
        </xdr:cNvPr>
        <xdr:cNvCxnSpPr/>
      </xdr:nvCxnSpPr>
      <xdr:spPr>
        <a:xfrm>
          <a:off x="3797300" y="18371820"/>
          <a:ext cx="8382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106</xdr:row>
      <xdr:rowOff>82550</xdr:rowOff>
    </xdr:from>
    <xdr:to>
      <xdr:col>15</xdr:col>
      <xdr:colOff>101600</xdr:colOff>
      <xdr:row>107</xdr:row>
      <xdr:rowOff>12700</xdr:rowOff>
    </xdr:to>
    <xdr:sp macro="" textlink="">
      <xdr:nvSpPr>
        <xdr:cNvPr id="422" name="楕円 421">
          <a:extLst>
            <a:ext uri="{FF2B5EF4-FFF2-40B4-BE49-F238E27FC236}">
              <a16:creationId xmlns:a16="http://schemas.microsoft.com/office/drawing/2014/main" id="{96E7F5F9-4478-4A86-B48C-22802872BE9C}"/>
            </a:ext>
          </a:extLst>
        </xdr:cNvPr>
        <xdr:cNvSpPr/>
      </xdr:nvSpPr>
      <xdr:spPr>
        <a:xfrm>
          <a:off x="2857500" y="1825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133350</xdr:rowOff>
    </xdr:from>
    <xdr:to>
      <xdr:col>19</xdr:col>
      <xdr:colOff>177800</xdr:colOff>
      <xdr:row>107</xdr:row>
      <xdr:rowOff>26670</xdr:rowOff>
    </xdr:to>
    <xdr:cxnSp macro="">
      <xdr:nvCxnSpPr>
        <xdr:cNvPr id="423" name="直線コネクタ 422">
          <a:extLst>
            <a:ext uri="{FF2B5EF4-FFF2-40B4-BE49-F238E27FC236}">
              <a16:creationId xmlns:a16="http://schemas.microsoft.com/office/drawing/2014/main" id="{5836ADA7-E4DE-4F87-8291-18321A22F490}"/>
            </a:ext>
          </a:extLst>
        </xdr:cNvPr>
        <xdr:cNvCxnSpPr/>
      </xdr:nvCxnSpPr>
      <xdr:spPr>
        <a:xfrm>
          <a:off x="2908300" y="18307050"/>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107</xdr:row>
      <xdr:rowOff>101600</xdr:rowOff>
    </xdr:from>
    <xdr:to>
      <xdr:col>10</xdr:col>
      <xdr:colOff>165100</xdr:colOff>
      <xdr:row>108</xdr:row>
      <xdr:rowOff>31750</xdr:rowOff>
    </xdr:to>
    <xdr:sp macro="" textlink="">
      <xdr:nvSpPr>
        <xdr:cNvPr id="424" name="楕円 423">
          <a:extLst>
            <a:ext uri="{FF2B5EF4-FFF2-40B4-BE49-F238E27FC236}">
              <a16:creationId xmlns:a16="http://schemas.microsoft.com/office/drawing/2014/main" id="{80CE6D6C-7166-4E6C-8CE3-57457AAB7D15}"/>
            </a:ext>
          </a:extLst>
        </xdr:cNvPr>
        <xdr:cNvSpPr/>
      </xdr:nvSpPr>
      <xdr:spPr>
        <a:xfrm>
          <a:off x="1968500" y="18446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106</xdr:row>
      <xdr:rowOff>133350</xdr:rowOff>
    </xdr:from>
    <xdr:to>
      <xdr:col>15</xdr:col>
      <xdr:colOff>50800</xdr:colOff>
      <xdr:row>107</xdr:row>
      <xdr:rowOff>152400</xdr:rowOff>
    </xdr:to>
    <xdr:cxnSp macro="">
      <xdr:nvCxnSpPr>
        <xdr:cNvPr id="425" name="直線コネクタ 424">
          <a:extLst>
            <a:ext uri="{FF2B5EF4-FFF2-40B4-BE49-F238E27FC236}">
              <a16:creationId xmlns:a16="http://schemas.microsoft.com/office/drawing/2014/main" id="{4A77268D-5BF6-4AA8-9499-7C7008518EB5}"/>
            </a:ext>
          </a:extLst>
        </xdr:cNvPr>
        <xdr:cNvCxnSpPr/>
      </xdr:nvCxnSpPr>
      <xdr:spPr>
        <a:xfrm flipV="1">
          <a:off x="2019300" y="1830705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107</xdr:row>
      <xdr:rowOff>63500</xdr:rowOff>
    </xdr:from>
    <xdr:to>
      <xdr:col>6</xdr:col>
      <xdr:colOff>38100</xdr:colOff>
      <xdr:row>107</xdr:row>
      <xdr:rowOff>165100</xdr:rowOff>
    </xdr:to>
    <xdr:sp macro="" textlink="">
      <xdr:nvSpPr>
        <xdr:cNvPr id="426" name="楕円 425">
          <a:extLst>
            <a:ext uri="{FF2B5EF4-FFF2-40B4-BE49-F238E27FC236}">
              <a16:creationId xmlns:a16="http://schemas.microsoft.com/office/drawing/2014/main" id="{67261410-3C44-4034-8BCF-14DDF7CFB1E0}"/>
            </a:ext>
          </a:extLst>
        </xdr:cNvPr>
        <xdr:cNvSpPr/>
      </xdr:nvSpPr>
      <xdr:spPr>
        <a:xfrm>
          <a:off x="1079500" y="1840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107</xdr:row>
      <xdr:rowOff>114300</xdr:rowOff>
    </xdr:from>
    <xdr:to>
      <xdr:col>10</xdr:col>
      <xdr:colOff>114300</xdr:colOff>
      <xdr:row>107</xdr:row>
      <xdr:rowOff>152400</xdr:rowOff>
    </xdr:to>
    <xdr:cxnSp macro="">
      <xdr:nvCxnSpPr>
        <xdr:cNvPr id="427" name="直線コネクタ 426">
          <a:extLst>
            <a:ext uri="{FF2B5EF4-FFF2-40B4-BE49-F238E27FC236}">
              <a16:creationId xmlns:a16="http://schemas.microsoft.com/office/drawing/2014/main" id="{7E0DA0DD-EC4A-4ECC-A6F9-9EA0A728B170}"/>
            </a:ext>
          </a:extLst>
        </xdr:cNvPr>
        <xdr:cNvCxnSpPr/>
      </xdr:nvCxnSpPr>
      <xdr:spPr>
        <a:xfrm>
          <a:off x="1130300" y="184594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76852</xdr:rowOff>
    </xdr:from>
    <xdr:ext cx="405111" cy="259045"/>
    <xdr:sp macro="" textlink="">
      <xdr:nvSpPr>
        <xdr:cNvPr id="428" name="n_1aveValue【港湾・漁港】&#10;有形固定資産減価償却率">
          <a:extLst>
            <a:ext uri="{FF2B5EF4-FFF2-40B4-BE49-F238E27FC236}">
              <a16:creationId xmlns:a16="http://schemas.microsoft.com/office/drawing/2014/main" id="{FA1321E0-3551-490D-BF69-2FB7E7BF6904}"/>
            </a:ext>
          </a:extLst>
        </xdr:cNvPr>
        <xdr:cNvSpPr txBox="1"/>
      </xdr:nvSpPr>
      <xdr:spPr>
        <a:xfrm>
          <a:off x="3582044" y="17736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55897</xdr:rowOff>
    </xdr:from>
    <xdr:ext cx="405111" cy="259045"/>
    <xdr:sp macro="" textlink="">
      <xdr:nvSpPr>
        <xdr:cNvPr id="429" name="n_2aveValue【港湾・漁港】&#10;有形固定資産減価償却率">
          <a:extLst>
            <a:ext uri="{FF2B5EF4-FFF2-40B4-BE49-F238E27FC236}">
              <a16:creationId xmlns:a16="http://schemas.microsoft.com/office/drawing/2014/main" id="{E730D13A-6B62-4EC2-8E21-F4496D0B2F22}"/>
            </a:ext>
          </a:extLst>
        </xdr:cNvPr>
        <xdr:cNvSpPr txBox="1"/>
      </xdr:nvSpPr>
      <xdr:spPr>
        <a:xfrm>
          <a:off x="2705744" y="17715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105427</xdr:rowOff>
    </xdr:from>
    <xdr:ext cx="405111" cy="259045"/>
    <xdr:sp macro="" textlink="">
      <xdr:nvSpPr>
        <xdr:cNvPr id="430" name="n_3aveValue【港湾・漁港】&#10;有形固定資産減価償却率">
          <a:extLst>
            <a:ext uri="{FF2B5EF4-FFF2-40B4-BE49-F238E27FC236}">
              <a16:creationId xmlns:a16="http://schemas.microsoft.com/office/drawing/2014/main" id="{DC76B614-9471-40EE-BF36-A137FC6500DC}"/>
            </a:ext>
          </a:extLst>
        </xdr:cNvPr>
        <xdr:cNvSpPr txBox="1"/>
      </xdr:nvSpPr>
      <xdr:spPr>
        <a:xfrm>
          <a:off x="1816744" y="17936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88282</xdr:rowOff>
    </xdr:from>
    <xdr:ext cx="405111" cy="259045"/>
    <xdr:sp macro="" textlink="">
      <xdr:nvSpPr>
        <xdr:cNvPr id="431" name="n_4aveValue【港湾・漁港】&#10;有形固定資産減価償却率">
          <a:extLst>
            <a:ext uri="{FF2B5EF4-FFF2-40B4-BE49-F238E27FC236}">
              <a16:creationId xmlns:a16="http://schemas.microsoft.com/office/drawing/2014/main" id="{CE38F0BD-18E8-458A-B390-044894B18BB8}"/>
            </a:ext>
          </a:extLst>
        </xdr:cNvPr>
        <xdr:cNvSpPr txBox="1"/>
      </xdr:nvSpPr>
      <xdr:spPr>
        <a:xfrm>
          <a:off x="927744" y="17919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107</xdr:row>
      <xdr:rowOff>68597</xdr:rowOff>
    </xdr:from>
    <xdr:ext cx="405111" cy="259045"/>
    <xdr:sp macro="" textlink="">
      <xdr:nvSpPr>
        <xdr:cNvPr id="432" name="n_1mainValue【港湾・漁港】&#10;有形固定資産減価償却率">
          <a:extLst>
            <a:ext uri="{FF2B5EF4-FFF2-40B4-BE49-F238E27FC236}">
              <a16:creationId xmlns:a16="http://schemas.microsoft.com/office/drawing/2014/main" id="{C6456C96-6ABE-488D-AE64-F5056C9186ED}"/>
            </a:ext>
          </a:extLst>
        </xdr:cNvPr>
        <xdr:cNvSpPr txBox="1"/>
      </xdr:nvSpPr>
      <xdr:spPr>
        <a:xfrm>
          <a:off x="3582044" y="18413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107</xdr:row>
      <xdr:rowOff>3827</xdr:rowOff>
    </xdr:from>
    <xdr:ext cx="405111" cy="259045"/>
    <xdr:sp macro="" textlink="">
      <xdr:nvSpPr>
        <xdr:cNvPr id="433" name="n_2mainValue【港湾・漁港】&#10;有形固定資産減価償却率">
          <a:extLst>
            <a:ext uri="{FF2B5EF4-FFF2-40B4-BE49-F238E27FC236}">
              <a16:creationId xmlns:a16="http://schemas.microsoft.com/office/drawing/2014/main" id="{4068B205-BD7B-4906-A416-A6DC2BBEEA61}"/>
            </a:ext>
          </a:extLst>
        </xdr:cNvPr>
        <xdr:cNvSpPr txBox="1"/>
      </xdr:nvSpPr>
      <xdr:spPr>
        <a:xfrm>
          <a:off x="2705744" y="18348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108</xdr:row>
      <xdr:rowOff>22877</xdr:rowOff>
    </xdr:from>
    <xdr:ext cx="405111" cy="259045"/>
    <xdr:sp macro="" textlink="">
      <xdr:nvSpPr>
        <xdr:cNvPr id="434" name="n_3mainValue【港湾・漁港】&#10;有形固定資産減価償却率">
          <a:extLst>
            <a:ext uri="{FF2B5EF4-FFF2-40B4-BE49-F238E27FC236}">
              <a16:creationId xmlns:a16="http://schemas.microsoft.com/office/drawing/2014/main" id="{EC7892A5-85AD-451B-AB0D-DB5663B21203}"/>
            </a:ext>
          </a:extLst>
        </xdr:cNvPr>
        <xdr:cNvSpPr txBox="1"/>
      </xdr:nvSpPr>
      <xdr:spPr>
        <a:xfrm>
          <a:off x="1816744" y="18539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107</xdr:row>
      <xdr:rowOff>156227</xdr:rowOff>
    </xdr:from>
    <xdr:ext cx="405111" cy="259045"/>
    <xdr:sp macro="" textlink="">
      <xdr:nvSpPr>
        <xdr:cNvPr id="435" name="n_4mainValue【港湾・漁港】&#10;有形固定資産減価償却率">
          <a:extLst>
            <a:ext uri="{FF2B5EF4-FFF2-40B4-BE49-F238E27FC236}">
              <a16:creationId xmlns:a16="http://schemas.microsoft.com/office/drawing/2014/main" id="{224FBCE4-0839-4D2E-AE98-5B0B3E6F356F}"/>
            </a:ext>
          </a:extLst>
        </xdr:cNvPr>
        <xdr:cNvSpPr txBox="1"/>
      </xdr:nvSpPr>
      <xdr:spPr>
        <a:xfrm>
          <a:off x="927744" y="18501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6" name="正方形/長方形 435">
          <a:extLst>
            <a:ext uri="{FF2B5EF4-FFF2-40B4-BE49-F238E27FC236}">
              <a16:creationId xmlns:a16="http://schemas.microsoft.com/office/drawing/2014/main" id="{37926775-9D1B-43E1-A28A-4B7F0DC42BDD}"/>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7" name="正方形/長方形 436">
          <a:extLst>
            <a:ext uri="{FF2B5EF4-FFF2-40B4-BE49-F238E27FC236}">
              <a16:creationId xmlns:a16="http://schemas.microsoft.com/office/drawing/2014/main" id="{9AFCE79F-E9D0-461D-8BFA-C9E739AEFBA2}"/>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8" name="正方形/長方形 437">
          <a:extLst>
            <a:ext uri="{FF2B5EF4-FFF2-40B4-BE49-F238E27FC236}">
              <a16:creationId xmlns:a16="http://schemas.microsoft.com/office/drawing/2014/main" id="{9AD12EAD-9C4C-4628-A412-7A440B349583}"/>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9" name="正方形/長方形 438">
          <a:extLst>
            <a:ext uri="{FF2B5EF4-FFF2-40B4-BE49-F238E27FC236}">
              <a16:creationId xmlns:a16="http://schemas.microsoft.com/office/drawing/2014/main" id="{10F7061F-16B5-438A-82C8-1FC127094685}"/>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0" name="正方形/長方形 439">
          <a:extLst>
            <a:ext uri="{FF2B5EF4-FFF2-40B4-BE49-F238E27FC236}">
              <a16:creationId xmlns:a16="http://schemas.microsoft.com/office/drawing/2014/main" id="{BC32A55D-4F4F-4255-96F9-137F04BDF158}"/>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1" name="正方形/長方形 440">
          <a:extLst>
            <a:ext uri="{FF2B5EF4-FFF2-40B4-BE49-F238E27FC236}">
              <a16:creationId xmlns:a16="http://schemas.microsoft.com/office/drawing/2014/main" id="{52184796-A376-4CC4-B51F-0BFF5F2EF0E3}"/>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2" name="正方形/長方形 441">
          <a:extLst>
            <a:ext uri="{FF2B5EF4-FFF2-40B4-BE49-F238E27FC236}">
              <a16:creationId xmlns:a16="http://schemas.microsoft.com/office/drawing/2014/main" id="{FBD691B2-B04F-4A86-AFFA-CBC7F4A3D484}"/>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3" name="正方形/長方形 442">
          <a:extLst>
            <a:ext uri="{FF2B5EF4-FFF2-40B4-BE49-F238E27FC236}">
              <a16:creationId xmlns:a16="http://schemas.microsoft.com/office/drawing/2014/main" id="{28368811-BEEC-4E9A-B363-3046B59D332F}"/>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4" name="テキスト ボックス 443">
          <a:extLst>
            <a:ext uri="{FF2B5EF4-FFF2-40B4-BE49-F238E27FC236}">
              <a16:creationId xmlns:a16="http://schemas.microsoft.com/office/drawing/2014/main" id="{3772BA8F-12F0-48CE-81CA-B8AD3F73F0C8}"/>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5" name="直線コネクタ 444">
          <a:extLst>
            <a:ext uri="{FF2B5EF4-FFF2-40B4-BE49-F238E27FC236}">
              <a16:creationId xmlns:a16="http://schemas.microsoft.com/office/drawing/2014/main" id="{6E09765A-EADD-423C-9BFE-22FDF3541D8C}"/>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6" name="直線コネクタ 445">
          <a:extLst>
            <a:ext uri="{FF2B5EF4-FFF2-40B4-BE49-F238E27FC236}">
              <a16:creationId xmlns:a16="http://schemas.microsoft.com/office/drawing/2014/main" id="{16ABEF5D-607D-4DE7-B319-3F74AD19CD5B}"/>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10177</xdr:rowOff>
    </xdr:from>
    <xdr:ext cx="248786" cy="259045"/>
    <xdr:sp macro="" textlink="">
      <xdr:nvSpPr>
        <xdr:cNvPr id="447" name="テキスト ボックス 446">
          <a:extLst>
            <a:ext uri="{FF2B5EF4-FFF2-40B4-BE49-F238E27FC236}">
              <a16:creationId xmlns:a16="http://schemas.microsoft.com/office/drawing/2014/main" id="{E8B3105D-13A9-45FC-80F5-1F037E793553}"/>
            </a:ext>
          </a:extLst>
        </xdr:cNvPr>
        <xdr:cNvSpPr txBox="1"/>
      </xdr:nvSpPr>
      <xdr:spPr>
        <a:xfrm>
          <a:off x="6355214" y="1852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48" name="直線コネクタ 447">
          <a:extLst>
            <a:ext uri="{FF2B5EF4-FFF2-40B4-BE49-F238E27FC236}">
              <a16:creationId xmlns:a16="http://schemas.microsoft.com/office/drawing/2014/main" id="{69E4DAC2-868C-493D-87BA-099DE89DF29D}"/>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105</xdr:row>
      <xdr:rowOff>143527</xdr:rowOff>
    </xdr:from>
    <xdr:ext cx="595419" cy="259045"/>
    <xdr:sp macro="" textlink="">
      <xdr:nvSpPr>
        <xdr:cNvPr id="449" name="テキスト ボックス 448">
          <a:extLst>
            <a:ext uri="{FF2B5EF4-FFF2-40B4-BE49-F238E27FC236}">
              <a16:creationId xmlns:a16="http://schemas.microsoft.com/office/drawing/2014/main" id="{F03E13E2-99D0-49D2-8285-3778ECA78866}"/>
            </a:ext>
          </a:extLst>
        </xdr:cNvPr>
        <xdr:cNvSpPr txBox="1"/>
      </xdr:nvSpPr>
      <xdr:spPr>
        <a:xfrm>
          <a:off x="6008581" y="181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0" name="直線コネクタ 449">
          <a:extLst>
            <a:ext uri="{FF2B5EF4-FFF2-40B4-BE49-F238E27FC236}">
              <a16:creationId xmlns:a16="http://schemas.microsoft.com/office/drawing/2014/main" id="{B7B3AD6F-D62C-4782-B858-0C67310B7F6D}"/>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103</xdr:row>
      <xdr:rowOff>105427</xdr:rowOff>
    </xdr:from>
    <xdr:ext cx="595419" cy="259045"/>
    <xdr:sp macro="" textlink="">
      <xdr:nvSpPr>
        <xdr:cNvPr id="451" name="テキスト ボックス 450">
          <a:extLst>
            <a:ext uri="{FF2B5EF4-FFF2-40B4-BE49-F238E27FC236}">
              <a16:creationId xmlns:a16="http://schemas.microsoft.com/office/drawing/2014/main" id="{CD0CC8B0-CE34-4050-8CCF-7B8A7CABE785}"/>
            </a:ext>
          </a:extLst>
        </xdr:cNvPr>
        <xdr:cNvSpPr txBox="1"/>
      </xdr:nvSpPr>
      <xdr:spPr>
        <a:xfrm>
          <a:off x="6008581" y="177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2" name="直線コネクタ 451">
          <a:extLst>
            <a:ext uri="{FF2B5EF4-FFF2-40B4-BE49-F238E27FC236}">
              <a16:creationId xmlns:a16="http://schemas.microsoft.com/office/drawing/2014/main" id="{969477FD-2972-4EFC-8190-896C63ACC4C3}"/>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101</xdr:row>
      <xdr:rowOff>67327</xdr:rowOff>
    </xdr:from>
    <xdr:ext cx="595419" cy="259045"/>
    <xdr:sp macro="" textlink="">
      <xdr:nvSpPr>
        <xdr:cNvPr id="453" name="テキスト ボックス 452">
          <a:extLst>
            <a:ext uri="{FF2B5EF4-FFF2-40B4-BE49-F238E27FC236}">
              <a16:creationId xmlns:a16="http://schemas.microsoft.com/office/drawing/2014/main" id="{1B5F72A8-2B47-4C74-9CD0-D9FFFFD9DF98}"/>
            </a:ext>
          </a:extLst>
        </xdr:cNvPr>
        <xdr:cNvSpPr txBox="1"/>
      </xdr:nvSpPr>
      <xdr:spPr>
        <a:xfrm>
          <a:off x="6008581" y="173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4" name="直線コネクタ 453">
          <a:extLst>
            <a:ext uri="{FF2B5EF4-FFF2-40B4-BE49-F238E27FC236}">
              <a16:creationId xmlns:a16="http://schemas.microsoft.com/office/drawing/2014/main" id="{4961AFC2-C63F-467D-9664-571642CA9058}"/>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99</xdr:row>
      <xdr:rowOff>29227</xdr:rowOff>
    </xdr:from>
    <xdr:ext cx="685572" cy="259045"/>
    <xdr:sp macro="" textlink="">
      <xdr:nvSpPr>
        <xdr:cNvPr id="455" name="テキスト ボックス 454">
          <a:extLst>
            <a:ext uri="{FF2B5EF4-FFF2-40B4-BE49-F238E27FC236}">
              <a16:creationId xmlns:a16="http://schemas.microsoft.com/office/drawing/2014/main" id="{0422F0E4-43D8-4CDA-BC40-925094DF7E92}"/>
            </a:ext>
          </a:extLst>
        </xdr:cNvPr>
        <xdr:cNvSpPr txBox="1"/>
      </xdr:nvSpPr>
      <xdr:spPr>
        <a:xfrm>
          <a:off x="5918428" y="1700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6" name="直線コネクタ 455">
          <a:extLst>
            <a:ext uri="{FF2B5EF4-FFF2-40B4-BE49-F238E27FC236}">
              <a16:creationId xmlns:a16="http://schemas.microsoft.com/office/drawing/2014/main" id="{9D7515CA-7435-48F8-A463-73CD415E5A09}"/>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57" name="テキスト ボックス 456">
          <a:extLst>
            <a:ext uri="{FF2B5EF4-FFF2-40B4-BE49-F238E27FC236}">
              <a16:creationId xmlns:a16="http://schemas.microsoft.com/office/drawing/2014/main" id="{411F588D-F829-4445-92B1-6A61CD398AE6}"/>
            </a:ext>
          </a:extLst>
        </xdr:cNvPr>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8" name="【港湾・漁港】&#10;一人当たり有形固定資産（償却資産）額グラフ枠">
          <a:extLst>
            <a:ext uri="{FF2B5EF4-FFF2-40B4-BE49-F238E27FC236}">
              <a16:creationId xmlns:a16="http://schemas.microsoft.com/office/drawing/2014/main" id="{FC49E8C5-9733-41B6-B3A6-38B0E3B5F6EA}"/>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102</xdr:row>
      <xdr:rowOff>65539</xdr:rowOff>
    </xdr:from>
    <xdr:to>
      <xdr:col>54</xdr:col>
      <xdr:colOff>189865</xdr:colOff>
      <xdr:row>108</xdr:row>
      <xdr:rowOff>141980</xdr:rowOff>
    </xdr:to>
    <xdr:cxnSp macro="">
      <xdr:nvCxnSpPr>
        <xdr:cNvPr id="459" name="直線コネクタ 458">
          <a:extLst>
            <a:ext uri="{FF2B5EF4-FFF2-40B4-BE49-F238E27FC236}">
              <a16:creationId xmlns:a16="http://schemas.microsoft.com/office/drawing/2014/main" id="{0F15C1FF-08FF-4F2E-892B-879DC9A84240}"/>
            </a:ext>
          </a:extLst>
        </xdr:cNvPr>
        <xdr:cNvCxnSpPr/>
      </xdr:nvCxnSpPr>
      <xdr:spPr>
        <a:xfrm flipV="1">
          <a:off x="10476865" y="17553439"/>
          <a:ext cx="0" cy="11051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145807</xdr:rowOff>
    </xdr:from>
    <xdr:ext cx="469744" cy="259045"/>
    <xdr:sp macro="" textlink="">
      <xdr:nvSpPr>
        <xdr:cNvPr id="460" name="【港湾・漁港】&#10;一人当たり有形固定資産（償却資産）額最小値テキスト">
          <a:extLst>
            <a:ext uri="{FF2B5EF4-FFF2-40B4-BE49-F238E27FC236}">
              <a16:creationId xmlns:a16="http://schemas.microsoft.com/office/drawing/2014/main" id="{A8A4CAB3-0AF2-4967-8BB4-45CCF10A1969}"/>
            </a:ext>
          </a:extLst>
        </xdr:cNvPr>
        <xdr:cNvSpPr txBox="1"/>
      </xdr:nvSpPr>
      <xdr:spPr>
        <a:xfrm>
          <a:off x="10515600" y="18662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141980</xdr:rowOff>
    </xdr:from>
    <xdr:to>
      <xdr:col>55</xdr:col>
      <xdr:colOff>88900</xdr:colOff>
      <xdr:row>108</xdr:row>
      <xdr:rowOff>141980</xdr:rowOff>
    </xdr:to>
    <xdr:cxnSp macro="">
      <xdr:nvCxnSpPr>
        <xdr:cNvPr id="461" name="直線コネクタ 460">
          <a:extLst>
            <a:ext uri="{FF2B5EF4-FFF2-40B4-BE49-F238E27FC236}">
              <a16:creationId xmlns:a16="http://schemas.microsoft.com/office/drawing/2014/main" id="{50A14110-F1B9-4443-BE07-055208C13E9D}"/>
            </a:ext>
          </a:extLst>
        </xdr:cNvPr>
        <xdr:cNvCxnSpPr/>
      </xdr:nvCxnSpPr>
      <xdr:spPr>
        <a:xfrm>
          <a:off x="10388600" y="18658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101</xdr:row>
      <xdr:rowOff>12216</xdr:rowOff>
    </xdr:from>
    <xdr:ext cx="599010" cy="259045"/>
    <xdr:sp macro="" textlink="">
      <xdr:nvSpPr>
        <xdr:cNvPr id="462" name="【港湾・漁港】&#10;一人当たり有形固定資産（償却資産）額最大値テキスト">
          <a:extLst>
            <a:ext uri="{FF2B5EF4-FFF2-40B4-BE49-F238E27FC236}">
              <a16:creationId xmlns:a16="http://schemas.microsoft.com/office/drawing/2014/main" id="{89F775D3-3A49-4206-91F7-99314D0E78B8}"/>
            </a:ext>
          </a:extLst>
        </xdr:cNvPr>
        <xdr:cNvSpPr txBox="1"/>
      </xdr:nvSpPr>
      <xdr:spPr>
        <a:xfrm>
          <a:off x="10515600" y="173286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878,395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102</xdr:row>
      <xdr:rowOff>65539</xdr:rowOff>
    </xdr:from>
    <xdr:to>
      <xdr:col>55</xdr:col>
      <xdr:colOff>88900</xdr:colOff>
      <xdr:row>102</xdr:row>
      <xdr:rowOff>65539</xdr:rowOff>
    </xdr:to>
    <xdr:cxnSp macro="">
      <xdr:nvCxnSpPr>
        <xdr:cNvPr id="463" name="直線コネクタ 462">
          <a:extLst>
            <a:ext uri="{FF2B5EF4-FFF2-40B4-BE49-F238E27FC236}">
              <a16:creationId xmlns:a16="http://schemas.microsoft.com/office/drawing/2014/main" id="{9700A78A-59A6-4A83-A397-F7C28C01B178}"/>
            </a:ext>
          </a:extLst>
        </xdr:cNvPr>
        <xdr:cNvCxnSpPr/>
      </xdr:nvCxnSpPr>
      <xdr:spPr>
        <a:xfrm>
          <a:off x="10388600" y="17553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148595</xdr:rowOff>
    </xdr:from>
    <xdr:ext cx="599010" cy="259045"/>
    <xdr:sp macro="" textlink="">
      <xdr:nvSpPr>
        <xdr:cNvPr id="464" name="【港湾・漁港】&#10;一人当たり有形固定資産（償却資産）額平均値テキスト">
          <a:extLst>
            <a:ext uri="{FF2B5EF4-FFF2-40B4-BE49-F238E27FC236}">
              <a16:creationId xmlns:a16="http://schemas.microsoft.com/office/drawing/2014/main" id="{7D45362A-FB02-4013-B868-31A69C330A95}"/>
            </a:ext>
          </a:extLst>
        </xdr:cNvPr>
        <xdr:cNvSpPr txBox="1"/>
      </xdr:nvSpPr>
      <xdr:spPr>
        <a:xfrm>
          <a:off x="10515600" y="179793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486,010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170168</xdr:rowOff>
    </xdr:from>
    <xdr:to>
      <xdr:col>55</xdr:col>
      <xdr:colOff>50800</xdr:colOff>
      <xdr:row>105</xdr:row>
      <xdr:rowOff>100318</xdr:rowOff>
    </xdr:to>
    <xdr:sp macro="" textlink="">
      <xdr:nvSpPr>
        <xdr:cNvPr id="465" name="フローチャート: 判断 464">
          <a:extLst>
            <a:ext uri="{FF2B5EF4-FFF2-40B4-BE49-F238E27FC236}">
              <a16:creationId xmlns:a16="http://schemas.microsoft.com/office/drawing/2014/main" id="{C4BA68E3-0BBC-4D94-AF35-6E0B62D6DBF4}"/>
            </a:ext>
          </a:extLst>
        </xdr:cNvPr>
        <xdr:cNvSpPr/>
      </xdr:nvSpPr>
      <xdr:spPr>
        <a:xfrm>
          <a:off x="10426700" y="1800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101</xdr:row>
      <xdr:rowOff>139046</xdr:rowOff>
    </xdr:from>
    <xdr:to>
      <xdr:col>50</xdr:col>
      <xdr:colOff>165100</xdr:colOff>
      <xdr:row>102</xdr:row>
      <xdr:rowOff>69196</xdr:rowOff>
    </xdr:to>
    <xdr:sp macro="" textlink="">
      <xdr:nvSpPr>
        <xdr:cNvPr id="466" name="フローチャート: 判断 465">
          <a:extLst>
            <a:ext uri="{FF2B5EF4-FFF2-40B4-BE49-F238E27FC236}">
              <a16:creationId xmlns:a16="http://schemas.microsoft.com/office/drawing/2014/main" id="{1A61C1AF-AC42-490B-B395-B4E7E05F79C9}"/>
            </a:ext>
          </a:extLst>
        </xdr:cNvPr>
        <xdr:cNvSpPr/>
      </xdr:nvSpPr>
      <xdr:spPr>
        <a:xfrm>
          <a:off x="9588500" y="17455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100</xdr:row>
      <xdr:rowOff>87937</xdr:rowOff>
    </xdr:from>
    <xdr:to>
      <xdr:col>46</xdr:col>
      <xdr:colOff>38100</xdr:colOff>
      <xdr:row>101</xdr:row>
      <xdr:rowOff>18087</xdr:rowOff>
    </xdr:to>
    <xdr:sp macro="" textlink="">
      <xdr:nvSpPr>
        <xdr:cNvPr id="467" name="フローチャート: 判断 466">
          <a:extLst>
            <a:ext uri="{FF2B5EF4-FFF2-40B4-BE49-F238E27FC236}">
              <a16:creationId xmlns:a16="http://schemas.microsoft.com/office/drawing/2014/main" id="{5426A93F-011D-4050-BD90-F1B875BE7762}"/>
            </a:ext>
          </a:extLst>
        </xdr:cNvPr>
        <xdr:cNvSpPr/>
      </xdr:nvSpPr>
      <xdr:spPr>
        <a:xfrm>
          <a:off x="8699500" y="17232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101</xdr:row>
      <xdr:rowOff>170371</xdr:rowOff>
    </xdr:from>
    <xdr:to>
      <xdr:col>41</xdr:col>
      <xdr:colOff>101600</xdr:colOff>
      <xdr:row>102</xdr:row>
      <xdr:rowOff>100521</xdr:rowOff>
    </xdr:to>
    <xdr:sp macro="" textlink="">
      <xdr:nvSpPr>
        <xdr:cNvPr id="468" name="フローチャート: 判断 467">
          <a:extLst>
            <a:ext uri="{FF2B5EF4-FFF2-40B4-BE49-F238E27FC236}">
              <a16:creationId xmlns:a16="http://schemas.microsoft.com/office/drawing/2014/main" id="{C8F40883-6E01-4690-A1CF-6C0C06725FD7}"/>
            </a:ext>
          </a:extLst>
        </xdr:cNvPr>
        <xdr:cNvSpPr/>
      </xdr:nvSpPr>
      <xdr:spPr>
        <a:xfrm>
          <a:off x="7810500" y="17486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103</xdr:row>
      <xdr:rowOff>19951</xdr:rowOff>
    </xdr:from>
    <xdr:to>
      <xdr:col>36</xdr:col>
      <xdr:colOff>165100</xdr:colOff>
      <xdr:row>103</xdr:row>
      <xdr:rowOff>121551</xdr:rowOff>
    </xdr:to>
    <xdr:sp macro="" textlink="">
      <xdr:nvSpPr>
        <xdr:cNvPr id="469" name="フローチャート: 判断 468">
          <a:extLst>
            <a:ext uri="{FF2B5EF4-FFF2-40B4-BE49-F238E27FC236}">
              <a16:creationId xmlns:a16="http://schemas.microsoft.com/office/drawing/2014/main" id="{28FB0722-E748-41F9-ADFA-A7B27B7F92A0}"/>
            </a:ext>
          </a:extLst>
        </xdr:cNvPr>
        <xdr:cNvSpPr/>
      </xdr:nvSpPr>
      <xdr:spPr>
        <a:xfrm>
          <a:off x="6921500" y="17679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0" name="テキスト ボックス 469">
          <a:extLst>
            <a:ext uri="{FF2B5EF4-FFF2-40B4-BE49-F238E27FC236}">
              <a16:creationId xmlns:a16="http://schemas.microsoft.com/office/drawing/2014/main" id="{BEEBFA24-46DE-4FC5-9D4A-0E6B84723804}"/>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1" name="テキスト ボックス 470">
          <a:extLst>
            <a:ext uri="{FF2B5EF4-FFF2-40B4-BE49-F238E27FC236}">
              <a16:creationId xmlns:a16="http://schemas.microsoft.com/office/drawing/2014/main" id="{83DD2B01-027F-4EDD-9475-85ECE9E3C877}"/>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2" name="テキスト ボックス 471">
          <a:extLst>
            <a:ext uri="{FF2B5EF4-FFF2-40B4-BE49-F238E27FC236}">
              <a16:creationId xmlns:a16="http://schemas.microsoft.com/office/drawing/2014/main" id="{C58F43C1-6991-469D-BBCC-F0F765E024E2}"/>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3" name="テキスト ボックス 472">
          <a:extLst>
            <a:ext uri="{FF2B5EF4-FFF2-40B4-BE49-F238E27FC236}">
              <a16:creationId xmlns:a16="http://schemas.microsoft.com/office/drawing/2014/main" id="{92FD8AA4-C10B-4564-A25D-05A21ECF43C3}"/>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4" name="テキスト ボックス 473">
          <a:extLst>
            <a:ext uri="{FF2B5EF4-FFF2-40B4-BE49-F238E27FC236}">
              <a16:creationId xmlns:a16="http://schemas.microsoft.com/office/drawing/2014/main" id="{530C6202-5922-4053-B80D-3B371ACCBBC5}"/>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116576</xdr:rowOff>
    </xdr:from>
    <xdr:to>
      <xdr:col>55</xdr:col>
      <xdr:colOff>50800</xdr:colOff>
      <xdr:row>105</xdr:row>
      <xdr:rowOff>46726</xdr:rowOff>
    </xdr:to>
    <xdr:sp macro="" textlink="">
      <xdr:nvSpPr>
        <xdr:cNvPr id="475" name="楕円 474">
          <a:extLst>
            <a:ext uri="{FF2B5EF4-FFF2-40B4-BE49-F238E27FC236}">
              <a16:creationId xmlns:a16="http://schemas.microsoft.com/office/drawing/2014/main" id="{C1BF3F59-CFB9-44B5-A3B4-99979F862569}"/>
            </a:ext>
          </a:extLst>
        </xdr:cNvPr>
        <xdr:cNvSpPr/>
      </xdr:nvSpPr>
      <xdr:spPr>
        <a:xfrm>
          <a:off x="10426700" y="17947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103</xdr:row>
      <xdr:rowOff>139453</xdr:rowOff>
    </xdr:from>
    <xdr:ext cx="599010" cy="259045"/>
    <xdr:sp macro="" textlink="">
      <xdr:nvSpPr>
        <xdr:cNvPr id="476" name="【港湾・漁港】&#10;一人当たり有形固定資産（償却資産）額該当値テキスト">
          <a:extLst>
            <a:ext uri="{FF2B5EF4-FFF2-40B4-BE49-F238E27FC236}">
              <a16:creationId xmlns:a16="http://schemas.microsoft.com/office/drawing/2014/main" id="{1DBB6FC7-D325-43D0-A464-4C610B4881F1}"/>
            </a:ext>
          </a:extLst>
        </xdr:cNvPr>
        <xdr:cNvSpPr txBox="1"/>
      </xdr:nvSpPr>
      <xdr:spPr>
        <a:xfrm>
          <a:off x="10515600" y="177988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528,208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104</xdr:row>
      <xdr:rowOff>111269</xdr:rowOff>
    </xdr:from>
    <xdr:to>
      <xdr:col>50</xdr:col>
      <xdr:colOff>165100</xdr:colOff>
      <xdr:row>105</xdr:row>
      <xdr:rowOff>41419</xdr:rowOff>
    </xdr:to>
    <xdr:sp macro="" textlink="">
      <xdr:nvSpPr>
        <xdr:cNvPr id="477" name="楕円 476">
          <a:extLst>
            <a:ext uri="{FF2B5EF4-FFF2-40B4-BE49-F238E27FC236}">
              <a16:creationId xmlns:a16="http://schemas.microsoft.com/office/drawing/2014/main" id="{4851B789-BB3D-48E0-8E70-8F747906723F}"/>
            </a:ext>
          </a:extLst>
        </xdr:cNvPr>
        <xdr:cNvSpPr/>
      </xdr:nvSpPr>
      <xdr:spPr>
        <a:xfrm>
          <a:off x="9588500" y="17942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104</xdr:row>
      <xdr:rowOff>162069</xdr:rowOff>
    </xdr:from>
    <xdr:to>
      <xdr:col>55</xdr:col>
      <xdr:colOff>0</xdr:colOff>
      <xdr:row>104</xdr:row>
      <xdr:rowOff>167376</xdr:rowOff>
    </xdr:to>
    <xdr:cxnSp macro="">
      <xdr:nvCxnSpPr>
        <xdr:cNvPr id="478" name="直線コネクタ 477">
          <a:extLst>
            <a:ext uri="{FF2B5EF4-FFF2-40B4-BE49-F238E27FC236}">
              <a16:creationId xmlns:a16="http://schemas.microsoft.com/office/drawing/2014/main" id="{415B4D25-6105-4390-B68A-B0C0DA2F76C2}"/>
            </a:ext>
          </a:extLst>
        </xdr:cNvPr>
        <xdr:cNvCxnSpPr/>
      </xdr:nvCxnSpPr>
      <xdr:spPr>
        <a:xfrm>
          <a:off x="9639300" y="17992869"/>
          <a:ext cx="838200" cy="5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104</xdr:row>
      <xdr:rowOff>152854</xdr:rowOff>
    </xdr:from>
    <xdr:to>
      <xdr:col>46</xdr:col>
      <xdr:colOff>38100</xdr:colOff>
      <xdr:row>105</xdr:row>
      <xdr:rowOff>83004</xdr:rowOff>
    </xdr:to>
    <xdr:sp macro="" textlink="">
      <xdr:nvSpPr>
        <xdr:cNvPr id="479" name="楕円 478">
          <a:extLst>
            <a:ext uri="{FF2B5EF4-FFF2-40B4-BE49-F238E27FC236}">
              <a16:creationId xmlns:a16="http://schemas.microsoft.com/office/drawing/2014/main" id="{7B782F7A-A780-41DD-A900-1CBF97C63826}"/>
            </a:ext>
          </a:extLst>
        </xdr:cNvPr>
        <xdr:cNvSpPr/>
      </xdr:nvSpPr>
      <xdr:spPr>
        <a:xfrm>
          <a:off x="8699500" y="17983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104</xdr:row>
      <xdr:rowOff>162069</xdr:rowOff>
    </xdr:from>
    <xdr:to>
      <xdr:col>50</xdr:col>
      <xdr:colOff>114300</xdr:colOff>
      <xdr:row>105</xdr:row>
      <xdr:rowOff>32204</xdr:rowOff>
    </xdr:to>
    <xdr:cxnSp macro="">
      <xdr:nvCxnSpPr>
        <xdr:cNvPr id="480" name="直線コネクタ 479">
          <a:extLst>
            <a:ext uri="{FF2B5EF4-FFF2-40B4-BE49-F238E27FC236}">
              <a16:creationId xmlns:a16="http://schemas.microsoft.com/office/drawing/2014/main" id="{6DCBB1F9-4ABC-44BE-84E5-ABC76876B2EC}"/>
            </a:ext>
          </a:extLst>
        </xdr:cNvPr>
        <xdr:cNvCxnSpPr/>
      </xdr:nvCxnSpPr>
      <xdr:spPr>
        <a:xfrm flipV="1">
          <a:off x="8750300" y="17992869"/>
          <a:ext cx="889000" cy="41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105</xdr:row>
      <xdr:rowOff>95352</xdr:rowOff>
    </xdr:from>
    <xdr:to>
      <xdr:col>41</xdr:col>
      <xdr:colOff>101600</xdr:colOff>
      <xdr:row>106</xdr:row>
      <xdr:rowOff>25502</xdr:rowOff>
    </xdr:to>
    <xdr:sp macro="" textlink="">
      <xdr:nvSpPr>
        <xdr:cNvPr id="481" name="楕円 480">
          <a:extLst>
            <a:ext uri="{FF2B5EF4-FFF2-40B4-BE49-F238E27FC236}">
              <a16:creationId xmlns:a16="http://schemas.microsoft.com/office/drawing/2014/main" id="{87401252-CAAA-4884-A42A-A8679EE7BF65}"/>
            </a:ext>
          </a:extLst>
        </xdr:cNvPr>
        <xdr:cNvSpPr/>
      </xdr:nvSpPr>
      <xdr:spPr>
        <a:xfrm>
          <a:off x="7810500" y="18097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105</xdr:row>
      <xdr:rowOff>32204</xdr:rowOff>
    </xdr:from>
    <xdr:to>
      <xdr:col>45</xdr:col>
      <xdr:colOff>177800</xdr:colOff>
      <xdr:row>105</xdr:row>
      <xdr:rowOff>146152</xdr:rowOff>
    </xdr:to>
    <xdr:cxnSp macro="">
      <xdr:nvCxnSpPr>
        <xdr:cNvPr id="482" name="直線コネクタ 481">
          <a:extLst>
            <a:ext uri="{FF2B5EF4-FFF2-40B4-BE49-F238E27FC236}">
              <a16:creationId xmlns:a16="http://schemas.microsoft.com/office/drawing/2014/main" id="{F281DA99-918B-43A3-A290-14A5D73E2715}"/>
            </a:ext>
          </a:extLst>
        </xdr:cNvPr>
        <xdr:cNvCxnSpPr/>
      </xdr:nvCxnSpPr>
      <xdr:spPr>
        <a:xfrm flipV="1">
          <a:off x="7861300" y="18034454"/>
          <a:ext cx="889000" cy="113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105</xdr:row>
      <xdr:rowOff>110728</xdr:rowOff>
    </xdr:from>
    <xdr:to>
      <xdr:col>36</xdr:col>
      <xdr:colOff>165100</xdr:colOff>
      <xdr:row>106</xdr:row>
      <xdr:rowOff>40878</xdr:rowOff>
    </xdr:to>
    <xdr:sp macro="" textlink="">
      <xdr:nvSpPr>
        <xdr:cNvPr id="483" name="楕円 482">
          <a:extLst>
            <a:ext uri="{FF2B5EF4-FFF2-40B4-BE49-F238E27FC236}">
              <a16:creationId xmlns:a16="http://schemas.microsoft.com/office/drawing/2014/main" id="{00D7EE40-05FC-4289-A72F-8179403F5864}"/>
            </a:ext>
          </a:extLst>
        </xdr:cNvPr>
        <xdr:cNvSpPr/>
      </xdr:nvSpPr>
      <xdr:spPr>
        <a:xfrm>
          <a:off x="6921500" y="18112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105</xdr:row>
      <xdr:rowOff>146152</xdr:rowOff>
    </xdr:from>
    <xdr:to>
      <xdr:col>41</xdr:col>
      <xdr:colOff>50800</xdr:colOff>
      <xdr:row>105</xdr:row>
      <xdr:rowOff>161528</xdr:rowOff>
    </xdr:to>
    <xdr:cxnSp macro="">
      <xdr:nvCxnSpPr>
        <xdr:cNvPr id="484" name="直線コネクタ 483">
          <a:extLst>
            <a:ext uri="{FF2B5EF4-FFF2-40B4-BE49-F238E27FC236}">
              <a16:creationId xmlns:a16="http://schemas.microsoft.com/office/drawing/2014/main" id="{86F6DA09-19DB-4679-A4F5-EC368D5BBD2C}"/>
            </a:ext>
          </a:extLst>
        </xdr:cNvPr>
        <xdr:cNvCxnSpPr/>
      </xdr:nvCxnSpPr>
      <xdr:spPr>
        <a:xfrm flipV="1">
          <a:off x="6972300" y="18148402"/>
          <a:ext cx="889000" cy="15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100</xdr:row>
      <xdr:rowOff>85723</xdr:rowOff>
    </xdr:from>
    <xdr:ext cx="599010" cy="259045"/>
    <xdr:sp macro="" textlink="">
      <xdr:nvSpPr>
        <xdr:cNvPr id="485" name="n_1aveValue【港湾・漁港】&#10;一人当たり有形固定資産（償却資産）額">
          <a:extLst>
            <a:ext uri="{FF2B5EF4-FFF2-40B4-BE49-F238E27FC236}">
              <a16:creationId xmlns:a16="http://schemas.microsoft.com/office/drawing/2014/main" id="{5D5A1C99-A0BB-4976-B4D9-90BB6E0AE2FE}"/>
            </a:ext>
          </a:extLst>
        </xdr:cNvPr>
        <xdr:cNvSpPr txBox="1"/>
      </xdr:nvSpPr>
      <xdr:spPr>
        <a:xfrm>
          <a:off x="9327095" y="172307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99</xdr:row>
      <xdr:rowOff>34614</xdr:rowOff>
    </xdr:from>
    <xdr:ext cx="690189" cy="259045"/>
    <xdr:sp macro="" textlink="">
      <xdr:nvSpPr>
        <xdr:cNvPr id="486" name="n_2aveValue【港湾・漁港】&#10;一人当たり有形固定資産（償却資産）額">
          <a:extLst>
            <a:ext uri="{FF2B5EF4-FFF2-40B4-BE49-F238E27FC236}">
              <a16:creationId xmlns:a16="http://schemas.microsoft.com/office/drawing/2014/main" id="{A4A4B277-BD14-4461-B4A3-41BA2982147C}"/>
            </a:ext>
          </a:extLst>
        </xdr:cNvPr>
        <xdr:cNvSpPr txBox="1"/>
      </xdr:nvSpPr>
      <xdr:spPr>
        <a:xfrm>
          <a:off x="8405205" y="1700816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1,090,758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100</xdr:row>
      <xdr:rowOff>117048</xdr:rowOff>
    </xdr:from>
    <xdr:ext cx="599010" cy="259045"/>
    <xdr:sp macro="" textlink="">
      <xdr:nvSpPr>
        <xdr:cNvPr id="487" name="n_3aveValue【港湾・漁港】&#10;一人当たり有形固定資産（償却資産）額">
          <a:extLst>
            <a:ext uri="{FF2B5EF4-FFF2-40B4-BE49-F238E27FC236}">
              <a16:creationId xmlns:a16="http://schemas.microsoft.com/office/drawing/2014/main" id="{AE9F4AF9-4A5B-4618-AC8A-D31E6B49DF6A}"/>
            </a:ext>
          </a:extLst>
        </xdr:cNvPr>
        <xdr:cNvSpPr txBox="1"/>
      </xdr:nvSpPr>
      <xdr:spPr>
        <a:xfrm>
          <a:off x="7561795" y="17262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101</xdr:row>
      <xdr:rowOff>138078</xdr:rowOff>
    </xdr:from>
    <xdr:ext cx="599010" cy="259045"/>
    <xdr:sp macro="" textlink="">
      <xdr:nvSpPr>
        <xdr:cNvPr id="488" name="n_4aveValue【港湾・漁港】&#10;一人当たり有形固定資産（償却資産）額">
          <a:extLst>
            <a:ext uri="{FF2B5EF4-FFF2-40B4-BE49-F238E27FC236}">
              <a16:creationId xmlns:a16="http://schemas.microsoft.com/office/drawing/2014/main" id="{07302AB1-3ABA-4867-9C87-9E72873C669B}"/>
            </a:ext>
          </a:extLst>
        </xdr:cNvPr>
        <xdr:cNvSpPr txBox="1"/>
      </xdr:nvSpPr>
      <xdr:spPr>
        <a:xfrm>
          <a:off x="6672795" y="17454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105</xdr:row>
      <xdr:rowOff>32546</xdr:rowOff>
    </xdr:from>
    <xdr:ext cx="599010" cy="259045"/>
    <xdr:sp macro="" textlink="">
      <xdr:nvSpPr>
        <xdr:cNvPr id="489" name="n_1mainValue【港湾・漁港】&#10;一人当たり有形固定資産（償却資産）額">
          <a:extLst>
            <a:ext uri="{FF2B5EF4-FFF2-40B4-BE49-F238E27FC236}">
              <a16:creationId xmlns:a16="http://schemas.microsoft.com/office/drawing/2014/main" id="{6B71F4AF-2885-498D-AD88-83FDE3B99A49}"/>
            </a:ext>
          </a:extLst>
        </xdr:cNvPr>
        <xdr:cNvSpPr txBox="1"/>
      </xdr:nvSpPr>
      <xdr:spPr>
        <a:xfrm>
          <a:off x="9327095" y="180347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105</xdr:row>
      <xdr:rowOff>74131</xdr:rowOff>
    </xdr:from>
    <xdr:ext cx="599010" cy="259045"/>
    <xdr:sp macro="" textlink="">
      <xdr:nvSpPr>
        <xdr:cNvPr id="490" name="n_2mainValue【港湾・漁港】&#10;一人当たり有形固定資産（償却資産）額">
          <a:extLst>
            <a:ext uri="{FF2B5EF4-FFF2-40B4-BE49-F238E27FC236}">
              <a16:creationId xmlns:a16="http://schemas.microsoft.com/office/drawing/2014/main" id="{5CA87D1B-F9B0-41F3-9A92-56930E8BF855}"/>
            </a:ext>
          </a:extLst>
        </xdr:cNvPr>
        <xdr:cNvSpPr txBox="1"/>
      </xdr:nvSpPr>
      <xdr:spPr>
        <a:xfrm>
          <a:off x="8450795" y="18076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106</xdr:row>
      <xdr:rowOff>16629</xdr:rowOff>
    </xdr:from>
    <xdr:ext cx="599010" cy="259045"/>
    <xdr:sp macro="" textlink="">
      <xdr:nvSpPr>
        <xdr:cNvPr id="491" name="n_3mainValue【港湾・漁港】&#10;一人当たり有形固定資産（償却資産）額">
          <a:extLst>
            <a:ext uri="{FF2B5EF4-FFF2-40B4-BE49-F238E27FC236}">
              <a16:creationId xmlns:a16="http://schemas.microsoft.com/office/drawing/2014/main" id="{7D976A79-0042-41BB-880A-1E9DFCB75836}"/>
            </a:ext>
          </a:extLst>
        </xdr:cNvPr>
        <xdr:cNvSpPr txBox="1"/>
      </xdr:nvSpPr>
      <xdr:spPr>
        <a:xfrm>
          <a:off x="7561795" y="18190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106</xdr:row>
      <xdr:rowOff>32005</xdr:rowOff>
    </xdr:from>
    <xdr:ext cx="599010" cy="259045"/>
    <xdr:sp macro="" textlink="">
      <xdr:nvSpPr>
        <xdr:cNvPr id="492" name="n_4mainValue【港湾・漁港】&#10;一人当たり有形固定資産（償却資産）額">
          <a:extLst>
            <a:ext uri="{FF2B5EF4-FFF2-40B4-BE49-F238E27FC236}">
              <a16:creationId xmlns:a16="http://schemas.microsoft.com/office/drawing/2014/main" id="{4338C9A6-B14D-4D2D-BA57-630DB0966A79}"/>
            </a:ext>
          </a:extLst>
        </xdr:cNvPr>
        <xdr:cNvSpPr txBox="1"/>
      </xdr:nvSpPr>
      <xdr:spPr>
        <a:xfrm>
          <a:off x="6672795" y="182057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3" name="正方形/長方形 492">
          <a:extLst>
            <a:ext uri="{FF2B5EF4-FFF2-40B4-BE49-F238E27FC236}">
              <a16:creationId xmlns:a16="http://schemas.microsoft.com/office/drawing/2014/main" id="{508BFB0E-F147-4C92-B4D0-481E6F01A95B}"/>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4" name="正方形/長方形 493">
          <a:extLst>
            <a:ext uri="{FF2B5EF4-FFF2-40B4-BE49-F238E27FC236}">
              <a16:creationId xmlns:a16="http://schemas.microsoft.com/office/drawing/2014/main" id="{F9A27AC8-AD3E-47A7-80DB-0F4496BD2E6F}"/>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5" name="正方形/長方形 494">
          <a:extLst>
            <a:ext uri="{FF2B5EF4-FFF2-40B4-BE49-F238E27FC236}">
              <a16:creationId xmlns:a16="http://schemas.microsoft.com/office/drawing/2014/main" id="{E205E00D-19B8-4F0F-A9CF-DEB7000F0CE7}"/>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6" name="正方形/長方形 495">
          <a:extLst>
            <a:ext uri="{FF2B5EF4-FFF2-40B4-BE49-F238E27FC236}">
              <a16:creationId xmlns:a16="http://schemas.microsoft.com/office/drawing/2014/main" id="{B24CA7B9-B0AA-49FB-8317-0BA9FBA2ECE2}"/>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7" name="正方形/長方形 496">
          <a:extLst>
            <a:ext uri="{FF2B5EF4-FFF2-40B4-BE49-F238E27FC236}">
              <a16:creationId xmlns:a16="http://schemas.microsoft.com/office/drawing/2014/main" id="{38E1A526-7233-4904-8591-2948F234227A}"/>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8" name="正方形/長方形 497">
          <a:extLst>
            <a:ext uri="{FF2B5EF4-FFF2-40B4-BE49-F238E27FC236}">
              <a16:creationId xmlns:a16="http://schemas.microsoft.com/office/drawing/2014/main" id="{A8784F10-CFCD-457E-985A-3F4960B9D8E7}"/>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9" name="正方形/長方形 498">
          <a:extLst>
            <a:ext uri="{FF2B5EF4-FFF2-40B4-BE49-F238E27FC236}">
              <a16:creationId xmlns:a16="http://schemas.microsoft.com/office/drawing/2014/main" id="{37FC282B-9F35-46A9-B75F-CA75D845294C}"/>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0" name="正方形/長方形 499">
          <a:extLst>
            <a:ext uri="{FF2B5EF4-FFF2-40B4-BE49-F238E27FC236}">
              <a16:creationId xmlns:a16="http://schemas.microsoft.com/office/drawing/2014/main" id="{818CA53C-6CE9-4A92-B3F8-564C2322BAC4}"/>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1" name="テキスト ボックス 500">
          <a:extLst>
            <a:ext uri="{FF2B5EF4-FFF2-40B4-BE49-F238E27FC236}">
              <a16:creationId xmlns:a16="http://schemas.microsoft.com/office/drawing/2014/main" id="{39024386-815D-43ED-B719-226F79C9C7A6}"/>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2" name="直線コネクタ 501">
          <a:extLst>
            <a:ext uri="{FF2B5EF4-FFF2-40B4-BE49-F238E27FC236}">
              <a16:creationId xmlns:a16="http://schemas.microsoft.com/office/drawing/2014/main" id="{E283C794-34DE-4406-8651-CB4025237269}"/>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3" name="テキスト ボックス 502">
          <a:extLst>
            <a:ext uri="{FF2B5EF4-FFF2-40B4-BE49-F238E27FC236}">
              <a16:creationId xmlns:a16="http://schemas.microsoft.com/office/drawing/2014/main" id="{7041AC8B-CE0C-4247-A061-3984DB266B23}"/>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4" name="直線コネクタ 503">
          <a:extLst>
            <a:ext uri="{FF2B5EF4-FFF2-40B4-BE49-F238E27FC236}">
              <a16:creationId xmlns:a16="http://schemas.microsoft.com/office/drawing/2014/main" id="{5FDFD931-30C6-4738-AA64-7C02535264A7}"/>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5" name="テキスト ボックス 504">
          <a:extLst>
            <a:ext uri="{FF2B5EF4-FFF2-40B4-BE49-F238E27FC236}">
              <a16:creationId xmlns:a16="http://schemas.microsoft.com/office/drawing/2014/main" id="{BD97E45D-5394-47CB-9AE3-89BC47481FF5}"/>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6" name="直線コネクタ 505">
          <a:extLst>
            <a:ext uri="{FF2B5EF4-FFF2-40B4-BE49-F238E27FC236}">
              <a16:creationId xmlns:a16="http://schemas.microsoft.com/office/drawing/2014/main" id="{643207A6-1DA8-4F20-97EB-336EC562CA9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7" name="テキスト ボックス 506">
          <a:extLst>
            <a:ext uri="{FF2B5EF4-FFF2-40B4-BE49-F238E27FC236}">
              <a16:creationId xmlns:a16="http://schemas.microsoft.com/office/drawing/2014/main" id="{7053B9CF-4989-4F18-AE9F-5808AE154F65}"/>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08" name="直線コネクタ 507">
          <a:extLst>
            <a:ext uri="{FF2B5EF4-FFF2-40B4-BE49-F238E27FC236}">
              <a16:creationId xmlns:a16="http://schemas.microsoft.com/office/drawing/2014/main" id="{362D28D3-9B11-46BB-9B86-CD831582F733}"/>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09" name="テキスト ボックス 508">
          <a:extLst>
            <a:ext uri="{FF2B5EF4-FFF2-40B4-BE49-F238E27FC236}">
              <a16:creationId xmlns:a16="http://schemas.microsoft.com/office/drawing/2014/main" id="{86CFFFD9-AD8B-4572-81F8-6C0E3834AA22}"/>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10" name="直線コネクタ 509">
          <a:extLst>
            <a:ext uri="{FF2B5EF4-FFF2-40B4-BE49-F238E27FC236}">
              <a16:creationId xmlns:a16="http://schemas.microsoft.com/office/drawing/2014/main" id="{DFEA6FD1-B450-4A0A-AE43-E443C616C9D4}"/>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11" name="テキスト ボックス 510">
          <a:extLst>
            <a:ext uri="{FF2B5EF4-FFF2-40B4-BE49-F238E27FC236}">
              <a16:creationId xmlns:a16="http://schemas.microsoft.com/office/drawing/2014/main" id="{BD88E3CF-9DF9-4D31-B827-EAE604C0663F}"/>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2" name="直線コネクタ 511">
          <a:extLst>
            <a:ext uri="{FF2B5EF4-FFF2-40B4-BE49-F238E27FC236}">
              <a16:creationId xmlns:a16="http://schemas.microsoft.com/office/drawing/2014/main" id="{31067562-A500-4096-B5A3-F86E63180B6E}"/>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3" name="テキスト ボックス 512">
          <a:extLst>
            <a:ext uri="{FF2B5EF4-FFF2-40B4-BE49-F238E27FC236}">
              <a16:creationId xmlns:a16="http://schemas.microsoft.com/office/drawing/2014/main" id="{2D10A23D-89E7-48FD-A060-42B02F279AB1}"/>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4" name="直線コネクタ 513">
          <a:extLst>
            <a:ext uri="{FF2B5EF4-FFF2-40B4-BE49-F238E27FC236}">
              <a16:creationId xmlns:a16="http://schemas.microsoft.com/office/drawing/2014/main" id="{45FD4AD8-E2B2-4E12-8564-9F74E041D61B}"/>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5" name="テキスト ボックス 514">
          <a:extLst>
            <a:ext uri="{FF2B5EF4-FFF2-40B4-BE49-F238E27FC236}">
              <a16:creationId xmlns:a16="http://schemas.microsoft.com/office/drawing/2014/main" id="{85FC10F9-D200-4A5B-9324-A6732245ACEB}"/>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6" name="直線コネクタ 515">
          <a:extLst>
            <a:ext uri="{FF2B5EF4-FFF2-40B4-BE49-F238E27FC236}">
              <a16:creationId xmlns:a16="http://schemas.microsoft.com/office/drawing/2014/main" id="{2E8EEAC6-E3D3-41AF-BBCD-020B0AA7CE3C}"/>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7" name="【認定こども園・幼稚園・保育所】&#10;有形固定資産減価償却率グラフ枠">
          <a:extLst>
            <a:ext uri="{FF2B5EF4-FFF2-40B4-BE49-F238E27FC236}">
              <a16:creationId xmlns:a16="http://schemas.microsoft.com/office/drawing/2014/main" id="{5E9F8127-4129-414A-B1C4-F721C98F8DCB}"/>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41910</xdr:rowOff>
    </xdr:from>
    <xdr:to>
      <xdr:col>85</xdr:col>
      <xdr:colOff>126364</xdr:colOff>
      <xdr:row>42</xdr:row>
      <xdr:rowOff>92528</xdr:rowOff>
    </xdr:to>
    <xdr:cxnSp macro="">
      <xdr:nvCxnSpPr>
        <xdr:cNvPr id="518" name="直線コネクタ 517">
          <a:extLst>
            <a:ext uri="{FF2B5EF4-FFF2-40B4-BE49-F238E27FC236}">
              <a16:creationId xmlns:a16="http://schemas.microsoft.com/office/drawing/2014/main" id="{9DA9D052-D525-4BDC-BAA5-030CA9224339}"/>
            </a:ext>
          </a:extLst>
        </xdr:cNvPr>
        <xdr:cNvCxnSpPr/>
      </xdr:nvCxnSpPr>
      <xdr:spPr>
        <a:xfrm flipV="1">
          <a:off x="16318864" y="5699760"/>
          <a:ext cx="0" cy="15936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519" name="【認定こども園・幼稚園・保育所】&#10;有形固定資産減価償却率最小値テキスト">
          <a:extLst>
            <a:ext uri="{FF2B5EF4-FFF2-40B4-BE49-F238E27FC236}">
              <a16:creationId xmlns:a16="http://schemas.microsoft.com/office/drawing/2014/main" id="{22B3C183-9E77-4147-9CC6-67F73259E499}"/>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520" name="直線コネクタ 519">
          <a:extLst>
            <a:ext uri="{FF2B5EF4-FFF2-40B4-BE49-F238E27FC236}">
              <a16:creationId xmlns:a16="http://schemas.microsoft.com/office/drawing/2014/main" id="{8BDEA7E8-DC6F-4AD1-A49B-DACFFBCD94B5}"/>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160037</xdr:rowOff>
    </xdr:from>
    <xdr:ext cx="340478" cy="259045"/>
    <xdr:sp macro="" textlink="">
      <xdr:nvSpPr>
        <xdr:cNvPr id="521" name="【認定こども園・幼稚園・保育所】&#10;有形固定資産減価償却率最大値テキスト">
          <a:extLst>
            <a:ext uri="{FF2B5EF4-FFF2-40B4-BE49-F238E27FC236}">
              <a16:creationId xmlns:a16="http://schemas.microsoft.com/office/drawing/2014/main" id="{44EFA9CD-D60E-41E6-BA36-680A0986DE9F}"/>
            </a:ext>
          </a:extLst>
        </xdr:cNvPr>
        <xdr:cNvSpPr txBox="1"/>
      </xdr:nvSpPr>
      <xdr:spPr>
        <a:xfrm>
          <a:off x="16357600" y="547498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41910</xdr:rowOff>
    </xdr:from>
    <xdr:to>
      <xdr:col>86</xdr:col>
      <xdr:colOff>25400</xdr:colOff>
      <xdr:row>33</xdr:row>
      <xdr:rowOff>41910</xdr:rowOff>
    </xdr:to>
    <xdr:cxnSp macro="">
      <xdr:nvCxnSpPr>
        <xdr:cNvPr id="522" name="直線コネクタ 521">
          <a:extLst>
            <a:ext uri="{FF2B5EF4-FFF2-40B4-BE49-F238E27FC236}">
              <a16:creationId xmlns:a16="http://schemas.microsoft.com/office/drawing/2014/main" id="{207498F9-9D82-41E4-BB88-D458E9F86FC1}"/>
            </a:ext>
          </a:extLst>
        </xdr:cNvPr>
        <xdr:cNvCxnSpPr/>
      </xdr:nvCxnSpPr>
      <xdr:spPr>
        <a:xfrm>
          <a:off x="16230600" y="5699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74403</xdr:rowOff>
    </xdr:from>
    <xdr:ext cx="405111" cy="259045"/>
    <xdr:sp macro="" textlink="">
      <xdr:nvSpPr>
        <xdr:cNvPr id="523" name="【認定こども園・幼稚園・保育所】&#10;有形固定資産減価償却率平均値テキスト">
          <a:extLst>
            <a:ext uri="{FF2B5EF4-FFF2-40B4-BE49-F238E27FC236}">
              <a16:creationId xmlns:a16="http://schemas.microsoft.com/office/drawing/2014/main" id="{A22BC22B-7D7C-4C1B-9BA4-AD4612D60C9E}"/>
            </a:ext>
          </a:extLst>
        </xdr:cNvPr>
        <xdr:cNvSpPr txBox="1"/>
      </xdr:nvSpPr>
      <xdr:spPr>
        <a:xfrm>
          <a:off x="16357600" y="64180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51526</xdr:rowOff>
    </xdr:from>
    <xdr:to>
      <xdr:col>85</xdr:col>
      <xdr:colOff>177800</xdr:colOff>
      <xdr:row>38</xdr:row>
      <xdr:rowOff>153126</xdr:rowOff>
    </xdr:to>
    <xdr:sp macro="" textlink="">
      <xdr:nvSpPr>
        <xdr:cNvPr id="524" name="フローチャート: 判断 523">
          <a:extLst>
            <a:ext uri="{FF2B5EF4-FFF2-40B4-BE49-F238E27FC236}">
              <a16:creationId xmlns:a16="http://schemas.microsoft.com/office/drawing/2014/main" id="{A0893724-A2E5-43B4-A58C-7C40EBCB6ACF}"/>
            </a:ext>
          </a:extLst>
        </xdr:cNvPr>
        <xdr:cNvSpPr/>
      </xdr:nvSpPr>
      <xdr:spPr>
        <a:xfrm>
          <a:off x="16268700" y="656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10704</xdr:rowOff>
    </xdr:from>
    <xdr:to>
      <xdr:col>81</xdr:col>
      <xdr:colOff>101600</xdr:colOff>
      <xdr:row>38</xdr:row>
      <xdr:rowOff>112304</xdr:rowOff>
    </xdr:to>
    <xdr:sp macro="" textlink="">
      <xdr:nvSpPr>
        <xdr:cNvPr id="525" name="フローチャート: 判断 524">
          <a:extLst>
            <a:ext uri="{FF2B5EF4-FFF2-40B4-BE49-F238E27FC236}">
              <a16:creationId xmlns:a16="http://schemas.microsoft.com/office/drawing/2014/main" id="{63C6A5B3-912F-4494-9028-82E52F58391D}"/>
            </a:ext>
          </a:extLst>
        </xdr:cNvPr>
        <xdr:cNvSpPr/>
      </xdr:nvSpPr>
      <xdr:spPr>
        <a:xfrm>
          <a:off x="15430500" y="6525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28666</xdr:rowOff>
    </xdr:from>
    <xdr:to>
      <xdr:col>76</xdr:col>
      <xdr:colOff>165100</xdr:colOff>
      <xdr:row>38</xdr:row>
      <xdr:rowOff>130266</xdr:rowOff>
    </xdr:to>
    <xdr:sp macro="" textlink="">
      <xdr:nvSpPr>
        <xdr:cNvPr id="526" name="フローチャート: 判断 525">
          <a:extLst>
            <a:ext uri="{FF2B5EF4-FFF2-40B4-BE49-F238E27FC236}">
              <a16:creationId xmlns:a16="http://schemas.microsoft.com/office/drawing/2014/main" id="{72A31FBD-192A-4EF4-AC11-6B6BD0B02AEA}"/>
            </a:ext>
          </a:extLst>
        </xdr:cNvPr>
        <xdr:cNvSpPr/>
      </xdr:nvSpPr>
      <xdr:spPr>
        <a:xfrm>
          <a:off x="14541500" y="654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43362</xdr:rowOff>
    </xdr:from>
    <xdr:to>
      <xdr:col>72</xdr:col>
      <xdr:colOff>38100</xdr:colOff>
      <xdr:row>38</xdr:row>
      <xdr:rowOff>144962</xdr:rowOff>
    </xdr:to>
    <xdr:sp macro="" textlink="">
      <xdr:nvSpPr>
        <xdr:cNvPr id="527" name="フローチャート: 判断 526">
          <a:extLst>
            <a:ext uri="{FF2B5EF4-FFF2-40B4-BE49-F238E27FC236}">
              <a16:creationId xmlns:a16="http://schemas.microsoft.com/office/drawing/2014/main" id="{EB0F32CE-CA7E-48C1-88C4-E115AD43E397}"/>
            </a:ext>
          </a:extLst>
        </xdr:cNvPr>
        <xdr:cNvSpPr/>
      </xdr:nvSpPr>
      <xdr:spPr>
        <a:xfrm>
          <a:off x="13652500" y="655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41728</xdr:rowOff>
    </xdr:from>
    <xdr:to>
      <xdr:col>67</xdr:col>
      <xdr:colOff>101600</xdr:colOff>
      <xdr:row>37</xdr:row>
      <xdr:rowOff>143328</xdr:rowOff>
    </xdr:to>
    <xdr:sp macro="" textlink="">
      <xdr:nvSpPr>
        <xdr:cNvPr id="528" name="フローチャート: 判断 527">
          <a:extLst>
            <a:ext uri="{FF2B5EF4-FFF2-40B4-BE49-F238E27FC236}">
              <a16:creationId xmlns:a16="http://schemas.microsoft.com/office/drawing/2014/main" id="{3036F019-1EA1-4361-806B-9A5A610F4454}"/>
            </a:ext>
          </a:extLst>
        </xdr:cNvPr>
        <xdr:cNvSpPr/>
      </xdr:nvSpPr>
      <xdr:spPr>
        <a:xfrm>
          <a:off x="12763500" y="6385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9" name="テキスト ボックス 528">
          <a:extLst>
            <a:ext uri="{FF2B5EF4-FFF2-40B4-BE49-F238E27FC236}">
              <a16:creationId xmlns:a16="http://schemas.microsoft.com/office/drawing/2014/main" id="{4502FC9A-F2B3-465B-8808-F47CE295D33C}"/>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0" name="テキスト ボックス 529">
          <a:extLst>
            <a:ext uri="{FF2B5EF4-FFF2-40B4-BE49-F238E27FC236}">
              <a16:creationId xmlns:a16="http://schemas.microsoft.com/office/drawing/2014/main" id="{45084260-A08F-48C1-8DD9-7266BAB98FDA}"/>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1" name="テキスト ボックス 530">
          <a:extLst>
            <a:ext uri="{FF2B5EF4-FFF2-40B4-BE49-F238E27FC236}">
              <a16:creationId xmlns:a16="http://schemas.microsoft.com/office/drawing/2014/main" id="{38FBB484-8E6F-42E6-91DC-7D3FBC32F9E1}"/>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2" name="テキスト ボックス 531">
          <a:extLst>
            <a:ext uri="{FF2B5EF4-FFF2-40B4-BE49-F238E27FC236}">
              <a16:creationId xmlns:a16="http://schemas.microsoft.com/office/drawing/2014/main" id="{3C8F2D90-7705-4B61-ADDD-75C7838B0684}"/>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3" name="テキスト ボックス 532">
          <a:extLst>
            <a:ext uri="{FF2B5EF4-FFF2-40B4-BE49-F238E27FC236}">
              <a16:creationId xmlns:a16="http://schemas.microsoft.com/office/drawing/2014/main" id="{2A4E0EE5-4C99-45FD-86A8-0F897F32A1AA}"/>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22134</xdr:rowOff>
    </xdr:from>
    <xdr:to>
      <xdr:col>85</xdr:col>
      <xdr:colOff>177800</xdr:colOff>
      <xdr:row>41</xdr:row>
      <xdr:rowOff>123734</xdr:rowOff>
    </xdr:to>
    <xdr:sp macro="" textlink="">
      <xdr:nvSpPr>
        <xdr:cNvPr id="534" name="楕円 533">
          <a:extLst>
            <a:ext uri="{FF2B5EF4-FFF2-40B4-BE49-F238E27FC236}">
              <a16:creationId xmlns:a16="http://schemas.microsoft.com/office/drawing/2014/main" id="{F09B1239-87DB-4885-ACE7-C76858134E78}"/>
            </a:ext>
          </a:extLst>
        </xdr:cNvPr>
        <xdr:cNvSpPr/>
      </xdr:nvSpPr>
      <xdr:spPr>
        <a:xfrm>
          <a:off x="16268700" y="7051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41</xdr:row>
      <xdr:rowOff>561</xdr:rowOff>
    </xdr:from>
    <xdr:ext cx="405111" cy="259045"/>
    <xdr:sp macro="" textlink="">
      <xdr:nvSpPr>
        <xdr:cNvPr id="535" name="【認定こども園・幼稚園・保育所】&#10;有形固定資産減価償却率該当値テキスト">
          <a:extLst>
            <a:ext uri="{FF2B5EF4-FFF2-40B4-BE49-F238E27FC236}">
              <a16:creationId xmlns:a16="http://schemas.microsoft.com/office/drawing/2014/main" id="{DEEAE0D2-EA13-42C2-B7D9-AC7480D443CD}"/>
            </a:ext>
          </a:extLst>
        </xdr:cNvPr>
        <xdr:cNvSpPr txBox="1"/>
      </xdr:nvSpPr>
      <xdr:spPr>
        <a:xfrm>
          <a:off x="16357600" y="70300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79284</xdr:rowOff>
    </xdr:from>
    <xdr:to>
      <xdr:col>81</xdr:col>
      <xdr:colOff>101600</xdr:colOff>
      <xdr:row>40</xdr:row>
      <xdr:rowOff>9434</xdr:rowOff>
    </xdr:to>
    <xdr:sp macro="" textlink="">
      <xdr:nvSpPr>
        <xdr:cNvPr id="536" name="楕円 535">
          <a:extLst>
            <a:ext uri="{FF2B5EF4-FFF2-40B4-BE49-F238E27FC236}">
              <a16:creationId xmlns:a16="http://schemas.microsoft.com/office/drawing/2014/main" id="{58DCD09F-7559-44C1-980F-EE00CD97056C}"/>
            </a:ext>
          </a:extLst>
        </xdr:cNvPr>
        <xdr:cNvSpPr/>
      </xdr:nvSpPr>
      <xdr:spPr>
        <a:xfrm>
          <a:off x="15430500" y="6765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130084</xdr:rowOff>
    </xdr:from>
    <xdr:to>
      <xdr:col>85</xdr:col>
      <xdr:colOff>127000</xdr:colOff>
      <xdr:row>41</xdr:row>
      <xdr:rowOff>72934</xdr:rowOff>
    </xdr:to>
    <xdr:cxnSp macro="">
      <xdr:nvCxnSpPr>
        <xdr:cNvPr id="537" name="直線コネクタ 536">
          <a:extLst>
            <a:ext uri="{FF2B5EF4-FFF2-40B4-BE49-F238E27FC236}">
              <a16:creationId xmlns:a16="http://schemas.microsoft.com/office/drawing/2014/main" id="{A044E19A-3F5C-491D-9623-CCFA2F237F0A}"/>
            </a:ext>
          </a:extLst>
        </xdr:cNvPr>
        <xdr:cNvCxnSpPr/>
      </xdr:nvCxnSpPr>
      <xdr:spPr>
        <a:xfrm>
          <a:off x="15481300" y="6816634"/>
          <a:ext cx="838200" cy="285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4173</xdr:rowOff>
    </xdr:from>
    <xdr:to>
      <xdr:col>76</xdr:col>
      <xdr:colOff>165100</xdr:colOff>
      <xdr:row>39</xdr:row>
      <xdr:rowOff>105773</xdr:rowOff>
    </xdr:to>
    <xdr:sp macro="" textlink="">
      <xdr:nvSpPr>
        <xdr:cNvPr id="538" name="楕円 537">
          <a:extLst>
            <a:ext uri="{FF2B5EF4-FFF2-40B4-BE49-F238E27FC236}">
              <a16:creationId xmlns:a16="http://schemas.microsoft.com/office/drawing/2014/main" id="{8521D62A-D951-48ED-AE42-2AE6938F7CCE}"/>
            </a:ext>
          </a:extLst>
        </xdr:cNvPr>
        <xdr:cNvSpPr/>
      </xdr:nvSpPr>
      <xdr:spPr>
        <a:xfrm>
          <a:off x="14541500" y="6690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54973</xdr:rowOff>
    </xdr:from>
    <xdr:to>
      <xdr:col>81</xdr:col>
      <xdr:colOff>50800</xdr:colOff>
      <xdr:row>39</xdr:row>
      <xdr:rowOff>130084</xdr:rowOff>
    </xdr:to>
    <xdr:cxnSp macro="">
      <xdr:nvCxnSpPr>
        <xdr:cNvPr id="539" name="直線コネクタ 538">
          <a:extLst>
            <a:ext uri="{FF2B5EF4-FFF2-40B4-BE49-F238E27FC236}">
              <a16:creationId xmlns:a16="http://schemas.microsoft.com/office/drawing/2014/main" id="{2960EC6B-B861-4E1E-B72A-DC68BD90AF4E}"/>
            </a:ext>
          </a:extLst>
        </xdr:cNvPr>
        <xdr:cNvCxnSpPr/>
      </xdr:nvCxnSpPr>
      <xdr:spPr>
        <a:xfrm>
          <a:off x="14592300" y="6741523"/>
          <a:ext cx="889000" cy="75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98878</xdr:rowOff>
    </xdr:from>
    <xdr:to>
      <xdr:col>72</xdr:col>
      <xdr:colOff>38100</xdr:colOff>
      <xdr:row>39</xdr:row>
      <xdr:rowOff>29028</xdr:rowOff>
    </xdr:to>
    <xdr:sp macro="" textlink="">
      <xdr:nvSpPr>
        <xdr:cNvPr id="540" name="楕円 539">
          <a:extLst>
            <a:ext uri="{FF2B5EF4-FFF2-40B4-BE49-F238E27FC236}">
              <a16:creationId xmlns:a16="http://schemas.microsoft.com/office/drawing/2014/main" id="{A0D431A6-925D-4A9A-A6F8-4A2EC85855F0}"/>
            </a:ext>
          </a:extLst>
        </xdr:cNvPr>
        <xdr:cNvSpPr/>
      </xdr:nvSpPr>
      <xdr:spPr>
        <a:xfrm>
          <a:off x="13652500" y="6613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149678</xdr:rowOff>
    </xdr:from>
    <xdr:to>
      <xdr:col>76</xdr:col>
      <xdr:colOff>114300</xdr:colOff>
      <xdr:row>39</xdr:row>
      <xdr:rowOff>54973</xdr:rowOff>
    </xdr:to>
    <xdr:cxnSp macro="">
      <xdr:nvCxnSpPr>
        <xdr:cNvPr id="541" name="直線コネクタ 540">
          <a:extLst>
            <a:ext uri="{FF2B5EF4-FFF2-40B4-BE49-F238E27FC236}">
              <a16:creationId xmlns:a16="http://schemas.microsoft.com/office/drawing/2014/main" id="{0158EEA9-1240-44B4-B967-FF0A73C3DD13}"/>
            </a:ext>
          </a:extLst>
        </xdr:cNvPr>
        <xdr:cNvCxnSpPr/>
      </xdr:nvCxnSpPr>
      <xdr:spPr>
        <a:xfrm>
          <a:off x="13703300" y="6664778"/>
          <a:ext cx="889000" cy="76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23767</xdr:rowOff>
    </xdr:from>
    <xdr:to>
      <xdr:col>67</xdr:col>
      <xdr:colOff>101600</xdr:colOff>
      <xdr:row>38</xdr:row>
      <xdr:rowOff>125367</xdr:rowOff>
    </xdr:to>
    <xdr:sp macro="" textlink="">
      <xdr:nvSpPr>
        <xdr:cNvPr id="542" name="楕円 541">
          <a:extLst>
            <a:ext uri="{FF2B5EF4-FFF2-40B4-BE49-F238E27FC236}">
              <a16:creationId xmlns:a16="http://schemas.microsoft.com/office/drawing/2014/main" id="{64433293-3012-4898-8034-F4FEB428572A}"/>
            </a:ext>
          </a:extLst>
        </xdr:cNvPr>
        <xdr:cNvSpPr/>
      </xdr:nvSpPr>
      <xdr:spPr>
        <a:xfrm>
          <a:off x="12763500" y="6538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74567</xdr:rowOff>
    </xdr:from>
    <xdr:to>
      <xdr:col>71</xdr:col>
      <xdr:colOff>177800</xdr:colOff>
      <xdr:row>38</xdr:row>
      <xdr:rowOff>149678</xdr:rowOff>
    </xdr:to>
    <xdr:cxnSp macro="">
      <xdr:nvCxnSpPr>
        <xdr:cNvPr id="543" name="直線コネクタ 542">
          <a:extLst>
            <a:ext uri="{FF2B5EF4-FFF2-40B4-BE49-F238E27FC236}">
              <a16:creationId xmlns:a16="http://schemas.microsoft.com/office/drawing/2014/main" id="{A7D1B821-8D25-4DC8-86BE-A88A75E615FC}"/>
            </a:ext>
          </a:extLst>
        </xdr:cNvPr>
        <xdr:cNvCxnSpPr/>
      </xdr:nvCxnSpPr>
      <xdr:spPr>
        <a:xfrm>
          <a:off x="12814300" y="6589667"/>
          <a:ext cx="889000" cy="75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128831</xdr:rowOff>
    </xdr:from>
    <xdr:ext cx="405111" cy="259045"/>
    <xdr:sp macro="" textlink="">
      <xdr:nvSpPr>
        <xdr:cNvPr id="544" name="n_1aveValue【認定こども園・幼稚園・保育所】&#10;有形固定資産減価償却率">
          <a:extLst>
            <a:ext uri="{FF2B5EF4-FFF2-40B4-BE49-F238E27FC236}">
              <a16:creationId xmlns:a16="http://schemas.microsoft.com/office/drawing/2014/main" id="{375DE8A0-5812-481A-8368-D4B375E79D77}"/>
            </a:ext>
          </a:extLst>
        </xdr:cNvPr>
        <xdr:cNvSpPr txBox="1"/>
      </xdr:nvSpPr>
      <xdr:spPr>
        <a:xfrm>
          <a:off x="15266044" y="63010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146793</xdr:rowOff>
    </xdr:from>
    <xdr:ext cx="405111" cy="259045"/>
    <xdr:sp macro="" textlink="">
      <xdr:nvSpPr>
        <xdr:cNvPr id="545" name="n_2aveValue【認定こども園・幼稚園・保育所】&#10;有形固定資産減価償却率">
          <a:extLst>
            <a:ext uri="{FF2B5EF4-FFF2-40B4-BE49-F238E27FC236}">
              <a16:creationId xmlns:a16="http://schemas.microsoft.com/office/drawing/2014/main" id="{7F8853E3-8F89-4CB7-8FF0-6B2630B2DE7B}"/>
            </a:ext>
          </a:extLst>
        </xdr:cNvPr>
        <xdr:cNvSpPr txBox="1"/>
      </xdr:nvSpPr>
      <xdr:spPr>
        <a:xfrm>
          <a:off x="14389744" y="63189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161488</xdr:rowOff>
    </xdr:from>
    <xdr:ext cx="405111" cy="259045"/>
    <xdr:sp macro="" textlink="">
      <xdr:nvSpPr>
        <xdr:cNvPr id="546" name="n_3aveValue【認定こども園・幼稚園・保育所】&#10;有形固定資産減価償却率">
          <a:extLst>
            <a:ext uri="{FF2B5EF4-FFF2-40B4-BE49-F238E27FC236}">
              <a16:creationId xmlns:a16="http://schemas.microsoft.com/office/drawing/2014/main" id="{9D293666-9C3C-4E95-A84E-805BBF7DE134}"/>
            </a:ext>
          </a:extLst>
        </xdr:cNvPr>
        <xdr:cNvSpPr txBox="1"/>
      </xdr:nvSpPr>
      <xdr:spPr>
        <a:xfrm>
          <a:off x="13500744" y="6333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159855</xdr:rowOff>
    </xdr:from>
    <xdr:ext cx="405111" cy="259045"/>
    <xdr:sp macro="" textlink="">
      <xdr:nvSpPr>
        <xdr:cNvPr id="547" name="n_4aveValue【認定こども園・幼稚園・保育所】&#10;有形固定資産減価償却率">
          <a:extLst>
            <a:ext uri="{FF2B5EF4-FFF2-40B4-BE49-F238E27FC236}">
              <a16:creationId xmlns:a16="http://schemas.microsoft.com/office/drawing/2014/main" id="{73A2985F-9C65-460C-BF52-5BC0509FC513}"/>
            </a:ext>
          </a:extLst>
        </xdr:cNvPr>
        <xdr:cNvSpPr txBox="1"/>
      </xdr:nvSpPr>
      <xdr:spPr>
        <a:xfrm>
          <a:off x="12611744" y="61606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561</xdr:rowOff>
    </xdr:from>
    <xdr:ext cx="405111" cy="259045"/>
    <xdr:sp macro="" textlink="">
      <xdr:nvSpPr>
        <xdr:cNvPr id="548" name="n_1mainValue【認定こども園・幼稚園・保育所】&#10;有形固定資産減価償却率">
          <a:extLst>
            <a:ext uri="{FF2B5EF4-FFF2-40B4-BE49-F238E27FC236}">
              <a16:creationId xmlns:a16="http://schemas.microsoft.com/office/drawing/2014/main" id="{DCF59224-0293-4757-B6FE-D555481EA7ED}"/>
            </a:ext>
          </a:extLst>
        </xdr:cNvPr>
        <xdr:cNvSpPr txBox="1"/>
      </xdr:nvSpPr>
      <xdr:spPr>
        <a:xfrm>
          <a:off x="15266044" y="68585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96900</xdr:rowOff>
    </xdr:from>
    <xdr:ext cx="405111" cy="259045"/>
    <xdr:sp macro="" textlink="">
      <xdr:nvSpPr>
        <xdr:cNvPr id="549" name="n_2mainValue【認定こども園・幼稚園・保育所】&#10;有形固定資産減価償却率">
          <a:extLst>
            <a:ext uri="{FF2B5EF4-FFF2-40B4-BE49-F238E27FC236}">
              <a16:creationId xmlns:a16="http://schemas.microsoft.com/office/drawing/2014/main" id="{32179F7A-863C-4AB3-AB67-E709C8764506}"/>
            </a:ext>
          </a:extLst>
        </xdr:cNvPr>
        <xdr:cNvSpPr txBox="1"/>
      </xdr:nvSpPr>
      <xdr:spPr>
        <a:xfrm>
          <a:off x="14389744" y="67834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20155</xdr:rowOff>
    </xdr:from>
    <xdr:ext cx="405111" cy="259045"/>
    <xdr:sp macro="" textlink="">
      <xdr:nvSpPr>
        <xdr:cNvPr id="550" name="n_3mainValue【認定こども園・幼稚園・保育所】&#10;有形固定資産減価償却率">
          <a:extLst>
            <a:ext uri="{FF2B5EF4-FFF2-40B4-BE49-F238E27FC236}">
              <a16:creationId xmlns:a16="http://schemas.microsoft.com/office/drawing/2014/main" id="{1B5628C6-3E08-4645-8E24-3B8CE73E4772}"/>
            </a:ext>
          </a:extLst>
        </xdr:cNvPr>
        <xdr:cNvSpPr txBox="1"/>
      </xdr:nvSpPr>
      <xdr:spPr>
        <a:xfrm>
          <a:off x="13500744" y="67067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116494</xdr:rowOff>
    </xdr:from>
    <xdr:ext cx="405111" cy="259045"/>
    <xdr:sp macro="" textlink="">
      <xdr:nvSpPr>
        <xdr:cNvPr id="551" name="n_4mainValue【認定こども園・幼稚園・保育所】&#10;有形固定資産減価償却率">
          <a:extLst>
            <a:ext uri="{FF2B5EF4-FFF2-40B4-BE49-F238E27FC236}">
              <a16:creationId xmlns:a16="http://schemas.microsoft.com/office/drawing/2014/main" id="{BDAC638B-CB5C-492A-9999-1F424E311B79}"/>
            </a:ext>
          </a:extLst>
        </xdr:cNvPr>
        <xdr:cNvSpPr txBox="1"/>
      </xdr:nvSpPr>
      <xdr:spPr>
        <a:xfrm>
          <a:off x="12611744" y="66315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2" name="正方形/長方形 551">
          <a:extLst>
            <a:ext uri="{FF2B5EF4-FFF2-40B4-BE49-F238E27FC236}">
              <a16:creationId xmlns:a16="http://schemas.microsoft.com/office/drawing/2014/main" id="{924F7529-460F-4B7E-82EA-D0449CE3C514}"/>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3" name="正方形/長方形 552">
          <a:extLst>
            <a:ext uri="{FF2B5EF4-FFF2-40B4-BE49-F238E27FC236}">
              <a16:creationId xmlns:a16="http://schemas.microsoft.com/office/drawing/2014/main" id="{7BD1FEEB-F92A-4EDE-B190-A31D2599B8F6}"/>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4" name="正方形/長方形 553">
          <a:extLst>
            <a:ext uri="{FF2B5EF4-FFF2-40B4-BE49-F238E27FC236}">
              <a16:creationId xmlns:a16="http://schemas.microsoft.com/office/drawing/2014/main" id="{1BD3A811-C21F-42CC-85DE-1818E9F09554}"/>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5" name="正方形/長方形 554">
          <a:extLst>
            <a:ext uri="{FF2B5EF4-FFF2-40B4-BE49-F238E27FC236}">
              <a16:creationId xmlns:a16="http://schemas.microsoft.com/office/drawing/2014/main" id="{05923900-5DA0-40A4-981B-2CD506502B1B}"/>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6" name="正方形/長方形 555">
          <a:extLst>
            <a:ext uri="{FF2B5EF4-FFF2-40B4-BE49-F238E27FC236}">
              <a16:creationId xmlns:a16="http://schemas.microsoft.com/office/drawing/2014/main" id="{62747777-9B85-40A7-851F-6E10094D808D}"/>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7" name="正方形/長方形 556">
          <a:extLst>
            <a:ext uri="{FF2B5EF4-FFF2-40B4-BE49-F238E27FC236}">
              <a16:creationId xmlns:a16="http://schemas.microsoft.com/office/drawing/2014/main" id="{FFFDDAB8-C8B5-4E6D-B214-8838BEEF0D6E}"/>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8" name="正方形/長方形 557">
          <a:extLst>
            <a:ext uri="{FF2B5EF4-FFF2-40B4-BE49-F238E27FC236}">
              <a16:creationId xmlns:a16="http://schemas.microsoft.com/office/drawing/2014/main" id="{4A92FDAC-B5AD-48BC-8880-AFCB43114AB1}"/>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9" name="正方形/長方形 558">
          <a:extLst>
            <a:ext uri="{FF2B5EF4-FFF2-40B4-BE49-F238E27FC236}">
              <a16:creationId xmlns:a16="http://schemas.microsoft.com/office/drawing/2014/main" id="{131F0ADB-78B7-4181-81C8-9C0476DA29F5}"/>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0" name="テキスト ボックス 559">
          <a:extLst>
            <a:ext uri="{FF2B5EF4-FFF2-40B4-BE49-F238E27FC236}">
              <a16:creationId xmlns:a16="http://schemas.microsoft.com/office/drawing/2014/main" id="{36453794-B420-43EF-A279-C120A2D401E5}"/>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1" name="直線コネクタ 560">
          <a:extLst>
            <a:ext uri="{FF2B5EF4-FFF2-40B4-BE49-F238E27FC236}">
              <a16:creationId xmlns:a16="http://schemas.microsoft.com/office/drawing/2014/main" id="{C97049E7-3BE5-4E53-A952-72792CB8B29C}"/>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62" name="直線コネクタ 561">
          <a:extLst>
            <a:ext uri="{FF2B5EF4-FFF2-40B4-BE49-F238E27FC236}">
              <a16:creationId xmlns:a16="http://schemas.microsoft.com/office/drawing/2014/main" id="{4C0F81A1-0B87-4BDC-882B-BC12EA2F5A69}"/>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563" name="テキスト ボックス 562">
          <a:extLst>
            <a:ext uri="{FF2B5EF4-FFF2-40B4-BE49-F238E27FC236}">
              <a16:creationId xmlns:a16="http://schemas.microsoft.com/office/drawing/2014/main" id="{4CB5F0F7-428A-4C73-B3C5-5E22DB4EBA5F}"/>
            </a:ext>
          </a:extLst>
        </xdr:cNvPr>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64" name="直線コネクタ 563">
          <a:extLst>
            <a:ext uri="{FF2B5EF4-FFF2-40B4-BE49-F238E27FC236}">
              <a16:creationId xmlns:a16="http://schemas.microsoft.com/office/drawing/2014/main" id="{11CE8FAF-F759-4EC2-9B42-1F5608C5E8F2}"/>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565" name="テキスト ボックス 564">
          <a:extLst>
            <a:ext uri="{FF2B5EF4-FFF2-40B4-BE49-F238E27FC236}">
              <a16:creationId xmlns:a16="http://schemas.microsoft.com/office/drawing/2014/main" id="{E4F36E1A-937E-4389-AA19-D600050AC0FB}"/>
            </a:ext>
          </a:extLst>
        </xdr:cNvPr>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66" name="直線コネクタ 565">
          <a:extLst>
            <a:ext uri="{FF2B5EF4-FFF2-40B4-BE49-F238E27FC236}">
              <a16:creationId xmlns:a16="http://schemas.microsoft.com/office/drawing/2014/main" id="{6FAA0938-AD38-42B0-8477-B4BD8A2220C9}"/>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567" name="テキスト ボックス 566">
          <a:extLst>
            <a:ext uri="{FF2B5EF4-FFF2-40B4-BE49-F238E27FC236}">
              <a16:creationId xmlns:a16="http://schemas.microsoft.com/office/drawing/2014/main" id="{9C6DAA27-7C31-4440-A057-4C694D0EE403}"/>
            </a:ext>
          </a:extLst>
        </xdr:cNvPr>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68" name="直線コネクタ 567">
          <a:extLst>
            <a:ext uri="{FF2B5EF4-FFF2-40B4-BE49-F238E27FC236}">
              <a16:creationId xmlns:a16="http://schemas.microsoft.com/office/drawing/2014/main" id="{7CEE05FB-5D26-4BE8-B459-B7FA00871211}"/>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569" name="テキスト ボックス 568">
          <a:extLst>
            <a:ext uri="{FF2B5EF4-FFF2-40B4-BE49-F238E27FC236}">
              <a16:creationId xmlns:a16="http://schemas.microsoft.com/office/drawing/2014/main" id="{E574EC06-C0BC-403E-BC70-7072711CA207}"/>
            </a:ext>
          </a:extLst>
        </xdr:cNvPr>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70" name="直線コネクタ 569">
          <a:extLst>
            <a:ext uri="{FF2B5EF4-FFF2-40B4-BE49-F238E27FC236}">
              <a16:creationId xmlns:a16="http://schemas.microsoft.com/office/drawing/2014/main" id="{DCF87194-79F8-46DC-A5C0-017C4374C019}"/>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571" name="テキスト ボックス 570">
          <a:extLst>
            <a:ext uri="{FF2B5EF4-FFF2-40B4-BE49-F238E27FC236}">
              <a16:creationId xmlns:a16="http://schemas.microsoft.com/office/drawing/2014/main" id="{96B30209-E517-4AEA-81B9-8651E5680272}"/>
            </a:ext>
          </a:extLst>
        </xdr:cNvPr>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72" name="直線コネクタ 571">
          <a:extLst>
            <a:ext uri="{FF2B5EF4-FFF2-40B4-BE49-F238E27FC236}">
              <a16:creationId xmlns:a16="http://schemas.microsoft.com/office/drawing/2014/main" id="{FEA6E63C-D31B-433C-B0B1-ABFC8E97A8A9}"/>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573" name="テキスト ボックス 572">
          <a:extLst>
            <a:ext uri="{FF2B5EF4-FFF2-40B4-BE49-F238E27FC236}">
              <a16:creationId xmlns:a16="http://schemas.microsoft.com/office/drawing/2014/main" id="{0FC91362-BEC1-4D43-B38E-560890A7CD66}"/>
            </a:ext>
          </a:extLst>
        </xdr:cNvPr>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4" name="直線コネクタ 573">
          <a:extLst>
            <a:ext uri="{FF2B5EF4-FFF2-40B4-BE49-F238E27FC236}">
              <a16:creationId xmlns:a16="http://schemas.microsoft.com/office/drawing/2014/main" id="{62B453AD-CC60-43D0-B985-9D740C4DFF11}"/>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75" name="テキスト ボックス 574">
          <a:extLst>
            <a:ext uri="{FF2B5EF4-FFF2-40B4-BE49-F238E27FC236}">
              <a16:creationId xmlns:a16="http://schemas.microsoft.com/office/drawing/2014/main" id="{A3CD2DC0-3BE5-49E2-9738-303F2AECD55E}"/>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6" name="【認定こども園・幼稚園・保育所】&#10;一人当たり面積グラフ枠">
          <a:extLst>
            <a:ext uri="{FF2B5EF4-FFF2-40B4-BE49-F238E27FC236}">
              <a16:creationId xmlns:a16="http://schemas.microsoft.com/office/drawing/2014/main" id="{A7DF93D1-20C6-4A49-9270-D37A7A27C354}"/>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28303</xdr:rowOff>
    </xdr:from>
    <xdr:to>
      <xdr:col>116</xdr:col>
      <xdr:colOff>62864</xdr:colOff>
      <xdr:row>42</xdr:row>
      <xdr:rowOff>5443</xdr:rowOff>
    </xdr:to>
    <xdr:cxnSp macro="">
      <xdr:nvCxnSpPr>
        <xdr:cNvPr id="577" name="直線コネクタ 576">
          <a:extLst>
            <a:ext uri="{FF2B5EF4-FFF2-40B4-BE49-F238E27FC236}">
              <a16:creationId xmlns:a16="http://schemas.microsoft.com/office/drawing/2014/main" id="{943D9207-FB8C-4F33-B5C1-DD6CC89E4EBE}"/>
            </a:ext>
          </a:extLst>
        </xdr:cNvPr>
        <xdr:cNvCxnSpPr/>
      </xdr:nvCxnSpPr>
      <xdr:spPr>
        <a:xfrm flipV="1">
          <a:off x="22160864" y="5857603"/>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9270</xdr:rowOff>
    </xdr:from>
    <xdr:ext cx="469744" cy="259045"/>
    <xdr:sp macro="" textlink="">
      <xdr:nvSpPr>
        <xdr:cNvPr id="578" name="【認定こども園・幼稚園・保育所】&#10;一人当たり面積最小値テキスト">
          <a:extLst>
            <a:ext uri="{FF2B5EF4-FFF2-40B4-BE49-F238E27FC236}">
              <a16:creationId xmlns:a16="http://schemas.microsoft.com/office/drawing/2014/main" id="{9D888140-ECD9-4821-B21D-6BD0FBA2EB0F}"/>
            </a:ext>
          </a:extLst>
        </xdr:cNvPr>
        <xdr:cNvSpPr txBox="1"/>
      </xdr:nvSpPr>
      <xdr:spPr>
        <a:xfrm>
          <a:off x="22199600" y="7210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5443</xdr:rowOff>
    </xdr:from>
    <xdr:to>
      <xdr:col>116</xdr:col>
      <xdr:colOff>152400</xdr:colOff>
      <xdr:row>42</xdr:row>
      <xdr:rowOff>5443</xdr:rowOff>
    </xdr:to>
    <xdr:cxnSp macro="">
      <xdr:nvCxnSpPr>
        <xdr:cNvPr id="579" name="直線コネクタ 578">
          <a:extLst>
            <a:ext uri="{FF2B5EF4-FFF2-40B4-BE49-F238E27FC236}">
              <a16:creationId xmlns:a16="http://schemas.microsoft.com/office/drawing/2014/main" id="{6FC2C3D0-ECEA-4A36-9CFF-B6484749EFA8}"/>
            </a:ext>
          </a:extLst>
        </xdr:cNvPr>
        <xdr:cNvCxnSpPr/>
      </xdr:nvCxnSpPr>
      <xdr:spPr>
        <a:xfrm>
          <a:off x="22072600" y="7206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146430</xdr:rowOff>
    </xdr:from>
    <xdr:ext cx="469744" cy="259045"/>
    <xdr:sp macro="" textlink="">
      <xdr:nvSpPr>
        <xdr:cNvPr id="580" name="【認定こども園・幼稚園・保育所】&#10;一人当たり面積最大値テキスト">
          <a:extLst>
            <a:ext uri="{FF2B5EF4-FFF2-40B4-BE49-F238E27FC236}">
              <a16:creationId xmlns:a16="http://schemas.microsoft.com/office/drawing/2014/main" id="{DA6E51C5-8724-43D3-8506-F8E1E23EA492}"/>
            </a:ext>
          </a:extLst>
        </xdr:cNvPr>
        <xdr:cNvSpPr txBox="1"/>
      </xdr:nvSpPr>
      <xdr:spPr>
        <a:xfrm>
          <a:off x="22199600" y="5632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28303</xdr:rowOff>
    </xdr:from>
    <xdr:to>
      <xdr:col>116</xdr:col>
      <xdr:colOff>152400</xdr:colOff>
      <xdr:row>34</xdr:row>
      <xdr:rowOff>28303</xdr:rowOff>
    </xdr:to>
    <xdr:cxnSp macro="">
      <xdr:nvCxnSpPr>
        <xdr:cNvPr id="581" name="直線コネクタ 580">
          <a:extLst>
            <a:ext uri="{FF2B5EF4-FFF2-40B4-BE49-F238E27FC236}">
              <a16:creationId xmlns:a16="http://schemas.microsoft.com/office/drawing/2014/main" id="{B34DF462-ED25-43D4-BD81-BA51152DEADC}"/>
            </a:ext>
          </a:extLst>
        </xdr:cNvPr>
        <xdr:cNvCxnSpPr/>
      </xdr:nvCxnSpPr>
      <xdr:spPr>
        <a:xfrm>
          <a:off x="22072600" y="5857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144615</xdr:rowOff>
    </xdr:from>
    <xdr:ext cx="469744" cy="259045"/>
    <xdr:sp macro="" textlink="">
      <xdr:nvSpPr>
        <xdr:cNvPr id="582" name="【認定こども園・幼稚園・保育所】&#10;一人当たり面積平均値テキスト">
          <a:extLst>
            <a:ext uri="{FF2B5EF4-FFF2-40B4-BE49-F238E27FC236}">
              <a16:creationId xmlns:a16="http://schemas.microsoft.com/office/drawing/2014/main" id="{F86986EE-4E77-431B-B268-01319C16718B}"/>
            </a:ext>
          </a:extLst>
        </xdr:cNvPr>
        <xdr:cNvSpPr txBox="1"/>
      </xdr:nvSpPr>
      <xdr:spPr>
        <a:xfrm>
          <a:off x="22199600" y="66597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121738</xdr:rowOff>
    </xdr:from>
    <xdr:to>
      <xdr:col>116</xdr:col>
      <xdr:colOff>114300</xdr:colOff>
      <xdr:row>40</xdr:row>
      <xdr:rowOff>51888</xdr:rowOff>
    </xdr:to>
    <xdr:sp macro="" textlink="">
      <xdr:nvSpPr>
        <xdr:cNvPr id="583" name="フローチャート: 判断 582">
          <a:extLst>
            <a:ext uri="{FF2B5EF4-FFF2-40B4-BE49-F238E27FC236}">
              <a16:creationId xmlns:a16="http://schemas.microsoft.com/office/drawing/2014/main" id="{47B5A7C9-8B38-4B75-A4FD-EB50C6970E26}"/>
            </a:ext>
          </a:extLst>
        </xdr:cNvPr>
        <xdr:cNvSpPr/>
      </xdr:nvSpPr>
      <xdr:spPr>
        <a:xfrm>
          <a:off x="22110700" y="6808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87993</xdr:rowOff>
    </xdr:from>
    <xdr:to>
      <xdr:col>112</xdr:col>
      <xdr:colOff>38100</xdr:colOff>
      <xdr:row>40</xdr:row>
      <xdr:rowOff>18143</xdr:rowOff>
    </xdr:to>
    <xdr:sp macro="" textlink="">
      <xdr:nvSpPr>
        <xdr:cNvPr id="584" name="フローチャート: 判断 583">
          <a:extLst>
            <a:ext uri="{FF2B5EF4-FFF2-40B4-BE49-F238E27FC236}">
              <a16:creationId xmlns:a16="http://schemas.microsoft.com/office/drawing/2014/main" id="{C20ADA00-87E8-4E90-A44A-B4A9AF9E4B39}"/>
            </a:ext>
          </a:extLst>
        </xdr:cNvPr>
        <xdr:cNvSpPr/>
      </xdr:nvSpPr>
      <xdr:spPr>
        <a:xfrm>
          <a:off x="21272500" y="6774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76019</xdr:rowOff>
    </xdr:from>
    <xdr:to>
      <xdr:col>107</xdr:col>
      <xdr:colOff>101600</xdr:colOff>
      <xdr:row>40</xdr:row>
      <xdr:rowOff>6169</xdr:rowOff>
    </xdr:to>
    <xdr:sp macro="" textlink="">
      <xdr:nvSpPr>
        <xdr:cNvPr id="585" name="フローチャート: 判断 584">
          <a:extLst>
            <a:ext uri="{FF2B5EF4-FFF2-40B4-BE49-F238E27FC236}">
              <a16:creationId xmlns:a16="http://schemas.microsoft.com/office/drawing/2014/main" id="{26155C04-B517-4C4C-80D6-09B96291F30E}"/>
            </a:ext>
          </a:extLst>
        </xdr:cNvPr>
        <xdr:cNvSpPr/>
      </xdr:nvSpPr>
      <xdr:spPr>
        <a:xfrm>
          <a:off x="20383500" y="6762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171269</xdr:rowOff>
    </xdr:from>
    <xdr:to>
      <xdr:col>102</xdr:col>
      <xdr:colOff>165100</xdr:colOff>
      <xdr:row>39</xdr:row>
      <xdr:rowOff>101419</xdr:rowOff>
    </xdr:to>
    <xdr:sp macro="" textlink="">
      <xdr:nvSpPr>
        <xdr:cNvPr id="586" name="フローチャート: 判断 585">
          <a:extLst>
            <a:ext uri="{FF2B5EF4-FFF2-40B4-BE49-F238E27FC236}">
              <a16:creationId xmlns:a16="http://schemas.microsoft.com/office/drawing/2014/main" id="{6E7090C1-436B-4E7D-8784-25CEE2B4D199}"/>
            </a:ext>
          </a:extLst>
        </xdr:cNvPr>
        <xdr:cNvSpPr/>
      </xdr:nvSpPr>
      <xdr:spPr>
        <a:xfrm>
          <a:off x="19494500" y="6686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136978</xdr:rowOff>
    </xdr:from>
    <xdr:to>
      <xdr:col>98</xdr:col>
      <xdr:colOff>38100</xdr:colOff>
      <xdr:row>40</xdr:row>
      <xdr:rowOff>67128</xdr:rowOff>
    </xdr:to>
    <xdr:sp macro="" textlink="">
      <xdr:nvSpPr>
        <xdr:cNvPr id="587" name="フローチャート: 判断 586">
          <a:extLst>
            <a:ext uri="{FF2B5EF4-FFF2-40B4-BE49-F238E27FC236}">
              <a16:creationId xmlns:a16="http://schemas.microsoft.com/office/drawing/2014/main" id="{996711C1-86D2-44B4-9859-972D0C57ABAC}"/>
            </a:ext>
          </a:extLst>
        </xdr:cNvPr>
        <xdr:cNvSpPr/>
      </xdr:nvSpPr>
      <xdr:spPr>
        <a:xfrm>
          <a:off x="18605500" y="6823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8" name="テキスト ボックス 587">
          <a:extLst>
            <a:ext uri="{FF2B5EF4-FFF2-40B4-BE49-F238E27FC236}">
              <a16:creationId xmlns:a16="http://schemas.microsoft.com/office/drawing/2014/main" id="{E4B3D6BE-015D-4842-8E2E-5B4ACFCF26A7}"/>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9" name="テキスト ボックス 588">
          <a:extLst>
            <a:ext uri="{FF2B5EF4-FFF2-40B4-BE49-F238E27FC236}">
              <a16:creationId xmlns:a16="http://schemas.microsoft.com/office/drawing/2014/main" id="{621D18F5-9029-4FB9-A8DD-15580CC89F34}"/>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90" name="テキスト ボックス 589">
          <a:extLst>
            <a:ext uri="{FF2B5EF4-FFF2-40B4-BE49-F238E27FC236}">
              <a16:creationId xmlns:a16="http://schemas.microsoft.com/office/drawing/2014/main" id="{42388228-1767-4E60-AD15-1664AF88B108}"/>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1" name="テキスト ボックス 590">
          <a:extLst>
            <a:ext uri="{FF2B5EF4-FFF2-40B4-BE49-F238E27FC236}">
              <a16:creationId xmlns:a16="http://schemas.microsoft.com/office/drawing/2014/main" id="{D6E62614-4E71-4B0D-A557-F3B31367F6BF}"/>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2" name="テキスト ボックス 591">
          <a:extLst>
            <a:ext uri="{FF2B5EF4-FFF2-40B4-BE49-F238E27FC236}">
              <a16:creationId xmlns:a16="http://schemas.microsoft.com/office/drawing/2014/main" id="{984957F1-AB80-4AF6-A8F7-3BBC054E2093}"/>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32476</xdr:rowOff>
    </xdr:from>
    <xdr:to>
      <xdr:col>116</xdr:col>
      <xdr:colOff>114300</xdr:colOff>
      <xdr:row>41</xdr:row>
      <xdr:rowOff>134076</xdr:rowOff>
    </xdr:to>
    <xdr:sp macro="" textlink="">
      <xdr:nvSpPr>
        <xdr:cNvPr id="593" name="楕円 592">
          <a:extLst>
            <a:ext uri="{FF2B5EF4-FFF2-40B4-BE49-F238E27FC236}">
              <a16:creationId xmlns:a16="http://schemas.microsoft.com/office/drawing/2014/main" id="{C9E4A739-59CA-414D-A0D7-CC8E2C642819}"/>
            </a:ext>
          </a:extLst>
        </xdr:cNvPr>
        <xdr:cNvSpPr/>
      </xdr:nvSpPr>
      <xdr:spPr>
        <a:xfrm>
          <a:off x="22110700" y="7061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118853</xdr:rowOff>
    </xdr:from>
    <xdr:ext cx="469744" cy="259045"/>
    <xdr:sp macro="" textlink="">
      <xdr:nvSpPr>
        <xdr:cNvPr id="594" name="【認定こども園・幼稚園・保育所】&#10;一人当たり面積該当値テキスト">
          <a:extLst>
            <a:ext uri="{FF2B5EF4-FFF2-40B4-BE49-F238E27FC236}">
              <a16:creationId xmlns:a16="http://schemas.microsoft.com/office/drawing/2014/main" id="{9430D41B-ECF1-40B6-82C9-A865507F75A1}"/>
            </a:ext>
          </a:extLst>
        </xdr:cNvPr>
        <xdr:cNvSpPr txBox="1"/>
      </xdr:nvSpPr>
      <xdr:spPr>
        <a:xfrm>
          <a:off x="22199600" y="6976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40096</xdr:rowOff>
    </xdr:from>
    <xdr:to>
      <xdr:col>112</xdr:col>
      <xdr:colOff>38100</xdr:colOff>
      <xdr:row>41</xdr:row>
      <xdr:rowOff>141696</xdr:rowOff>
    </xdr:to>
    <xdr:sp macro="" textlink="">
      <xdr:nvSpPr>
        <xdr:cNvPr id="595" name="楕円 594">
          <a:extLst>
            <a:ext uri="{FF2B5EF4-FFF2-40B4-BE49-F238E27FC236}">
              <a16:creationId xmlns:a16="http://schemas.microsoft.com/office/drawing/2014/main" id="{AC69908C-2F86-4E46-A6FD-EDFCA488D8F6}"/>
            </a:ext>
          </a:extLst>
        </xdr:cNvPr>
        <xdr:cNvSpPr/>
      </xdr:nvSpPr>
      <xdr:spPr>
        <a:xfrm>
          <a:off x="21272500" y="7069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83276</xdr:rowOff>
    </xdr:from>
    <xdr:to>
      <xdr:col>116</xdr:col>
      <xdr:colOff>63500</xdr:colOff>
      <xdr:row>41</xdr:row>
      <xdr:rowOff>90896</xdr:rowOff>
    </xdr:to>
    <xdr:cxnSp macro="">
      <xdr:nvCxnSpPr>
        <xdr:cNvPr id="596" name="直線コネクタ 595">
          <a:extLst>
            <a:ext uri="{FF2B5EF4-FFF2-40B4-BE49-F238E27FC236}">
              <a16:creationId xmlns:a16="http://schemas.microsoft.com/office/drawing/2014/main" id="{AE9487D4-DCDF-4A67-B7FC-6A63F3C8EDE9}"/>
            </a:ext>
          </a:extLst>
        </xdr:cNvPr>
        <xdr:cNvCxnSpPr/>
      </xdr:nvCxnSpPr>
      <xdr:spPr>
        <a:xfrm flipV="1">
          <a:off x="21323300" y="7112726"/>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45538</xdr:rowOff>
    </xdr:from>
    <xdr:to>
      <xdr:col>107</xdr:col>
      <xdr:colOff>101600</xdr:colOff>
      <xdr:row>41</xdr:row>
      <xdr:rowOff>147138</xdr:rowOff>
    </xdr:to>
    <xdr:sp macro="" textlink="">
      <xdr:nvSpPr>
        <xdr:cNvPr id="597" name="楕円 596">
          <a:extLst>
            <a:ext uri="{FF2B5EF4-FFF2-40B4-BE49-F238E27FC236}">
              <a16:creationId xmlns:a16="http://schemas.microsoft.com/office/drawing/2014/main" id="{855DD6C3-9477-49A9-A397-F613A86668D4}"/>
            </a:ext>
          </a:extLst>
        </xdr:cNvPr>
        <xdr:cNvSpPr/>
      </xdr:nvSpPr>
      <xdr:spPr>
        <a:xfrm>
          <a:off x="20383500" y="7074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90896</xdr:rowOff>
    </xdr:from>
    <xdr:to>
      <xdr:col>111</xdr:col>
      <xdr:colOff>177800</xdr:colOff>
      <xdr:row>41</xdr:row>
      <xdr:rowOff>96338</xdr:rowOff>
    </xdr:to>
    <xdr:cxnSp macro="">
      <xdr:nvCxnSpPr>
        <xdr:cNvPr id="598" name="直線コネクタ 597">
          <a:extLst>
            <a:ext uri="{FF2B5EF4-FFF2-40B4-BE49-F238E27FC236}">
              <a16:creationId xmlns:a16="http://schemas.microsoft.com/office/drawing/2014/main" id="{DA1ACD2C-E9E7-49F3-BD22-F283742583B1}"/>
            </a:ext>
          </a:extLst>
        </xdr:cNvPr>
        <xdr:cNvCxnSpPr/>
      </xdr:nvCxnSpPr>
      <xdr:spPr>
        <a:xfrm flipV="1">
          <a:off x="20434300" y="7120346"/>
          <a:ext cx="889000" cy="5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50981</xdr:rowOff>
    </xdr:from>
    <xdr:to>
      <xdr:col>102</xdr:col>
      <xdr:colOff>165100</xdr:colOff>
      <xdr:row>41</xdr:row>
      <xdr:rowOff>152581</xdr:rowOff>
    </xdr:to>
    <xdr:sp macro="" textlink="">
      <xdr:nvSpPr>
        <xdr:cNvPr id="599" name="楕円 598">
          <a:extLst>
            <a:ext uri="{FF2B5EF4-FFF2-40B4-BE49-F238E27FC236}">
              <a16:creationId xmlns:a16="http://schemas.microsoft.com/office/drawing/2014/main" id="{CA445351-F216-44FC-911C-611296B54DD4}"/>
            </a:ext>
          </a:extLst>
        </xdr:cNvPr>
        <xdr:cNvSpPr/>
      </xdr:nvSpPr>
      <xdr:spPr>
        <a:xfrm>
          <a:off x="19494500" y="7080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96338</xdr:rowOff>
    </xdr:from>
    <xdr:to>
      <xdr:col>107</xdr:col>
      <xdr:colOff>50800</xdr:colOff>
      <xdr:row>41</xdr:row>
      <xdr:rowOff>101781</xdr:rowOff>
    </xdr:to>
    <xdr:cxnSp macro="">
      <xdr:nvCxnSpPr>
        <xdr:cNvPr id="600" name="直線コネクタ 599">
          <a:extLst>
            <a:ext uri="{FF2B5EF4-FFF2-40B4-BE49-F238E27FC236}">
              <a16:creationId xmlns:a16="http://schemas.microsoft.com/office/drawing/2014/main" id="{77DF602A-58AE-4082-AE39-11942E5103C1}"/>
            </a:ext>
          </a:extLst>
        </xdr:cNvPr>
        <xdr:cNvCxnSpPr/>
      </xdr:nvCxnSpPr>
      <xdr:spPr>
        <a:xfrm flipV="1">
          <a:off x="19545300" y="7125788"/>
          <a:ext cx="889000" cy="5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55335</xdr:rowOff>
    </xdr:from>
    <xdr:to>
      <xdr:col>98</xdr:col>
      <xdr:colOff>38100</xdr:colOff>
      <xdr:row>41</xdr:row>
      <xdr:rowOff>156935</xdr:rowOff>
    </xdr:to>
    <xdr:sp macro="" textlink="">
      <xdr:nvSpPr>
        <xdr:cNvPr id="601" name="楕円 600">
          <a:extLst>
            <a:ext uri="{FF2B5EF4-FFF2-40B4-BE49-F238E27FC236}">
              <a16:creationId xmlns:a16="http://schemas.microsoft.com/office/drawing/2014/main" id="{EB32598A-5756-4BCF-A0BA-C388941399AF}"/>
            </a:ext>
          </a:extLst>
        </xdr:cNvPr>
        <xdr:cNvSpPr/>
      </xdr:nvSpPr>
      <xdr:spPr>
        <a:xfrm>
          <a:off x="18605500" y="7084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101781</xdr:rowOff>
    </xdr:from>
    <xdr:to>
      <xdr:col>102</xdr:col>
      <xdr:colOff>114300</xdr:colOff>
      <xdr:row>41</xdr:row>
      <xdr:rowOff>106135</xdr:rowOff>
    </xdr:to>
    <xdr:cxnSp macro="">
      <xdr:nvCxnSpPr>
        <xdr:cNvPr id="602" name="直線コネクタ 601">
          <a:extLst>
            <a:ext uri="{FF2B5EF4-FFF2-40B4-BE49-F238E27FC236}">
              <a16:creationId xmlns:a16="http://schemas.microsoft.com/office/drawing/2014/main" id="{1A11B700-5BC3-4DB1-9108-4FFF8596AE73}"/>
            </a:ext>
          </a:extLst>
        </xdr:cNvPr>
        <xdr:cNvCxnSpPr/>
      </xdr:nvCxnSpPr>
      <xdr:spPr>
        <a:xfrm flipV="1">
          <a:off x="18656300" y="7131231"/>
          <a:ext cx="889000" cy="4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34670</xdr:rowOff>
    </xdr:from>
    <xdr:ext cx="469744" cy="259045"/>
    <xdr:sp macro="" textlink="">
      <xdr:nvSpPr>
        <xdr:cNvPr id="603" name="n_1aveValue【認定こども園・幼稚園・保育所】&#10;一人当たり面積">
          <a:extLst>
            <a:ext uri="{FF2B5EF4-FFF2-40B4-BE49-F238E27FC236}">
              <a16:creationId xmlns:a16="http://schemas.microsoft.com/office/drawing/2014/main" id="{FF1D4A38-CED3-4042-9EC4-87084F911328}"/>
            </a:ext>
          </a:extLst>
        </xdr:cNvPr>
        <xdr:cNvSpPr txBox="1"/>
      </xdr:nvSpPr>
      <xdr:spPr>
        <a:xfrm>
          <a:off x="21075727" y="6549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22696</xdr:rowOff>
    </xdr:from>
    <xdr:ext cx="469744" cy="259045"/>
    <xdr:sp macro="" textlink="">
      <xdr:nvSpPr>
        <xdr:cNvPr id="604" name="n_2aveValue【認定こども園・幼稚園・保育所】&#10;一人当たり面積">
          <a:extLst>
            <a:ext uri="{FF2B5EF4-FFF2-40B4-BE49-F238E27FC236}">
              <a16:creationId xmlns:a16="http://schemas.microsoft.com/office/drawing/2014/main" id="{BA9C9597-8188-4FF3-A2E7-98BF0ECABC5F}"/>
            </a:ext>
          </a:extLst>
        </xdr:cNvPr>
        <xdr:cNvSpPr txBox="1"/>
      </xdr:nvSpPr>
      <xdr:spPr>
        <a:xfrm>
          <a:off x="20199427" y="6537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117946</xdr:rowOff>
    </xdr:from>
    <xdr:ext cx="469744" cy="259045"/>
    <xdr:sp macro="" textlink="">
      <xdr:nvSpPr>
        <xdr:cNvPr id="605" name="n_3aveValue【認定こども園・幼稚園・保育所】&#10;一人当たり面積">
          <a:extLst>
            <a:ext uri="{FF2B5EF4-FFF2-40B4-BE49-F238E27FC236}">
              <a16:creationId xmlns:a16="http://schemas.microsoft.com/office/drawing/2014/main" id="{F58AB289-3EB0-41D8-B847-50152E30DBDA}"/>
            </a:ext>
          </a:extLst>
        </xdr:cNvPr>
        <xdr:cNvSpPr txBox="1"/>
      </xdr:nvSpPr>
      <xdr:spPr>
        <a:xfrm>
          <a:off x="19310427" y="6461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83655</xdr:rowOff>
    </xdr:from>
    <xdr:ext cx="469744" cy="259045"/>
    <xdr:sp macro="" textlink="">
      <xdr:nvSpPr>
        <xdr:cNvPr id="606" name="n_4aveValue【認定こども園・幼稚園・保育所】&#10;一人当たり面積">
          <a:extLst>
            <a:ext uri="{FF2B5EF4-FFF2-40B4-BE49-F238E27FC236}">
              <a16:creationId xmlns:a16="http://schemas.microsoft.com/office/drawing/2014/main" id="{A77D09A7-F977-4ABC-9719-1E4034AB92F7}"/>
            </a:ext>
          </a:extLst>
        </xdr:cNvPr>
        <xdr:cNvSpPr txBox="1"/>
      </xdr:nvSpPr>
      <xdr:spPr>
        <a:xfrm>
          <a:off x="18421427" y="6598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132823</xdr:rowOff>
    </xdr:from>
    <xdr:ext cx="469744" cy="259045"/>
    <xdr:sp macro="" textlink="">
      <xdr:nvSpPr>
        <xdr:cNvPr id="607" name="n_1mainValue【認定こども園・幼稚園・保育所】&#10;一人当たり面積">
          <a:extLst>
            <a:ext uri="{FF2B5EF4-FFF2-40B4-BE49-F238E27FC236}">
              <a16:creationId xmlns:a16="http://schemas.microsoft.com/office/drawing/2014/main" id="{93B15B60-565F-453F-A26F-3B45E207FF21}"/>
            </a:ext>
          </a:extLst>
        </xdr:cNvPr>
        <xdr:cNvSpPr txBox="1"/>
      </xdr:nvSpPr>
      <xdr:spPr>
        <a:xfrm>
          <a:off x="21075727" y="7162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138265</xdr:rowOff>
    </xdr:from>
    <xdr:ext cx="469744" cy="259045"/>
    <xdr:sp macro="" textlink="">
      <xdr:nvSpPr>
        <xdr:cNvPr id="608" name="n_2mainValue【認定こども園・幼稚園・保育所】&#10;一人当たり面積">
          <a:extLst>
            <a:ext uri="{FF2B5EF4-FFF2-40B4-BE49-F238E27FC236}">
              <a16:creationId xmlns:a16="http://schemas.microsoft.com/office/drawing/2014/main" id="{0C35C41D-1970-4F37-93CF-C6C768B272DC}"/>
            </a:ext>
          </a:extLst>
        </xdr:cNvPr>
        <xdr:cNvSpPr txBox="1"/>
      </xdr:nvSpPr>
      <xdr:spPr>
        <a:xfrm>
          <a:off x="20199427" y="7167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143708</xdr:rowOff>
    </xdr:from>
    <xdr:ext cx="469744" cy="259045"/>
    <xdr:sp macro="" textlink="">
      <xdr:nvSpPr>
        <xdr:cNvPr id="609" name="n_3mainValue【認定こども園・幼稚園・保育所】&#10;一人当たり面積">
          <a:extLst>
            <a:ext uri="{FF2B5EF4-FFF2-40B4-BE49-F238E27FC236}">
              <a16:creationId xmlns:a16="http://schemas.microsoft.com/office/drawing/2014/main" id="{8E056BDB-3922-4002-863A-569AF825BC39}"/>
            </a:ext>
          </a:extLst>
        </xdr:cNvPr>
        <xdr:cNvSpPr txBox="1"/>
      </xdr:nvSpPr>
      <xdr:spPr>
        <a:xfrm>
          <a:off x="19310427" y="7173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148062</xdr:rowOff>
    </xdr:from>
    <xdr:ext cx="469744" cy="259045"/>
    <xdr:sp macro="" textlink="">
      <xdr:nvSpPr>
        <xdr:cNvPr id="610" name="n_4mainValue【認定こども園・幼稚園・保育所】&#10;一人当たり面積">
          <a:extLst>
            <a:ext uri="{FF2B5EF4-FFF2-40B4-BE49-F238E27FC236}">
              <a16:creationId xmlns:a16="http://schemas.microsoft.com/office/drawing/2014/main" id="{F145A05D-C37B-4E9B-9CFF-D376FBDDC2D6}"/>
            </a:ext>
          </a:extLst>
        </xdr:cNvPr>
        <xdr:cNvSpPr txBox="1"/>
      </xdr:nvSpPr>
      <xdr:spPr>
        <a:xfrm>
          <a:off x="18421427" y="7177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1" name="正方形/長方形 610">
          <a:extLst>
            <a:ext uri="{FF2B5EF4-FFF2-40B4-BE49-F238E27FC236}">
              <a16:creationId xmlns:a16="http://schemas.microsoft.com/office/drawing/2014/main" id="{8CAA5DE8-0E16-4144-BCAA-320FD674ADDD}"/>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2" name="正方形/長方形 611">
          <a:extLst>
            <a:ext uri="{FF2B5EF4-FFF2-40B4-BE49-F238E27FC236}">
              <a16:creationId xmlns:a16="http://schemas.microsoft.com/office/drawing/2014/main" id="{EF9B4067-B5D4-446D-AF34-472FF49D0B85}"/>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3" name="正方形/長方形 612">
          <a:extLst>
            <a:ext uri="{FF2B5EF4-FFF2-40B4-BE49-F238E27FC236}">
              <a16:creationId xmlns:a16="http://schemas.microsoft.com/office/drawing/2014/main" id="{DA5D00EC-861F-47A6-96A8-8984A930A35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4" name="正方形/長方形 613">
          <a:extLst>
            <a:ext uri="{FF2B5EF4-FFF2-40B4-BE49-F238E27FC236}">
              <a16:creationId xmlns:a16="http://schemas.microsoft.com/office/drawing/2014/main" id="{C3D577AA-9790-4911-B6C5-3ADD30C1EF7B}"/>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5" name="正方形/長方形 614">
          <a:extLst>
            <a:ext uri="{FF2B5EF4-FFF2-40B4-BE49-F238E27FC236}">
              <a16:creationId xmlns:a16="http://schemas.microsoft.com/office/drawing/2014/main" id="{BCBC964F-FCC8-4BF9-9BF9-8E5C7989DCD4}"/>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6" name="正方形/長方形 615">
          <a:extLst>
            <a:ext uri="{FF2B5EF4-FFF2-40B4-BE49-F238E27FC236}">
              <a16:creationId xmlns:a16="http://schemas.microsoft.com/office/drawing/2014/main" id="{FE4F55AB-34D9-47D1-BCCD-D8E2FAA041B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7" name="正方形/長方形 616">
          <a:extLst>
            <a:ext uri="{FF2B5EF4-FFF2-40B4-BE49-F238E27FC236}">
              <a16:creationId xmlns:a16="http://schemas.microsoft.com/office/drawing/2014/main" id="{7C30FB4C-1AE6-4465-9400-FBFC49C4CC44}"/>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8" name="正方形/長方形 617">
          <a:extLst>
            <a:ext uri="{FF2B5EF4-FFF2-40B4-BE49-F238E27FC236}">
              <a16:creationId xmlns:a16="http://schemas.microsoft.com/office/drawing/2014/main" id="{91596054-37E0-44EF-AC73-47E39AA77935}"/>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9" name="テキスト ボックス 618">
          <a:extLst>
            <a:ext uri="{FF2B5EF4-FFF2-40B4-BE49-F238E27FC236}">
              <a16:creationId xmlns:a16="http://schemas.microsoft.com/office/drawing/2014/main" id="{23784D57-5237-4E3B-B8DB-D62D9F0B264B}"/>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20" name="直線コネクタ 619">
          <a:extLst>
            <a:ext uri="{FF2B5EF4-FFF2-40B4-BE49-F238E27FC236}">
              <a16:creationId xmlns:a16="http://schemas.microsoft.com/office/drawing/2014/main" id="{263FE575-DDC9-4E75-95BA-CD0A8FCE7858}"/>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21" name="テキスト ボックス 620">
          <a:extLst>
            <a:ext uri="{FF2B5EF4-FFF2-40B4-BE49-F238E27FC236}">
              <a16:creationId xmlns:a16="http://schemas.microsoft.com/office/drawing/2014/main" id="{02EC28BB-7147-4DFC-9B1D-942E369ABF8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22" name="直線コネクタ 621">
          <a:extLst>
            <a:ext uri="{FF2B5EF4-FFF2-40B4-BE49-F238E27FC236}">
              <a16:creationId xmlns:a16="http://schemas.microsoft.com/office/drawing/2014/main" id="{6C20C99D-FA29-414A-9C0F-1A8539C29A45}"/>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623" name="テキスト ボックス 622">
          <a:extLst>
            <a:ext uri="{FF2B5EF4-FFF2-40B4-BE49-F238E27FC236}">
              <a16:creationId xmlns:a16="http://schemas.microsoft.com/office/drawing/2014/main" id="{9E8C53EA-01BF-45DF-AFB2-16D26C7AA6CB}"/>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24" name="直線コネクタ 623">
          <a:extLst>
            <a:ext uri="{FF2B5EF4-FFF2-40B4-BE49-F238E27FC236}">
              <a16:creationId xmlns:a16="http://schemas.microsoft.com/office/drawing/2014/main" id="{BCCADD97-1FE9-427D-9F3B-994DAB3258EA}"/>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25" name="テキスト ボックス 624">
          <a:extLst>
            <a:ext uri="{FF2B5EF4-FFF2-40B4-BE49-F238E27FC236}">
              <a16:creationId xmlns:a16="http://schemas.microsoft.com/office/drawing/2014/main" id="{F7BFCCF7-5160-4160-8982-9C9A863060AB}"/>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26" name="直線コネクタ 625">
          <a:extLst>
            <a:ext uri="{FF2B5EF4-FFF2-40B4-BE49-F238E27FC236}">
              <a16:creationId xmlns:a16="http://schemas.microsoft.com/office/drawing/2014/main" id="{9F0471F2-9D16-46B5-88D8-15330233D92A}"/>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27" name="テキスト ボックス 626">
          <a:extLst>
            <a:ext uri="{FF2B5EF4-FFF2-40B4-BE49-F238E27FC236}">
              <a16:creationId xmlns:a16="http://schemas.microsoft.com/office/drawing/2014/main" id="{762008D4-8315-4795-89E0-1EF1B69E2A49}"/>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28" name="直線コネクタ 627">
          <a:extLst>
            <a:ext uri="{FF2B5EF4-FFF2-40B4-BE49-F238E27FC236}">
              <a16:creationId xmlns:a16="http://schemas.microsoft.com/office/drawing/2014/main" id="{0BA08B13-98D8-47F5-8E8A-30A78F963021}"/>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29" name="テキスト ボックス 628">
          <a:extLst>
            <a:ext uri="{FF2B5EF4-FFF2-40B4-BE49-F238E27FC236}">
              <a16:creationId xmlns:a16="http://schemas.microsoft.com/office/drawing/2014/main" id="{19D0E47D-53F1-4C56-8102-825EE8E020A3}"/>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30" name="直線コネクタ 629">
          <a:extLst>
            <a:ext uri="{FF2B5EF4-FFF2-40B4-BE49-F238E27FC236}">
              <a16:creationId xmlns:a16="http://schemas.microsoft.com/office/drawing/2014/main" id="{3F22DB1F-0E70-405B-8924-0225F7BB5583}"/>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31" name="テキスト ボックス 630">
          <a:extLst>
            <a:ext uri="{FF2B5EF4-FFF2-40B4-BE49-F238E27FC236}">
              <a16:creationId xmlns:a16="http://schemas.microsoft.com/office/drawing/2014/main" id="{6E4A2550-0DBD-4C64-930D-503386E7B921}"/>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2" name="直線コネクタ 631">
          <a:extLst>
            <a:ext uri="{FF2B5EF4-FFF2-40B4-BE49-F238E27FC236}">
              <a16:creationId xmlns:a16="http://schemas.microsoft.com/office/drawing/2014/main" id="{76752C12-9E7C-492C-8774-1F1F0C152754}"/>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33" name="テキスト ボックス 632">
          <a:extLst>
            <a:ext uri="{FF2B5EF4-FFF2-40B4-BE49-F238E27FC236}">
              <a16:creationId xmlns:a16="http://schemas.microsoft.com/office/drawing/2014/main" id="{B376D2B5-9CD1-452E-A1BD-BFC07A30C1F0}"/>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34" name="【学校施設】&#10;有形固定資産減価償却率グラフ枠">
          <a:extLst>
            <a:ext uri="{FF2B5EF4-FFF2-40B4-BE49-F238E27FC236}">
              <a16:creationId xmlns:a16="http://schemas.microsoft.com/office/drawing/2014/main" id="{24DEB064-C0CF-4964-8739-D483D114D7B2}"/>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167640</xdr:rowOff>
    </xdr:from>
    <xdr:to>
      <xdr:col>85</xdr:col>
      <xdr:colOff>126364</xdr:colOff>
      <xdr:row>64</xdr:row>
      <xdr:rowOff>68580</xdr:rowOff>
    </xdr:to>
    <xdr:cxnSp macro="">
      <xdr:nvCxnSpPr>
        <xdr:cNvPr id="635" name="直線コネクタ 634">
          <a:extLst>
            <a:ext uri="{FF2B5EF4-FFF2-40B4-BE49-F238E27FC236}">
              <a16:creationId xmlns:a16="http://schemas.microsoft.com/office/drawing/2014/main" id="{40B9BDF2-21B4-4C87-974F-1DF94C19F519}"/>
            </a:ext>
          </a:extLst>
        </xdr:cNvPr>
        <xdr:cNvCxnSpPr/>
      </xdr:nvCxnSpPr>
      <xdr:spPr>
        <a:xfrm flipV="1">
          <a:off x="16318864" y="9597390"/>
          <a:ext cx="0" cy="14439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72407</xdr:rowOff>
    </xdr:from>
    <xdr:ext cx="405111" cy="259045"/>
    <xdr:sp macro="" textlink="">
      <xdr:nvSpPr>
        <xdr:cNvPr id="636" name="【学校施設】&#10;有形固定資産減価償却率最小値テキスト">
          <a:extLst>
            <a:ext uri="{FF2B5EF4-FFF2-40B4-BE49-F238E27FC236}">
              <a16:creationId xmlns:a16="http://schemas.microsoft.com/office/drawing/2014/main" id="{0E607122-FAF6-49D2-B9D2-815EC767A775}"/>
            </a:ext>
          </a:extLst>
        </xdr:cNvPr>
        <xdr:cNvSpPr txBox="1"/>
      </xdr:nvSpPr>
      <xdr:spPr>
        <a:xfrm>
          <a:off x="16357600" y="1104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68580</xdr:rowOff>
    </xdr:from>
    <xdr:to>
      <xdr:col>86</xdr:col>
      <xdr:colOff>25400</xdr:colOff>
      <xdr:row>64</xdr:row>
      <xdr:rowOff>68580</xdr:rowOff>
    </xdr:to>
    <xdr:cxnSp macro="">
      <xdr:nvCxnSpPr>
        <xdr:cNvPr id="637" name="直線コネクタ 636">
          <a:extLst>
            <a:ext uri="{FF2B5EF4-FFF2-40B4-BE49-F238E27FC236}">
              <a16:creationId xmlns:a16="http://schemas.microsoft.com/office/drawing/2014/main" id="{20F49644-2385-4033-B8B9-BC17FBFAF1D7}"/>
            </a:ext>
          </a:extLst>
        </xdr:cNvPr>
        <xdr:cNvCxnSpPr/>
      </xdr:nvCxnSpPr>
      <xdr:spPr>
        <a:xfrm>
          <a:off x="16230600" y="1104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114317</xdr:rowOff>
    </xdr:from>
    <xdr:ext cx="405111" cy="259045"/>
    <xdr:sp macro="" textlink="">
      <xdr:nvSpPr>
        <xdr:cNvPr id="638" name="【学校施設】&#10;有形固定資産減価償却率最大値テキスト">
          <a:extLst>
            <a:ext uri="{FF2B5EF4-FFF2-40B4-BE49-F238E27FC236}">
              <a16:creationId xmlns:a16="http://schemas.microsoft.com/office/drawing/2014/main" id="{2E25CC4F-3D5E-4047-A165-28BF82EEE5FA}"/>
            </a:ext>
          </a:extLst>
        </xdr:cNvPr>
        <xdr:cNvSpPr txBox="1"/>
      </xdr:nvSpPr>
      <xdr:spPr>
        <a:xfrm>
          <a:off x="16357600" y="9372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167640</xdr:rowOff>
    </xdr:from>
    <xdr:to>
      <xdr:col>86</xdr:col>
      <xdr:colOff>25400</xdr:colOff>
      <xdr:row>55</xdr:row>
      <xdr:rowOff>167640</xdr:rowOff>
    </xdr:to>
    <xdr:cxnSp macro="">
      <xdr:nvCxnSpPr>
        <xdr:cNvPr id="639" name="直線コネクタ 638">
          <a:extLst>
            <a:ext uri="{FF2B5EF4-FFF2-40B4-BE49-F238E27FC236}">
              <a16:creationId xmlns:a16="http://schemas.microsoft.com/office/drawing/2014/main" id="{CBB0AF1C-AEC7-40BF-9293-78144EB7B049}"/>
            </a:ext>
          </a:extLst>
        </xdr:cNvPr>
        <xdr:cNvCxnSpPr/>
      </xdr:nvCxnSpPr>
      <xdr:spPr>
        <a:xfrm>
          <a:off x="16230600" y="9597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44467</xdr:rowOff>
    </xdr:from>
    <xdr:ext cx="405111" cy="259045"/>
    <xdr:sp macro="" textlink="">
      <xdr:nvSpPr>
        <xdr:cNvPr id="640" name="【学校施設】&#10;有形固定資産減価償却率平均値テキスト">
          <a:extLst>
            <a:ext uri="{FF2B5EF4-FFF2-40B4-BE49-F238E27FC236}">
              <a16:creationId xmlns:a16="http://schemas.microsoft.com/office/drawing/2014/main" id="{31BE7F54-099C-4AD4-AAD5-0ACCDC865439}"/>
            </a:ext>
          </a:extLst>
        </xdr:cNvPr>
        <xdr:cNvSpPr txBox="1"/>
      </xdr:nvSpPr>
      <xdr:spPr>
        <a:xfrm>
          <a:off x="16357600" y="101600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21590</xdr:rowOff>
    </xdr:from>
    <xdr:to>
      <xdr:col>85</xdr:col>
      <xdr:colOff>177800</xdr:colOff>
      <xdr:row>60</xdr:row>
      <xdr:rowOff>123190</xdr:rowOff>
    </xdr:to>
    <xdr:sp macro="" textlink="">
      <xdr:nvSpPr>
        <xdr:cNvPr id="641" name="フローチャート: 判断 640">
          <a:extLst>
            <a:ext uri="{FF2B5EF4-FFF2-40B4-BE49-F238E27FC236}">
              <a16:creationId xmlns:a16="http://schemas.microsoft.com/office/drawing/2014/main" id="{95D9E92C-1FE2-4B27-A123-24179060EB84}"/>
            </a:ext>
          </a:extLst>
        </xdr:cNvPr>
        <xdr:cNvSpPr/>
      </xdr:nvSpPr>
      <xdr:spPr>
        <a:xfrm>
          <a:off x="16268700" y="1030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6350</xdr:rowOff>
    </xdr:from>
    <xdr:to>
      <xdr:col>81</xdr:col>
      <xdr:colOff>101600</xdr:colOff>
      <xdr:row>60</xdr:row>
      <xdr:rowOff>107950</xdr:rowOff>
    </xdr:to>
    <xdr:sp macro="" textlink="">
      <xdr:nvSpPr>
        <xdr:cNvPr id="642" name="フローチャート: 判断 641">
          <a:extLst>
            <a:ext uri="{FF2B5EF4-FFF2-40B4-BE49-F238E27FC236}">
              <a16:creationId xmlns:a16="http://schemas.microsoft.com/office/drawing/2014/main" id="{411E3322-286A-497C-BEEA-3F8225DC88FF}"/>
            </a:ext>
          </a:extLst>
        </xdr:cNvPr>
        <xdr:cNvSpPr/>
      </xdr:nvSpPr>
      <xdr:spPr>
        <a:xfrm>
          <a:off x="15430500" y="1029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27305</xdr:rowOff>
    </xdr:from>
    <xdr:to>
      <xdr:col>76</xdr:col>
      <xdr:colOff>165100</xdr:colOff>
      <xdr:row>60</xdr:row>
      <xdr:rowOff>128905</xdr:rowOff>
    </xdr:to>
    <xdr:sp macro="" textlink="">
      <xdr:nvSpPr>
        <xdr:cNvPr id="643" name="フローチャート: 判断 642">
          <a:extLst>
            <a:ext uri="{FF2B5EF4-FFF2-40B4-BE49-F238E27FC236}">
              <a16:creationId xmlns:a16="http://schemas.microsoft.com/office/drawing/2014/main" id="{9C7F1FE7-A63D-49D1-91EE-B495735521CF}"/>
            </a:ext>
          </a:extLst>
        </xdr:cNvPr>
        <xdr:cNvSpPr/>
      </xdr:nvSpPr>
      <xdr:spPr>
        <a:xfrm>
          <a:off x="14541500" y="1031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162560</xdr:rowOff>
    </xdr:from>
    <xdr:to>
      <xdr:col>72</xdr:col>
      <xdr:colOff>38100</xdr:colOff>
      <xdr:row>60</xdr:row>
      <xdr:rowOff>92710</xdr:rowOff>
    </xdr:to>
    <xdr:sp macro="" textlink="">
      <xdr:nvSpPr>
        <xdr:cNvPr id="644" name="フローチャート: 判断 643">
          <a:extLst>
            <a:ext uri="{FF2B5EF4-FFF2-40B4-BE49-F238E27FC236}">
              <a16:creationId xmlns:a16="http://schemas.microsoft.com/office/drawing/2014/main" id="{131CDE63-98BB-43B6-948F-D3473BC39E6D}"/>
            </a:ext>
          </a:extLst>
        </xdr:cNvPr>
        <xdr:cNvSpPr/>
      </xdr:nvSpPr>
      <xdr:spPr>
        <a:xfrm>
          <a:off x="13652500" y="1027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97790</xdr:rowOff>
    </xdr:from>
    <xdr:to>
      <xdr:col>67</xdr:col>
      <xdr:colOff>101600</xdr:colOff>
      <xdr:row>60</xdr:row>
      <xdr:rowOff>27940</xdr:rowOff>
    </xdr:to>
    <xdr:sp macro="" textlink="">
      <xdr:nvSpPr>
        <xdr:cNvPr id="645" name="フローチャート: 判断 644">
          <a:extLst>
            <a:ext uri="{FF2B5EF4-FFF2-40B4-BE49-F238E27FC236}">
              <a16:creationId xmlns:a16="http://schemas.microsoft.com/office/drawing/2014/main" id="{7D580964-91E1-4521-942E-B6419F58BAEB}"/>
            </a:ext>
          </a:extLst>
        </xdr:cNvPr>
        <xdr:cNvSpPr/>
      </xdr:nvSpPr>
      <xdr:spPr>
        <a:xfrm>
          <a:off x="127635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6" name="テキスト ボックス 645">
          <a:extLst>
            <a:ext uri="{FF2B5EF4-FFF2-40B4-BE49-F238E27FC236}">
              <a16:creationId xmlns:a16="http://schemas.microsoft.com/office/drawing/2014/main" id="{BE03878C-944B-4B46-874B-52C91C491BDD}"/>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7" name="テキスト ボックス 646">
          <a:extLst>
            <a:ext uri="{FF2B5EF4-FFF2-40B4-BE49-F238E27FC236}">
              <a16:creationId xmlns:a16="http://schemas.microsoft.com/office/drawing/2014/main" id="{F2448F50-BDFD-4079-8A57-6C976AD392F8}"/>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8" name="テキスト ボックス 647">
          <a:extLst>
            <a:ext uri="{FF2B5EF4-FFF2-40B4-BE49-F238E27FC236}">
              <a16:creationId xmlns:a16="http://schemas.microsoft.com/office/drawing/2014/main" id="{20D03C33-A77E-452A-A571-5346EA7F9F09}"/>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9" name="テキスト ボックス 648">
          <a:extLst>
            <a:ext uri="{FF2B5EF4-FFF2-40B4-BE49-F238E27FC236}">
              <a16:creationId xmlns:a16="http://schemas.microsoft.com/office/drawing/2014/main" id="{653E3011-5C17-48C8-9461-EC23AA606751}"/>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50" name="テキスト ボックス 649">
          <a:extLst>
            <a:ext uri="{FF2B5EF4-FFF2-40B4-BE49-F238E27FC236}">
              <a16:creationId xmlns:a16="http://schemas.microsoft.com/office/drawing/2014/main" id="{0858AA9C-1ED3-4005-B73E-163267C45B65}"/>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36830</xdr:rowOff>
    </xdr:from>
    <xdr:to>
      <xdr:col>85</xdr:col>
      <xdr:colOff>177800</xdr:colOff>
      <xdr:row>61</xdr:row>
      <xdr:rowOff>138430</xdr:rowOff>
    </xdr:to>
    <xdr:sp macro="" textlink="">
      <xdr:nvSpPr>
        <xdr:cNvPr id="651" name="楕円 650">
          <a:extLst>
            <a:ext uri="{FF2B5EF4-FFF2-40B4-BE49-F238E27FC236}">
              <a16:creationId xmlns:a16="http://schemas.microsoft.com/office/drawing/2014/main" id="{C1669BF7-CE3B-4250-99E5-54A436583950}"/>
            </a:ext>
          </a:extLst>
        </xdr:cNvPr>
        <xdr:cNvSpPr/>
      </xdr:nvSpPr>
      <xdr:spPr>
        <a:xfrm>
          <a:off x="16268700" y="10495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15257</xdr:rowOff>
    </xdr:from>
    <xdr:ext cx="405111" cy="259045"/>
    <xdr:sp macro="" textlink="">
      <xdr:nvSpPr>
        <xdr:cNvPr id="652" name="【学校施設】&#10;有形固定資産減価償却率該当値テキスト">
          <a:extLst>
            <a:ext uri="{FF2B5EF4-FFF2-40B4-BE49-F238E27FC236}">
              <a16:creationId xmlns:a16="http://schemas.microsoft.com/office/drawing/2014/main" id="{0AC19AC2-3DA2-4F4F-8F1B-6B809CEAE046}"/>
            </a:ext>
          </a:extLst>
        </xdr:cNvPr>
        <xdr:cNvSpPr txBox="1"/>
      </xdr:nvSpPr>
      <xdr:spPr>
        <a:xfrm>
          <a:off x="16357600" y="10473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29210</xdr:rowOff>
    </xdr:from>
    <xdr:to>
      <xdr:col>81</xdr:col>
      <xdr:colOff>101600</xdr:colOff>
      <xdr:row>61</xdr:row>
      <xdr:rowOff>130810</xdr:rowOff>
    </xdr:to>
    <xdr:sp macro="" textlink="">
      <xdr:nvSpPr>
        <xdr:cNvPr id="653" name="楕円 652">
          <a:extLst>
            <a:ext uri="{FF2B5EF4-FFF2-40B4-BE49-F238E27FC236}">
              <a16:creationId xmlns:a16="http://schemas.microsoft.com/office/drawing/2014/main" id="{6AFD083E-4288-482C-B8BA-F02AD4B7F861}"/>
            </a:ext>
          </a:extLst>
        </xdr:cNvPr>
        <xdr:cNvSpPr/>
      </xdr:nvSpPr>
      <xdr:spPr>
        <a:xfrm>
          <a:off x="15430500" y="1048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80010</xdr:rowOff>
    </xdr:from>
    <xdr:to>
      <xdr:col>85</xdr:col>
      <xdr:colOff>127000</xdr:colOff>
      <xdr:row>61</xdr:row>
      <xdr:rowOff>87630</xdr:rowOff>
    </xdr:to>
    <xdr:cxnSp macro="">
      <xdr:nvCxnSpPr>
        <xdr:cNvPr id="654" name="直線コネクタ 653">
          <a:extLst>
            <a:ext uri="{FF2B5EF4-FFF2-40B4-BE49-F238E27FC236}">
              <a16:creationId xmlns:a16="http://schemas.microsoft.com/office/drawing/2014/main" id="{7A1A297B-9B47-4D7A-95C1-6469A1D6EB9E}"/>
            </a:ext>
          </a:extLst>
        </xdr:cNvPr>
        <xdr:cNvCxnSpPr/>
      </xdr:nvCxnSpPr>
      <xdr:spPr>
        <a:xfrm>
          <a:off x="15481300" y="1053846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153035</xdr:rowOff>
    </xdr:from>
    <xdr:to>
      <xdr:col>76</xdr:col>
      <xdr:colOff>165100</xdr:colOff>
      <xdr:row>61</xdr:row>
      <xdr:rowOff>83185</xdr:rowOff>
    </xdr:to>
    <xdr:sp macro="" textlink="">
      <xdr:nvSpPr>
        <xdr:cNvPr id="655" name="楕円 654">
          <a:extLst>
            <a:ext uri="{FF2B5EF4-FFF2-40B4-BE49-F238E27FC236}">
              <a16:creationId xmlns:a16="http://schemas.microsoft.com/office/drawing/2014/main" id="{818A5F2D-FFB2-4E90-AB91-312C05A76C89}"/>
            </a:ext>
          </a:extLst>
        </xdr:cNvPr>
        <xdr:cNvSpPr/>
      </xdr:nvSpPr>
      <xdr:spPr>
        <a:xfrm>
          <a:off x="14541500" y="10440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32385</xdr:rowOff>
    </xdr:from>
    <xdr:to>
      <xdr:col>81</xdr:col>
      <xdr:colOff>50800</xdr:colOff>
      <xdr:row>61</xdr:row>
      <xdr:rowOff>80010</xdr:rowOff>
    </xdr:to>
    <xdr:cxnSp macro="">
      <xdr:nvCxnSpPr>
        <xdr:cNvPr id="656" name="直線コネクタ 655">
          <a:extLst>
            <a:ext uri="{FF2B5EF4-FFF2-40B4-BE49-F238E27FC236}">
              <a16:creationId xmlns:a16="http://schemas.microsoft.com/office/drawing/2014/main" id="{17DC8238-6CBA-46E9-B0FE-71CACC35F6EA}"/>
            </a:ext>
          </a:extLst>
        </xdr:cNvPr>
        <xdr:cNvCxnSpPr/>
      </xdr:nvCxnSpPr>
      <xdr:spPr>
        <a:xfrm>
          <a:off x="14592300" y="10490835"/>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8255</xdr:rowOff>
    </xdr:from>
    <xdr:to>
      <xdr:col>72</xdr:col>
      <xdr:colOff>38100</xdr:colOff>
      <xdr:row>61</xdr:row>
      <xdr:rowOff>109855</xdr:rowOff>
    </xdr:to>
    <xdr:sp macro="" textlink="">
      <xdr:nvSpPr>
        <xdr:cNvPr id="657" name="楕円 656">
          <a:extLst>
            <a:ext uri="{FF2B5EF4-FFF2-40B4-BE49-F238E27FC236}">
              <a16:creationId xmlns:a16="http://schemas.microsoft.com/office/drawing/2014/main" id="{BFB55F67-127F-4478-8755-9909318A8A0E}"/>
            </a:ext>
          </a:extLst>
        </xdr:cNvPr>
        <xdr:cNvSpPr/>
      </xdr:nvSpPr>
      <xdr:spPr>
        <a:xfrm>
          <a:off x="13652500" y="10466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32385</xdr:rowOff>
    </xdr:from>
    <xdr:to>
      <xdr:col>76</xdr:col>
      <xdr:colOff>114300</xdr:colOff>
      <xdr:row>61</xdr:row>
      <xdr:rowOff>59055</xdr:rowOff>
    </xdr:to>
    <xdr:cxnSp macro="">
      <xdr:nvCxnSpPr>
        <xdr:cNvPr id="658" name="直線コネクタ 657">
          <a:extLst>
            <a:ext uri="{FF2B5EF4-FFF2-40B4-BE49-F238E27FC236}">
              <a16:creationId xmlns:a16="http://schemas.microsoft.com/office/drawing/2014/main" id="{267CD10C-BEB3-40E3-958F-D0BF7E342154}"/>
            </a:ext>
          </a:extLst>
        </xdr:cNvPr>
        <xdr:cNvCxnSpPr/>
      </xdr:nvCxnSpPr>
      <xdr:spPr>
        <a:xfrm flipV="1">
          <a:off x="13703300" y="10490835"/>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135890</xdr:rowOff>
    </xdr:from>
    <xdr:to>
      <xdr:col>67</xdr:col>
      <xdr:colOff>101600</xdr:colOff>
      <xdr:row>61</xdr:row>
      <xdr:rowOff>66040</xdr:rowOff>
    </xdr:to>
    <xdr:sp macro="" textlink="">
      <xdr:nvSpPr>
        <xdr:cNvPr id="659" name="楕円 658">
          <a:extLst>
            <a:ext uri="{FF2B5EF4-FFF2-40B4-BE49-F238E27FC236}">
              <a16:creationId xmlns:a16="http://schemas.microsoft.com/office/drawing/2014/main" id="{04FE2F4A-9A3D-4FA7-AB40-789120C366D7}"/>
            </a:ext>
          </a:extLst>
        </xdr:cNvPr>
        <xdr:cNvSpPr/>
      </xdr:nvSpPr>
      <xdr:spPr>
        <a:xfrm>
          <a:off x="12763500" y="10422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15240</xdr:rowOff>
    </xdr:from>
    <xdr:to>
      <xdr:col>71</xdr:col>
      <xdr:colOff>177800</xdr:colOff>
      <xdr:row>61</xdr:row>
      <xdr:rowOff>59055</xdr:rowOff>
    </xdr:to>
    <xdr:cxnSp macro="">
      <xdr:nvCxnSpPr>
        <xdr:cNvPr id="660" name="直線コネクタ 659">
          <a:extLst>
            <a:ext uri="{FF2B5EF4-FFF2-40B4-BE49-F238E27FC236}">
              <a16:creationId xmlns:a16="http://schemas.microsoft.com/office/drawing/2014/main" id="{5921A424-92C6-4978-94AC-AD53F3DCBD73}"/>
            </a:ext>
          </a:extLst>
        </xdr:cNvPr>
        <xdr:cNvCxnSpPr/>
      </xdr:nvCxnSpPr>
      <xdr:spPr>
        <a:xfrm>
          <a:off x="12814300" y="10473690"/>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124477</xdr:rowOff>
    </xdr:from>
    <xdr:ext cx="405111" cy="259045"/>
    <xdr:sp macro="" textlink="">
      <xdr:nvSpPr>
        <xdr:cNvPr id="661" name="n_1aveValue【学校施設】&#10;有形固定資産減価償却率">
          <a:extLst>
            <a:ext uri="{FF2B5EF4-FFF2-40B4-BE49-F238E27FC236}">
              <a16:creationId xmlns:a16="http://schemas.microsoft.com/office/drawing/2014/main" id="{4724F14A-43FE-4E30-B10A-84E327016D95}"/>
            </a:ext>
          </a:extLst>
        </xdr:cNvPr>
        <xdr:cNvSpPr txBox="1"/>
      </xdr:nvSpPr>
      <xdr:spPr>
        <a:xfrm>
          <a:off x="15266044" y="1006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145432</xdr:rowOff>
    </xdr:from>
    <xdr:ext cx="405111" cy="259045"/>
    <xdr:sp macro="" textlink="">
      <xdr:nvSpPr>
        <xdr:cNvPr id="662" name="n_2aveValue【学校施設】&#10;有形固定資産減価償却率">
          <a:extLst>
            <a:ext uri="{FF2B5EF4-FFF2-40B4-BE49-F238E27FC236}">
              <a16:creationId xmlns:a16="http://schemas.microsoft.com/office/drawing/2014/main" id="{42DC63BF-2553-4251-A854-9252415CAE6C}"/>
            </a:ext>
          </a:extLst>
        </xdr:cNvPr>
        <xdr:cNvSpPr txBox="1"/>
      </xdr:nvSpPr>
      <xdr:spPr>
        <a:xfrm>
          <a:off x="14389744" y="10089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109237</xdr:rowOff>
    </xdr:from>
    <xdr:ext cx="405111" cy="259045"/>
    <xdr:sp macro="" textlink="">
      <xdr:nvSpPr>
        <xdr:cNvPr id="663" name="n_3aveValue【学校施設】&#10;有形固定資産減価償却率">
          <a:extLst>
            <a:ext uri="{FF2B5EF4-FFF2-40B4-BE49-F238E27FC236}">
              <a16:creationId xmlns:a16="http://schemas.microsoft.com/office/drawing/2014/main" id="{263CF6E8-85F7-4DB0-9122-40F324F7078D}"/>
            </a:ext>
          </a:extLst>
        </xdr:cNvPr>
        <xdr:cNvSpPr txBox="1"/>
      </xdr:nvSpPr>
      <xdr:spPr>
        <a:xfrm>
          <a:off x="13500744" y="10053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44467</xdr:rowOff>
    </xdr:from>
    <xdr:ext cx="405111" cy="259045"/>
    <xdr:sp macro="" textlink="">
      <xdr:nvSpPr>
        <xdr:cNvPr id="664" name="n_4aveValue【学校施設】&#10;有形固定資産減価償却率">
          <a:extLst>
            <a:ext uri="{FF2B5EF4-FFF2-40B4-BE49-F238E27FC236}">
              <a16:creationId xmlns:a16="http://schemas.microsoft.com/office/drawing/2014/main" id="{265B2E71-4E12-46C9-8C70-2EEE860C4D52}"/>
            </a:ext>
          </a:extLst>
        </xdr:cNvPr>
        <xdr:cNvSpPr txBox="1"/>
      </xdr:nvSpPr>
      <xdr:spPr>
        <a:xfrm>
          <a:off x="12611744" y="9988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121937</xdr:rowOff>
    </xdr:from>
    <xdr:ext cx="405111" cy="259045"/>
    <xdr:sp macro="" textlink="">
      <xdr:nvSpPr>
        <xdr:cNvPr id="665" name="n_1mainValue【学校施設】&#10;有形固定資産減価償却率">
          <a:extLst>
            <a:ext uri="{FF2B5EF4-FFF2-40B4-BE49-F238E27FC236}">
              <a16:creationId xmlns:a16="http://schemas.microsoft.com/office/drawing/2014/main" id="{645BC50E-54AA-4A12-805E-81DC6A252E02}"/>
            </a:ext>
          </a:extLst>
        </xdr:cNvPr>
        <xdr:cNvSpPr txBox="1"/>
      </xdr:nvSpPr>
      <xdr:spPr>
        <a:xfrm>
          <a:off x="15266044" y="10580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74312</xdr:rowOff>
    </xdr:from>
    <xdr:ext cx="405111" cy="259045"/>
    <xdr:sp macro="" textlink="">
      <xdr:nvSpPr>
        <xdr:cNvPr id="666" name="n_2mainValue【学校施設】&#10;有形固定資産減価償却率">
          <a:extLst>
            <a:ext uri="{FF2B5EF4-FFF2-40B4-BE49-F238E27FC236}">
              <a16:creationId xmlns:a16="http://schemas.microsoft.com/office/drawing/2014/main" id="{E4E4C3EE-E542-4510-B3A1-2BABD91E349A}"/>
            </a:ext>
          </a:extLst>
        </xdr:cNvPr>
        <xdr:cNvSpPr txBox="1"/>
      </xdr:nvSpPr>
      <xdr:spPr>
        <a:xfrm>
          <a:off x="14389744" y="10532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100982</xdr:rowOff>
    </xdr:from>
    <xdr:ext cx="405111" cy="259045"/>
    <xdr:sp macro="" textlink="">
      <xdr:nvSpPr>
        <xdr:cNvPr id="667" name="n_3mainValue【学校施設】&#10;有形固定資産減価償却率">
          <a:extLst>
            <a:ext uri="{FF2B5EF4-FFF2-40B4-BE49-F238E27FC236}">
              <a16:creationId xmlns:a16="http://schemas.microsoft.com/office/drawing/2014/main" id="{D4FF8F27-DBA6-49BE-970B-DEE0CCE503E9}"/>
            </a:ext>
          </a:extLst>
        </xdr:cNvPr>
        <xdr:cNvSpPr txBox="1"/>
      </xdr:nvSpPr>
      <xdr:spPr>
        <a:xfrm>
          <a:off x="13500744" y="10559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57167</xdr:rowOff>
    </xdr:from>
    <xdr:ext cx="405111" cy="259045"/>
    <xdr:sp macro="" textlink="">
      <xdr:nvSpPr>
        <xdr:cNvPr id="668" name="n_4mainValue【学校施設】&#10;有形固定資産減価償却率">
          <a:extLst>
            <a:ext uri="{FF2B5EF4-FFF2-40B4-BE49-F238E27FC236}">
              <a16:creationId xmlns:a16="http://schemas.microsoft.com/office/drawing/2014/main" id="{7CCB2582-6BDE-4C55-AF62-19625E29747B}"/>
            </a:ext>
          </a:extLst>
        </xdr:cNvPr>
        <xdr:cNvSpPr txBox="1"/>
      </xdr:nvSpPr>
      <xdr:spPr>
        <a:xfrm>
          <a:off x="12611744" y="10515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9" name="正方形/長方形 668">
          <a:extLst>
            <a:ext uri="{FF2B5EF4-FFF2-40B4-BE49-F238E27FC236}">
              <a16:creationId xmlns:a16="http://schemas.microsoft.com/office/drawing/2014/main" id="{D7CB429F-5C25-4BDB-A811-5F454BEFD0F8}"/>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70" name="正方形/長方形 669">
          <a:extLst>
            <a:ext uri="{FF2B5EF4-FFF2-40B4-BE49-F238E27FC236}">
              <a16:creationId xmlns:a16="http://schemas.microsoft.com/office/drawing/2014/main" id="{0E5C0794-B3D7-4017-A73D-839EB3ACDF28}"/>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1" name="正方形/長方形 670">
          <a:extLst>
            <a:ext uri="{FF2B5EF4-FFF2-40B4-BE49-F238E27FC236}">
              <a16:creationId xmlns:a16="http://schemas.microsoft.com/office/drawing/2014/main" id="{3F44FC40-F1CD-4C01-A9DC-BA18EDC53287}"/>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2" name="正方形/長方形 671">
          <a:extLst>
            <a:ext uri="{FF2B5EF4-FFF2-40B4-BE49-F238E27FC236}">
              <a16:creationId xmlns:a16="http://schemas.microsoft.com/office/drawing/2014/main" id="{AE91E584-5CAC-420B-BCD0-09E720AAC87C}"/>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3" name="正方形/長方形 672">
          <a:extLst>
            <a:ext uri="{FF2B5EF4-FFF2-40B4-BE49-F238E27FC236}">
              <a16:creationId xmlns:a16="http://schemas.microsoft.com/office/drawing/2014/main" id="{9ECB3B31-3E1F-4617-8309-797C8DBD76CB}"/>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4" name="正方形/長方形 673">
          <a:extLst>
            <a:ext uri="{FF2B5EF4-FFF2-40B4-BE49-F238E27FC236}">
              <a16:creationId xmlns:a16="http://schemas.microsoft.com/office/drawing/2014/main" id="{ACA43B76-C051-44CC-B3EB-AC97906693F6}"/>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5" name="正方形/長方形 674">
          <a:extLst>
            <a:ext uri="{FF2B5EF4-FFF2-40B4-BE49-F238E27FC236}">
              <a16:creationId xmlns:a16="http://schemas.microsoft.com/office/drawing/2014/main" id="{5973BAEC-154E-4A9D-9E6B-B456396ACB4C}"/>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6" name="正方形/長方形 675">
          <a:extLst>
            <a:ext uri="{FF2B5EF4-FFF2-40B4-BE49-F238E27FC236}">
              <a16:creationId xmlns:a16="http://schemas.microsoft.com/office/drawing/2014/main" id="{4AAFABE9-7394-4EA0-8E4C-28ABADB95681}"/>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7" name="テキスト ボックス 676">
          <a:extLst>
            <a:ext uri="{FF2B5EF4-FFF2-40B4-BE49-F238E27FC236}">
              <a16:creationId xmlns:a16="http://schemas.microsoft.com/office/drawing/2014/main" id="{10059D9A-DEEE-47D1-88AF-4892DB1D0737}"/>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8" name="直線コネクタ 677">
          <a:extLst>
            <a:ext uri="{FF2B5EF4-FFF2-40B4-BE49-F238E27FC236}">
              <a16:creationId xmlns:a16="http://schemas.microsoft.com/office/drawing/2014/main" id="{51C30A17-7787-4C45-B475-D6362C48406A}"/>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679" name="直線コネクタ 678">
          <a:extLst>
            <a:ext uri="{FF2B5EF4-FFF2-40B4-BE49-F238E27FC236}">
              <a16:creationId xmlns:a16="http://schemas.microsoft.com/office/drawing/2014/main" id="{44470C7D-D27F-49F0-AE61-F0E85B9BA646}"/>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80" name="テキスト ボックス 679">
          <a:extLst>
            <a:ext uri="{FF2B5EF4-FFF2-40B4-BE49-F238E27FC236}">
              <a16:creationId xmlns:a16="http://schemas.microsoft.com/office/drawing/2014/main" id="{ACD2C3E2-2DD8-4314-BC65-13B10ADC45A4}"/>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81" name="直線コネクタ 680">
          <a:extLst>
            <a:ext uri="{FF2B5EF4-FFF2-40B4-BE49-F238E27FC236}">
              <a16:creationId xmlns:a16="http://schemas.microsoft.com/office/drawing/2014/main" id="{2AB48F56-3788-42C5-B2B6-DDF3622FD4CE}"/>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82" name="テキスト ボックス 681">
          <a:extLst>
            <a:ext uri="{FF2B5EF4-FFF2-40B4-BE49-F238E27FC236}">
              <a16:creationId xmlns:a16="http://schemas.microsoft.com/office/drawing/2014/main" id="{12B7B26E-187D-423B-8DBB-773110A21106}"/>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83" name="直線コネクタ 682">
          <a:extLst>
            <a:ext uri="{FF2B5EF4-FFF2-40B4-BE49-F238E27FC236}">
              <a16:creationId xmlns:a16="http://schemas.microsoft.com/office/drawing/2014/main" id="{613D6DDC-7A87-44EC-B194-7E1F7A0A4371}"/>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84" name="テキスト ボックス 683">
          <a:extLst>
            <a:ext uri="{FF2B5EF4-FFF2-40B4-BE49-F238E27FC236}">
              <a16:creationId xmlns:a16="http://schemas.microsoft.com/office/drawing/2014/main" id="{9EF53968-AD38-4183-ACF6-0687E83DE11A}"/>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85" name="直線コネクタ 684">
          <a:extLst>
            <a:ext uri="{FF2B5EF4-FFF2-40B4-BE49-F238E27FC236}">
              <a16:creationId xmlns:a16="http://schemas.microsoft.com/office/drawing/2014/main" id="{903B16EA-9229-4F78-B1C1-0F2311082208}"/>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86" name="テキスト ボックス 685">
          <a:extLst>
            <a:ext uri="{FF2B5EF4-FFF2-40B4-BE49-F238E27FC236}">
              <a16:creationId xmlns:a16="http://schemas.microsoft.com/office/drawing/2014/main" id="{AA819E90-95CF-476E-923E-371A5B932957}"/>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87" name="直線コネクタ 686">
          <a:extLst>
            <a:ext uri="{FF2B5EF4-FFF2-40B4-BE49-F238E27FC236}">
              <a16:creationId xmlns:a16="http://schemas.microsoft.com/office/drawing/2014/main" id="{F0749CE1-D5E8-40FF-BB37-AF5788A8CB37}"/>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88" name="テキスト ボックス 687">
          <a:extLst>
            <a:ext uri="{FF2B5EF4-FFF2-40B4-BE49-F238E27FC236}">
              <a16:creationId xmlns:a16="http://schemas.microsoft.com/office/drawing/2014/main" id="{051DBBD3-F78A-4AEC-9576-E4A9E56F6E3D}"/>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89" name="直線コネクタ 688">
          <a:extLst>
            <a:ext uri="{FF2B5EF4-FFF2-40B4-BE49-F238E27FC236}">
              <a16:creationId xmlns:a16="http://schemas.microsoft.com/office/drawing/2014/main" id="{FADE11B5-D193-47BF-B683-4155A709C8AE}"/>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70049</xdr:rowOff>
    </xdr:from>
    <xdr:ext cx="531299" cy="259045"/>
    <xdr:sp macro="" textlink="">
      <xdr:nvSpPr>
        <xdr:cNvPr id="690" name="テキスト ボックス 689">
          <a:extLst>
            <a:ext uri="{FF2B5EF4-FFF2-40B4-BE49-F238E27FC236}">
              <a16:creationId xmlns:a16="http://schemas.microsoft.com/office/drawing/2014/main" id="{D65643BC-9B29-4438-9D0D-71749B8DDE6F}"/>
            </a:ext>
          </a:extLst>
        </xdr:cNvPr>
        <xdr:cNvSpPr txBox="1"/>
      </xdr:nvSpPr>
      <xdr:spPr>
        <a:xfrm>
          <a:off x="17756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91" name="直線コネクタ 690">
          <a:extLst>
            <a:ext uri="{FF2B5EF4-FFF2-40B4-BE49-F238E27FC236}">
              <a16:creationId xmlns:a16="http://schemas.microsoft.com/office/drawing/2014/main" id="{3B1BE9D8-EC91-4B8E-8823-B7E7B5A9E992}"/>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692" name="テキスト ボックス 691">
          <a:extLst>
            <a:ext uri="{FF2B5EF4-FFF2-40B4-BE49-F238E27FC236}">
              <a16:creationId xmlns:a16="http://schemas.microsoft.com/office/drawing/2014/main" id="{86A5A91E-A1CC-4432-BD90-BD6586A474FA}"/>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3" name="【学校施設】&#10;一人当たり面積グラフ枠">
          <a:extLst>
            <a:ext uri="{FF2B5EF4-FFF2-40B4-BE49-F238E27FC236}">
              <a16:creationId xmlns:a16="http://schemas.microsoft.com/office/drawing/2014/main" id="{48BF2895-E497-4FBB-A38C-280549D7E1A8}"/>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54</xdr:row>
      <xdr:rowOff>161816</xdr:rowOff>
    </xdr:from>
    <xdr:to>
      <xdr:col>116</xdr:col>
      <xdr:colOff>62864</xdr:colOff>
      <xdr:row>64</xdr:row>
      <xdr:rowOff>19268</xdr:rowOff>
    </xdr:to>
    <xdr:cxnSp macro="">
      <xdr:nvCxnSpPr>
        <xdr:cNvPr id="694" name="直線コネクタ 693">
          <a:extLst>
            <a:ext uri="{FF2B5EF4-FFF2-40B4-BE49-F238E27FC236}">
              <a16:creationId xmlns:a16="http://schemas.microsoft.com/office/drawing/2014/main" id="{F63F971A-32D2-45CC-8987-7A8CFC35AC71}"/>
            </a:ext>
          </a:extLst>
        </xdr:cNvPr>
        <xdr:cNvCxnSpPr/>
      </xdr:nvCxnSpPr>
      <xdr:spPr>
        <a:xfrm flipV="1">
          <a:off x="22160864" y="9420116"/>
          <a:ext cx="0" cy="15719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23095</xdr:rowOff>
    </xdr:from>
    <xdr:ext cx="469744" cy="259045"/>
    <xdr:sp macro="" textlink="">
      <xdr:nvSpPr>
        <xdr:cNvPr id="695" name="【学校施設】&#10;一人当たり面積最小値テキスト">
          <a:extLst>
            <a:ext uri="{FF2B5EF4-FFF2-40B4-BE49-F238E27FC236}">
              <a16:creationId xmlns:a16="http://schemas.microsoft.com/office/drawing/2014/main" id="{233B64C3-6D3E-4BB8-B4C9-AF9CC14EF1C2}"/>
            </a:ext>
          </a:extLst>
        </xdr:cNvPr>
        <xdr:cNvSpPr txBox="1"/>
      </xdr:nvSpPr>
      <xdr:spPr>
        <a:xfrm>
          <a:off x="22199600" y="10995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19268</xdr:rowOff>
    </xdr:from>
    <xdr:to>
      <xdr:col>116</xdr:col>
      <xdr:colOff>152400</xdr:colOff>
      <xdr:row>64</xdr:row>
      <xdr:rowOff>19268</xdr:rowOff>
    </xdr:to>
    <xdr:cxnSp macro="">
      <xdr:nvCxnSpPr>
        <xdr:cNvPr id="696" name="直線コネクタ 695">
          <a:extLst>
            <a:ext uri="{FF2B5EF4-FFF2-40B4-BE49-F238E27FC236}">
              <a16:creationId xmlns:a16="http://schemas.microsoft.com/office/drawing/2014/main" id="{94B2FC4A-FCB1-4EB6-B89F-7545C8D20A11}"/>
            </a:ext>
          </a:extLst>
        </xdr:cNvPr>
        <xdr:cNvCxnSpPr/>
      </xdr:nvCxnSpPr>
      <xdr:spPr>
        <a:xfrm>
          <a:off x="22072600" y="10992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108493</xdr:rowOff>
    </xdr:from>
    <xdr:ext cx="534377" cy="259045"/>
    <xdr:sp macro="" textlink="">
      <xdr:nvSpPr>
        <xdr:cNvPr id="697" name="【学校施設】&#10;一人当たり面積最大値テキスト">
          <a:extLst>
            <a:ext uri="{FF2B5EF4-FFF2-40B4-BE49-F238E27FC236}">
              <a16:creationId xmlns:a16="http://schemas.microsoft.com/office/drawing/2014/main" id="{D510144B-AD51-42BA-946F-B3A31FDF4374}"/>
            </a:ext>
          </a:extLst>
        </xdr:cNvPr>
        <xdr:cNvSpPr txBox="1"/>
      </xdr:nvSpPr>
      <xdr:spPr>
        <a:xfrm>
          <a:off x="22199600" y="9195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161816</xdr:rowOff>
    </xdr:from>
    <xdr:to>
      <xdr:col>116</xdr:col>
      <xdr:colOff>152400</xdr:colOff>
      <xdr:row>54</xdr:row>
      <xdr:rowOff>161816</xdr:rowOff>
    </xdr:to>
    <xdr:cxnSp macro="">
      <xdr:nvCxnSpPr>
        <xdr:cNvPr id="698" name="直線コネクタ 697">
          <a:extLst>
            <a:ext uri="{FF2B5EF4-FFF2-40B4-BE49-F238E27FC236}">
              <a16:creationId xmlns:a16="http://schemas.microsoft.com/office/drawing/2014/main" id="{339633CB-930B-492F-80C8-D76B5AE32A30}"/>
            </a:ext>
          </a:extLst>
        </xdr:cNvPr>
        <xdr:cNvCxnSpPr/>
      </xdr:nvCxnSpPr>
      <xdr:spPr>
        <a:xfrm>
          <a:off x="22072600" y="9420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70212</xdr:rowOff>
    </xdr:from>
    <xdr:ext cx="469744" cy="259045"/>
    <xdr:sp macro="" textlink="">
      <xdr:nvSpPr>
        <xdr:cNvPr id="699" name="【学校施設】&#10;一人当たり面積平均値テキスト">
          <a:extLst>
            <a:ext uri="{FF2B5EF4-FFF2-40B4-BE49-F238E27FC236}">
              <a16:creationId xmlns:a16="http://schemas.microsoft.com/office/drawing/2014/main" id="{1B894123-3908-45F8-8DF2-0797B34C926A}"/>
            </a:ext>
          </a:extLst>
        </xdr:cNvPr>
        <xdr:cNvSpPr txBox="1"/>
      </xdr:nvSpPr>
      <xdr:spPr>
        <a:xfrm>
          <a:off x="22199600" y="103572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47335</xdr:rowOff>
    </xdr:from>
    <xdr:to>
      <xdr:col>116</xdr:col>
      <xdr:colOff>114300</xdr:colOff>
      <xdr:row>61</xdr:row>
      <xdr:rowOff>148935</xdr:rowOff>
    </xdr:to>
    <xdr:sp macro="" textlink="">
      <xdr:nvSpPr>
        <xdr:cNvPr id="700" name="フローチャート: 判断 699">
          <a:extLst>
            <a:ext uri="{FF2B5EF4-FFF2-40B4-BE49-F238E27FC236}">
              <a16:creationId xmlns:a16="http://schemas.microsoft.com/office/drawing/2014/main" id="{DF21402D-7541-4D41-AF62-1F790D0A9FBE}"/>
            </a:ext>
          </a:extLst>
        </xdr:cNvPr>
        <xdr:cNvSpPr/>
      </xdr:nvSpPr>
      <xdr:spPr>
        <a:xfrm>
          <a:off x="22110700" y="10505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11738</xdr:rowOff>
    </xdr:from>
    <xdr:to>
      <xdr:col>112</xdr:col>
      <xdr:colOff>38100</xdr:colOff>
      <xdr:row>61</xdr:row>
      <xdr:rowOff>113338</xdr:rowOff>
    </xdr:to>
    <xdr:sp macro="" textlink="">
      <xdr:nvSpPr>
        <xdr:cNvPr id="701" name="フローチャート: 判断 700">
          <a:extLst>
            <a:ext uri="{FF2B5EF4-FFF2-40B4-BE49-F238E27FC236}">
              <a16:creationId xmlns:a16="http://schemas.microsoft.com/office/drawing/2014/main" id="{7B33363C-D45E-414B-8F71-B1870CFCF297}"/>
            </a:ext>
          </a:extLst>
        </xdr:cNvPr>
        <xdr:cNvSpPr/>
      </xdr:nvSpPr>
      <xdr:spPr>
        <a:xfrm>
          <a:off x="21272500" y="10470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163268</xdr:rowOff>
    </xdr:from>
    <xdr:to>
      <xdr:col>107</xdr:col>
      <xdr:colOff>101600</xdr:colOff>
      <xdr:row>61</xdr:row>
      <xdr:rowOff>93418</xdr:rowOff>
    </xdr:to>
    <xdr:sp macro="" textlink="">
      <xdr:nvSpPr>
        <xdr:cNvPr id="702" name="フローチャート: 判断 701">
          <a:extLst>
            <a:ext uri="{FF2B5EF4-FFF2-40B4-BE49-F238E27FC236}">
              <a16:creationId xmlns:a16="http://schemas.microsoft.com/office/drawing/2014/main" id="{89D0FBC5-0116-46BB-B55B-DAC9476ACEF2}"/>
            </a:ext>
          </a:extLst>
        </xdr:cNvPr>
        <xdr:cNvSpPr/>
      </xdr:nvSpPr>
      <xdr:spPr>
        <a:xfrm>
          <a:off x="20383500" y="10450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15331</xdr:rowOff>
    </xdr:from>
    <xdr:to>
      <xdr:col>102</xdr:col>
      <xdr:colOff>165100</xdr:colOff>
      <xdr:row>61</xdr:row>
      <xdr:rowOff>116931</xdr:rowOff>
    </xdr:to>
    <xdr:sp macro="" textlink="">
      <xdr:nvSpPr>
        <xdr:cNvPr id="703" name="フローチャート: 判断 702">
          <a:extLst>
            <a:ext uri="{FF2B5EF4-FFF2-40B4-BE49-F238E27FC236}">
              <a16:creationId xmlns:a16="http://schemas.microsoft.com/office/drawing/2014/main" id="{89B06452-8DE1-4802-931F-3C4789DF5585}"/>
            </a:ext>
          </a:extLst>
        </xdr:cNvPr>
        <xdr:cNvSpPr/>
      </xdr:nvSpPr>
      <xdr:spPr>
        <a:xfrm>
          <a:off x="19494500" y="10473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40313</xdr:rowOff>
    </xdr:from>
    <xdr:to>
      <xdr:col>98</xdr:col>
      <xdr:colOff>38100</xdr:colOff>
      <xdr:row>61</xdr:row>
      <xdr:rowOff>141913</xdr:rowOff>
    </xdr:to>
    <xdr:sp macro="" textlink="">
      <xdr:nvSpPr>
        <xdr:cNvPr id="704" name="フローチャート: 判断 703">
          <a:extLst>
            <a:ext uri="{FF2B5EF4-FFF2-40B4-BE49-F238E27FC236}">
              <a16:creationId xmlns:a16="http://schemas.microsoft.com/office/drawing/2014/main" id="{75B9B3B6-2511-437B-8FBA-048D225B0D59}"/>
            </a:ext>
          </a:extLst>
        </xdr:cNvPr>
        <xdr:cNvSpPr/>
      </xdr:nvSpPr>
      <xdr:spPr>
        <a:xfrm>
          <a:off x="18605500" y="1049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5" name="テキスト ボックス 704">
          <a:extLst>
            <a:ext uri="{FF2B5EF4-FFF2-40B4-BE49-F238E27FC236}">
              <a16:creationId xmlns:a16="http://schemas.microsoft.com/office/drawing/2014/main" id="{508E8FAE-83CF-41FA-B72D-30855C25A025}"/>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6" name="テキスト ボックス 705">
          <a:extLst>
            <a:ext uri="{FF2B5EF4-FFF2-40B4-BE49-F238E27FC236}">
              <a16:creationId xmlns:a16="http://schemas.microsoft.com/office/drawing/2014/main" id="{8B3CD51A-59D5-4638-BF07-90095D646616}"/>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7" name="テキスト ボックス 706">
          <a:extLst>
            <a:ext uri="{FF2B5EF4-FFF2-40B4-BE49-F238E27FC236}">
              <a16:creationId xmlns:a16="http://schemas.microsoft.com/office/drawing/2014/main" id="{1687BA19-69A7-4F1A-8C2D-EDB43FFE2447}"/>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8" name="テキスト ボックス 707">
          <a:extLst>
            <a:ext uri="{FF2B5EF4-FFF2-40B4-BE49-F238E27FC236}">
              <a16:creationId xmlns:a16="http://schemas.microsoft.com/office/drawing/2014/main" id="{113097D9-EAC2-47F0-8B6B-F9479BADF2B2}"/>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9" name="テキスト ボックス 708">
          <a:extLst>
            <a:ext uri="{FF2B5EF4-FFF2-40B4-BE49-F238E27FC236}">
              <a16:creationId xmlns:a16="http://schemas.microsoft.com/office/drawing/2014/main" id="{F62B40D9-1801-4C70-963C-828440CB2AE8}"/>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15331</xdr:rowOff>
    </xdr:from>
    <xdr:to>
      <xdr:col>116</xdr:col>
      <xdr:colOff>114300</xdr:colOff>
      <xdr:row>62</xdr:row>
      <xdr:rowOff>116931</xdr:rowOff>
    </xdr:to>
    <xdr:sp macro="" textlink="">
      <xdr:nvSpPr>
        <xdr:cNvPr id="710" name="楕円 709">
          <a:extLst>
            <a:ext uri="{FF2B5EF4-FFF2-40B4-BE49-F238E27FC236}">
              <a16:creationId xmlns:a16="http://schemas.microsoft.com/office/drawing/2014/main" id="{45F629C3-04F7-48BD-882F-659B26CE0D0E}"/>
            </a:ext>
          </a:extLst>
        </xdr:cNvPr>
        <xdr:cNvSpPr/>
      </xdr:nvSpPr>
      <xdr:spPr>
        <a:xfrm>
          <a:off x="22110700" y="10645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165208</xdr:rowOff>
    </xdr:from>
    <xdr:ext cx="469744" cy="259045"/>
    <xdr:sp macro="" textlink="">
      <xdr:nvSpPr>
        <xdr:cNvPr id="711" name="【学校施設】&#10;一人当たり面積該当値テキスト">
          <a:extLst>
            <a:ext uri="{FF2B5EF4-FFF2-40B4-BE49-F238E27FC236}">
              <a16:creationId xmlns:a16="http://schemas.microsoft.com/office/drawing/2014/main" id="{807038A8-0B43-4626-855E-3DE05968B13E}"/>
            </a:ext>
          </a:extLst>
        </xdr:cNvPr>
        <xdr:cNvSpPr txBox="1"/>
      </xdr:nvSpPr>
      <xdr:spPr>
        <a:xfrm>
          <a:off x="22199600" y="10623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111343</xdr:rowOff>
    </xdr:from>
    <xdr:to>
      <xdr:col>112</xdr:col>
      <xdr:colOff>38100</xdr:colOff>
      <xdr:row>62</xdr:row>
      <xdr:rowOff>41493</xdr:rowOff>
    </xdr:to>
    <xdr:sp macro="" textlink="">
      <xdr:nvSpPr>
        <xdr:cNvPr id="712" name="楕円 711">
          <a:extLst>
            <a:ext uri="{FF2B5EF4-FFF2-40B4-BE49-F238E27FC236}">
              <a16:creationId xmlns:a16="http://schemas.microsoft.com/office/drawing/2014/main" id="{3A0F0D01-AA63-4ED9-8146-3158445EF155}"/>
            </a:ext>
          </a:extLst>
        </xdr:cNvPr>
        <xdr:cNvSpPr/>
      </xdr:nvSpPr>
      <xdr:spPr>
        <a:xfrm>
          <a:off x="21272500" y="10569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162143</xdr:rowOff>
    </xdr:from>
    <xdr:to>
      <xdr:col>116</xdr:col>
      <xdr:colOff>63500</xdr:colOff>
      <xdr:row>62</xdr:row>
      <xdr:rowOff>66131</xdr:rowOff>
    </xdr:to>
    <xdr:cxnSp macro="">
      <xdr:nvCxnSpPr>
        <xdr:cNvPr id="713" name="直線コネクタ 712">
          <a:extLst>
            <a:ext uri="{FF2B5EF4-FFF2-40B4-BE49-F238E27FC236}">
              <a16:creationId xmlns:a16="http://schemas.microsoft.com/office/drawing/2014/main" id="{FD864EA8-32EA-4BD9-A6F3-D0BD048C8EC5}"/>
            </a:ext>
          </a:extLst>
        </xdr:cNvPr>
        <xdr:cNvCxnSpPr/>
      </xdr:nvCxnSpPr>
      <xdr:spPr>
        <a:xfrm>
          <a:off x="21323300" y="10620593"/>
          <a:ext cx="838200" cy="75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124569</xdr:rowOff>
    </xdr:from>
    <xdr:to>
      <xdr:col>107</xdr:col>
      <xdr:colOff>101600</xdr:colOff>
      <xdr:row>62</xdr:row>
      <xdr:rowOff>54719</xdr:rowOff>
    </xdr:to>
    <xdr:sp macro="" textlink="">
      <xdr:nvSpPr>
        <xdr:cNvPr id="714" name="楕円 713">
          <a:extLst>
            <a:ext uri="{FF2B5EF4-FFF2-40B4-BE49-F238E27FC236}">
              <a16:creationId xmlns:a16="http://schemas.microsoft.com/office/drawing/2014/main" id="{B3EB3336-DE50-4AF8-AB7E-351CA77A9C0C}"/>
            </a:ext>
          </a:extLst>
        </xdr:cNvPr>
        <xdr:cNvSpPr/>
      </xdr:nvSpPr>
      <xdr:spPr>
        <a:xfrm>
          <a:off x="20383500" y="10583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162143</xdr:rowOff>
    </xdr:from>
    <xdr:to>
      <xdr:col>111</xdr:col>
      <xdr:colOff>177800</xdr:colOff>
      <xdr:row>62</xdr:row>
      <xdr:rowOff>3919</xdr:rowOff>
    </xdr:to>
    <xdr:cxnSp macro="">
      <xdr:nvCxnSpPr>
        <xdr:cNvPr id="715" name="直線コネクタ 714">
          <a:extLst>
            <a:ext uri="{FF2B5EF4-FFF2-40B4-BE49-F238E27FC236}">
              <a16:creationId xmlns:a16="http://schemas.microsoft.com/office/drawing/2014/main" id="{66549264-CFD2-477F-B75D-320A22149B8A}"/>
            </a:ext>
          </a:extLst>
        </xdr:cNvPr>
        <xdr:cNvCxnSpPr/>
      </xdr:nvCxnSpPr>
      <xdr:spPr>
        <a:xfrm flipV="1">
          <a:off x="20434300" y="10620593"/>
          <a:ext cx="889000" cy="13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90605</xdr:rowOff>
    </xdr:from>
    <xdr:to>
      <xdr:col>102</xdr:col>
      <xdr:colOff>165100</xdr:colOff>
      <xdr:row>62</xdr:row>
      <xdr:rowOff>20755</xdr:rowOff>
    </xdr:to>
    <xdr:sp macro="" textlink="">
      <xdr:nvSpPr>
        <xdr:cNvPr id="716" name="楕円 715">
          <a:extLst>
            <a:ext uri="{FF2B5EF4-FFF2-40B4-BE49-F238E27FC236}">
              <a16:creationId xmlns:a16="http://schemas.microsoft.com/office/drawing/2014/main" id="{5CD33FF4-2E92-45B4-BF64-6760FABE33D8}"/>
            </a:ext>
          </a:extLst>
        </xdr:cNvPr>
        <xdr:cNvSpPr/>
      </xdr:nvSpPr>
      <xdr:spPr>
        <a:xfrm>
          <a:off x="19494500" y="10549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141405</xdr:rowOff>
    </xdr:from>
    <xdr:to>
      <xdr:col>107</xdr:col>
      <xdr:colOff>50800</xdr:colOff>
      <xdr:row>62</xdr:row>
      <xdr:rowOff>3919</xdr:rowOff>
    </xdr:to>
    <xdr:cxnSp macro="">
      <xdr:nvCxnSpPr>
        <xdr:cNvPr id="717" name="直線コネクタ 716">
          <a:extLst>
            <a:ext uri="{FF2B5EF4-FFF2-40B4-BE49-F238E27FC236}">
              <a16:creationId xmlns:a16="http://schemas.microsoft.com/office/drawing/2014/main" id="{F516507C-4721-4992-812C-58FA2914E59A}"/>
            </a:ext>
          </a:extLst>
        </xdr:cNvPr>
        <xdr:cNvCxnSpPr/>
      </xdr:nvCxnSpPr>
      <xdr:spPr>
        <a:xfrm>
          <a:off x="19545300" y="10599855"/>
          <a:ext cx="889000" cy="33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105464</xdr:rowOff>
    </xdr:from>
    <xdr:to>
      <xdr:col>98</xdr:col>
      <xdr:colOff>38100</xdr:colOff>
      <xdr:row>62</xdr:row>
      <xdr:rowOff>35614</xdr:rowOff>
    </xdr:to>
    <xdr:sp macro="" textlink="">
      <xdr:nvSpPr>
        <xdr:cNvPr id="718" name="楕円 717">
          <a:extLst>
            <a:ext uri="{FF2B5EF4-FFF2-40B4-BE49-F238E27FC236}">
              <a16:creationId xmlns:a16="http://schemas.microsoft.com/office/drawing/2014/main" id="{FAE0C434-1AE4-4F79-BD5D-BB051F467B22}"/>
            </a:ext>
          </a:extLst>
        </xdr:cNvPr>
        <xdr:cNvSpPr/>
      </xdr:nvSpPr>
      <xdr:spPr>
        <a:xfrm>
          <a:off x="18605500" y="10563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141405</xdr:rowOff>
    </xdr:from>
    <xdr:to>
      <xdr:col>102</xdr:col>
      <xdr:colOff>114300</xdr:colOff>
      <xdr:row>61</xdr:row>
      <xdr:rowOff>156264</xdr:rowOff>
    </xdr:to>
    <xdr:cxnSp macro="">
      <xdr:nvCxnSpPr>
        <xdr:cNvPr id="719" name="直線コネクタ 718">
          <a:extLst>
            <a:ext uri="{FF2B5EF4-FFF2-40B4-BE49-F238E27FC236}">
              <a16:creationId xmlns:a16="http://schemas.microsoft.com/office/drawing/2014/main" id="{FA8526AE-D836-4094-8A0A-B367DD1519E3}"/>
            </a:ext>
          </a:extLst>
        </xdr:cNvPr>
        <xdr:cNvCxnSpPr/>
      </xdr:nvCxnSpPr>
      <xdr:spPr>
        <a:xfrm flipV="1">
          <a:off x="18656300" y="10599855"/>
          <a:ext cx="889000" cy="14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129865</xdr:rowOff>
    </xdr:from>
    <xdr:ext cx="469744" cy="259045"/>
    <xdr:sp macro="" textlink="">
      <xdr:nvSpPr>
        <xdr:cNvPr id="720" name="n_1aveValue【学校施設】&#10;一人当たり面積">
          <a:extLst>
            <a:ext uri="{FF2B5EF4-FFF2-40B4-BE49-F238E27FC236}">
              <a16:creationId xmlns:a16="http://schemas.microsoft.com/office/drawing/2014/main" id="{770936D7-3B93-434E-95D2-30104D5B4C61}"/>
            </a:ext>
          </a:extLst>
        </xdr:cNvPr>
        <xdr:cNvSpPr txBox="1"/>
      </xdr:nvSpPr>
      <xdr:spPr>
        <a:xfrm>
          <a:off x="21075727" y="10245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109945</xdr:rowOff>
    </xdr:from>
    <xdr:ext cx="469744" cy="259045"/>
    <xdr:sp macro="" textlink="">
      <xdr:nvSpPr>
        <xdr:cNvPr id="721" name="n_2aveValue【学校施設】&#10;一人当たり面積">
          <a:extLst>
            <a:ext uri="{FF2B5EF4-FFF2-40B4-BE49-F238E27FC236}">
              <a16:creationId xmlns:a16="http://schemas.microsoft.com/office/drawing/2014/main" id="{CB37EDCE-6B22-4021-AD46-EC981BDADDB6}"/>
            </a:ext>
          </a:extLst>
        </xdr:cNvPr>
        <xdr:cNvSpPr txBox="1"/>
      </xdr:nvSpPr>
      <xdr:spPr>
        <a:xfrm>
          <a:off x="20199427" y="10225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133458</xdr:rowOff>
    </xdr:from>
    <xdr:ext cx="469744" cy="259045"/>
    <xdr:sp macro="" textlink="">
      <xdr:nvSpPr>
        <xdr:cNvPr id="722" name="n_3aveValue【学校施設】&#10;一人当たり面積">
          <a:extLst>
            <a:ext uri="{FF2B5EF4-FFF2-40B4-BE49-F238E27FC236}">
              <a16:creationId xmlns:a16="http://schemas.microsoft.com/office/drawing/2014/main" id="{227CCC67-CFAF-4F68-A66B-944C6A4222BE}"/>
            </a:ext>
          </a:extLst>
        </xdr:cNvPr>
        <xdr:cNvSpPr txBox="1"/>
      </xdr:nvSpPr>
      <xdr:spPr>
        <a:xfrm>
          <a:off x="19310427" y="10249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158440</xdr:rowOff>
    </xdr:from>
    <xdr:ext cx="469744" cy="259045"/>
    <xdr:sp macro="" textlink="">
      <xdr:nvSpPr>
        <xdr:cNvPr id="723" name="n_4aveValue【学校施設】&#10;一人当たり面積">
          <a:extLst>
            <a:ext uri="{FF2B5EF4-FFF2-40B4-BE49-F238E27FC236}">
              <a16:creationId xmlns:a16="http://schemas.microsoft.com/office/drawing/2014/main" id="{12FA7BDC-1C1F-45D3-AF61-F28DAAF4AB1A}"/>
            </a:ext>
          </a:extLst>
        </xdr:cNvPr>
        <xdr:cNvSpPr txBox="1"/>
      </xdr:nvSpPr>
      <xdr:spPr>
        <a:xfrm>
          <a:off x="18421427" y="10273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32620</xdr:rowOff>
    </xdr:from>
    <xdr:ext cx="469744" cy="259045"/>
    <xdr:sp macro="" textlink="">
      <xdr:nvSpPr>
        <xdr:cNvPr id="724" name="n_1mainValue【学校施設】&#10;一人当たり面積">
          <a:extLst>
            <a:ext uri="{FF2B5EF4-FFF2-40B4-BE49-F238E27FC236}">
              <a16:creationId xmlns:a16="http://schemas.microsoft.com/office/drawing/2014/main" id="{C4A3EF15-07F3-4F96-A75C-C41D23149AA1}"/>
            </a:ext>
          </a:extLst>
        </xdr:cNvPr>
        <xdr:cNvSpPr txBox="1"/>
      </xdr:nvSpPr>
      <xdr:spPr>
        <a:xfrm>
          <a:off x="21075727" y="10662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45846</xdr:rowOff>
    </xdr:from>
    <xdr:ext cx="469744" cy="259045"/>
    <xdr:sp macro="" textlink="">
      <xdr:nvSpPr>
        <xdr:cNvPr id="725" name="n_2mainValue【学校施設】&#10;一人当たり面積">
          <a:extLst>
            <a:ext uri="{FF2B5EF4-FFF2-40B4-BE49-F238E27FC236}">
              <a16:creationId xmlns:a16="http://schemas.microsoft.com/office/drawing/2014/main" id="{8E62B608-CD07-4832-B98F-81A641336152}"/>
            </a:ext>
          </a:extLst>
        </xdr:cNvPr>
        <xdr:cNvSpPr txBox="1"/>
      </xdr:nvSpPr>
      <xdr:spPr>
        <a:xfrm>
          <a:off x="20199427" y="10675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11882</xdr:rowOff>
    </xdr:from>
    <xdr:ext cx="469744" cy="259045"/>
    <xdr:sp macro="" textlink="">
      <xdr:nvSpPr>
        <xdr:cNvPr id="726" name="n_3mainValue【学校施設】&#10;一人当たり面積">
          <a:extLst>
            <a:ext uri="{FF2B5EF4-FFF2-40B4-BE49-F238E27FC236}">
              <a16:creationId xmlns:a16="http://schemas.microsoft.com/office/drawing/2014/main" id="{CA829C8B-551F-4726-A572-024ADDD9C458}"/>
            </a:ext>
          </a:extLst>
        </xdr:cNvPr>
        <xdr:cNvSpPr txBox="1"/>
      </xdr:nvSpPr>
      <xdr:spPr>
        <a:xfrm>
          <a:off x="19310427" y="10641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26741</xdr:rowOff>
    </xdr:from>
    <xdr:ext cx="469744" cy="259045"/>
    <xdr:sp macro="" textlink="">
      <xdr:nvSpPr>
        <xdr:cNvPr id="727" name="n_4mainValue【学校施設】&#10;一人当たり面積">
          <a:extLst>
            <a:ext uri="{FF2B5EF4-FFF2-40B4-BE49-F238E27FC236}">
              <a16:creationId xmlns:a16="http://schemas.microsoft.com/office/drawing/2014/main" id="{F0EDB60F-1763-4A85-A716-6A05307A8270}"/>
            </a:ext>
          </a:extLst>
        </xdr:cNvPr>
        <xdr:cNvSpPr txBox="1"/>
      </xdr:nvSpPr>
      <xdr:spPr>
        <a:xfrm>
          <a:off x="18421427" y="10656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8" name="正方形/長方形 727">
          <a:extLst>
            <a:ext uri="{FF2B5EF4-FFF2-40B4-BE49-F238E27FC236}">
              <a16:creationId xmlns:a16="http://schemas.microsoft.com/office/drawing/2014/main" id="{883C8672-880D-44CD-BA16-76BF91EAC5E4}"/>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9" name="正方形/長方形 728">
          <a:extLst>
            <a:ext uri="{FF2B5EF4-FFF2-40B4-BE49-F238E27FC236}">
              <a16:creationId xmlns:a16="http://schemas.microsoft.com/office/drawing/2014/main" id="{E5333EE7-6D01-40B4-893D-0BE01F32A8CA}"/>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30" name="正方形/長方形 729">
          <a:extLst>
            <a:ext uri="{FF2B5EF4-FFF2-40B4-BE49-F238E27FC236}">
              <a16:creationId xmlns:a16="http://schemas.microsoft.com/office/drawing/2014/main" id="{2DADD2D8-723A-4755-AE2E-41A49177D74D}"/>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31" name="正方形/長方形 730">
          <a:extLst>
            <a:ext uri="{FF2B5EF4-FFF2-40B4-BE49-F238E27FC236}">
              <a16:creationId xmlns:a16="http://schemas.microsoft.com/office/drawing/2014/main" id="{76665D75-2614-4366-951E-3072D15FF8E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32" name="正方形/長方形 731">
          <a:extLst>
            <a:ext uri="{FF2B5EF4-FFF2-40B4-BE49-F238E27FC236}">
              <a16:creationId xmlns:a16="http://schemas.microsoft.com/office/drawing/2014/main" id="{0BEA4592-8A4E-4F53-8AC0-1059FDFF58A2}"/>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3" name="正方形/長方形 732">
          <a:extLst>
            <a:ext uri="{FF2B5EF4-FFF2-40B4-BE49-F238E27FC236}">
              <a16:creationId xmlns:a16="http://schemas.microsoft.com/office/drawing/2014/main" id="{447FA04B-A2A7-4AC0-96DC-90A0EFD7CA88}"/>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4" name="正方形/長方形 733">
          <a:extLst>
            <a:ext uri="{FF2B5EF4-FFF2-40B4-BE49-F238E27FC236}">
              <a16:creationId xmlns:a16="http://schemas.microsoft.com/office/drawing/2014/main" id="{43D03FE6-8796-49F3-936B-6E5A668D2E63}"/>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5" name="正方形/長方形 734">
          <a:extLst>
            <a:ext uri="{FF2B5EF4-FFF2-40B4-BE49-F238E27FC236}">
              <a16:creationId xmlns:a16="http://schemas.microsoft.com/office/drawing/2014/main" id="{5D60D6DE-AB60-4BAE-A963-709F8BD17C13}"/>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736" name="正方形/長方形 735">
          <a:extLst>
            <a:ext uri="{FF2B5EF4-FFF2-40B4-BE49-F238E27FC236}">
              <a16:creationId xmlns:a16="http://schemas.microsoft.com/office/drawing/2014/main" id="{C21CAAA5-B136-4AB4-9B48-EDD57FF06B8D}"/>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37" name="正方形/長方形 736">
          <a:extLst>
            <a:ext uri="{FF2B5EF4-FFF2-40B4-BE49-F238E27FC236}">
              <a16:creationId xmlns:a16="http://schemas.microsoft.com/office/drawing/2014/main" id="{707A4BF9-1010-4843-B38B-514699699AAE}"/>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38" name="正方形/長方形 737">
          <a:extLst>
            <a:ext uri="{FF2B5EF4-FFF2-40B4-BE49-F238E27FC236}">
              <a16:creationId xmlns:a16="http://schemas.microsoft.com/office/drawing/2014/main" id="{CAD014D4-0467-48D2-A72D-5D708C199A32}"/>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39" name="正方形/長方形 738">
          <a:extLst>
            <a:ext uri="{FF2B5EF4-FFF2-40B4-BE49-F238E27FC236}">
              <a16:creationId xmlns:a16="http://schemas.microsoft.com/office/drawing/2014/main" id="{B7F9DC54-8005-4119-93C2-F4E6DBFA741E}"/>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40" name="正方形/長方形 739">
          <a:extLst>
            <a:ext uri="{FF2B5EF4-FFF2-40B4-BE49-F238E27FC236}">
              <a16:creationId xmlns:a16="http://schemas.microsoft.com/office/drawing/2014/main" id="{335C7D67-8D19-499A-81E3-A8DD76EA645C}"/>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41" name="正方形/長方形 740">
          <a:extLst>
            <a:ext uri="{FF2B5EF4-FFF2-40B4-BE49-F238E27FC236}">
              <a16:creationId xmlns:a16="http://schemas.microsoft.com/office/drawing/2014/main" id="{A50F5866-315A-4D9C-8B52-80BB2794BA47}"/>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42" name="正方形/長方形 741">
          <a:extLst>
            <a:ext uri="{FF2B5EF4-FFF2-40B4-BE49-F238E27FC236}">
              <a16:creationId xmlns:a16="http://schemas.microsoft.com/office/drawing/2014/main" id="{4762447C-2C30-4D4A-A47A-F6810A410B6F}"/>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43" name="正方形/長方形 742">
          <a:extLst>
            <a:ext uri="{FF2B5EF4-FFF2-40B4-BE49-F238E27FC236}">
              <a16:creationId xmlns:a16="http://schemas.microsoft.com/office/drawing/2014/main" id="{566B61B6-88B3-496F-A8E3-553EB04F5F01}"/>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744" name="正方形/長方形 743">
          <a:extLst>
            <a:ext uri="{FF2B5EF4-FFF2-40B4-BE49-F238E27FC236}">
              <a16:creationId xmlns:a16="http://schemas.microsoft.com/office/drawing/2014/main" id="{9CDED411-0226-4D31-89AE-26CF5F1AA1A5}"/>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5" name="正方形/長方形 744">
          <a:extLst>
            <a:ext uri="{FF2B5EF4-FFF2-40B4-BE49-F238E27FC236}">
              <a16:creationId xmlns:a16="http://schemas.microsoft.com/office/drawing/2014/main" id="{D327D56D-AA13-4491-8D90-946CD05297EF}"/>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6" name="正方形/長方形 745">
          <a:extLst>
            <a:ext uri="{FF2B5EF4-FFF2-40B4-BE49-F238E27FC236}">
              <a16:creationId xmlns:a16="http://schemas.microsoft.com/office/drawing/2014/main" id="{DDB3DDA8-8C8C-484D-BACF-2D761A674BA7}"/>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7" name="正方形/長方形 746">
          <a:extLst>
            <a:ext uri="{FF2B5EF4-FFF2-40B4-BE49-F238E27FC236}">
              <a16:creationId xmlns:a16="http://schemas.microsoft.com/office/drawing/2014/main" id="{E17D588E-73DC-4299-B3C3-16CFF0CAEE9F}"/>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8" name="正方形/長方形 747">
          <a:extLst>
            <a:ext uri="{FF2B5EF4-FFF2-40B4-BE49-F238E27FC236}">
              <a16:creationId xmlns:a16="http://schemas.microsoft.com/office/drawing/2014/main" id="{6B215C95-5073-4654-BA2F-F272BF66C488}"/>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9" name="正方形/長方形 748">
          <a:extLst>
            <a:ext uri="{FF2B5EF4-FFF2-40B4-BE49-F238E27FC236}">
              <a16:creationId xmlns:a16="http://schemas.microsoft.com/office/drawing/2014/main" id="{4283F1FF-2B2E-4121-AAD1-F6E4B857B6FF}"/>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50" name="正方形/長方形 749">
          <a:extLst>
            <a:ext uri="{FF2B5EF4-FFF2-40B4-BE49-F238E27FC236}">
              <a16:creationId xmlns:a16="http://schemas.microsoft.com/office/drawing/2014/main" id="{41D42249-CC30-4BBD-A29F-05DCE72262DA}"/>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1" name="正方形/長方形 750">
          <a:extLst>
            <a:ext uri="{FF2B5EF4-FFF2-40B4-BE49-F238E27FC236}">
              <a16:creationId xmlns:a16="http://schemas.microsoft.com/office/drawing/2014/main" id="{D2A8F132-C4B1-4750-9D90-EF9DC8CB828A}"/>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52" name="テキスト ボックス 751">
          <a:extLst>
            <a:ext uri="{FF2B5EF4-FFF2-40B4-BE49-F238E27FC236}">
              <a16:creationId xmlns:a16="http://schemas.microsoft.com/office/drawing/2014/main" id="{6A09CE08-FF70-4AF7-B3B7-48CA15B1830E}"/>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53" name="直線コネクタ 752">
          <a:extLst>
            <a:ext uri="{FF2B5EF4-FFF2-40B4-BE49-F238E27FC236}">
              <a16:creationId xmlns:a16="http://schemas.microsoft.com/office/drawing/2014/main" id="{EC7B30E3-BBDA-4C4F-8826-E208BE81D1F1}"/>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4" name="テキスト ボックス 753">
          <a:extLst>
            <a:ext uri="{FF2B5EF4-FFF2-40B4-BE49-F238E27FC236}">
              <a16:creationId xmlns:a16="http://schemas.microsoft.com/office/drawing/2014/main" id="{40FBF627-FBF8-496F-8E06-D919B693F235}"/>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55" name="直線コネクタ 754">
          <a:extLst>
            <a:ext uri="{FF2B5EF4-FFF2-40B4-BE49-F238E27FC236}">
              <a16:creationId xmlns:a16="http://schemas.microsoft.com/office/drawing/2014/main" id="{448614C5-D9E1-4427-B002-6ABC2B8374DA}"/>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56" name="テキスト ボックス 755">
          <a:extLst>
            <a:ext uri="{FF2B5EF4-FFF2-40B4-BE49-F238E27FC236}">
              <a16:creationId xmlns:a16="http://schemas.microsoft.com/office/drawing/2014/main" id="{5EF1480D-C4DA-466D-A316-C987E2B29934}"/>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57" name="直線コネクタ 756">
          <a:extLst>
            <a:ext uri="{FF2B5EF4-FFF2-40B4-BE49-F238E27FC236}">
              <a16:creationId xmlns:a16="http://schemas.microsoft.com/office/drawing/2014/main" id="{2FFFC460-3E21-48CE-81FE-A367261B4433}"/>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8" name="テキスト ボックス 757">
          <a:extLst>
            <a:ext uri="{FF2B5EF4-FFF2-40B4-BE49-F238E27FC236}">
              <a16:creationId xmlns:a16="http://schemas.microsoft.com/office/drawing/2014/main" id="{6F70E950-B217-4CB7-B148-283D2683083E}"/>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9" name="直線コネクタ 758">
          <a:extLst>
            <a:ext uri="{FF2B5EF4-FFF2-40B4-BE49-F238E27FC236}">
              <a16:creationId xmlns:a16="http://schemas.microsoft.com/office/drawing/2014/main" id="{4B459695-76ED-44E2-A9BF-3F0787BB4263}"/>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60" name="テキスト ボックス 759">
          <a:extLst>
            <a:ext uri="{FF2B5EF4-FFF2-40B4-BE49-F238E27FC236}">
              <a16:creationId xmlns:a16="http://schemas.microsoft.com/office/drawing/2014/main" id="{B18ED1E7-20D8-42F2-8F00-3CBC74485EB4}"/>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61" name="直線コネクタ 760">
          <a:extLst>
            <a:ext uri="{FF2B5EF4-FFF2-40B4-BE49-F238E27FC236}">
              <a16:creationId xmlns:a16="http://schemas.microsoft.com/office/drawing/2014/main" id="{0C77A996-3484-482E-9E75-F72B86100CE4}"/>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62" name="テキスト ボックス 761">
          <a:extLst>
            <a:ext uri="{FF2B5EF4-FFF2-40B4-BE49-F238E27FC236}">
              <a16:creationId xmlns:a16="http://schemas.microsoft.com/office/drawing/2014/main" id="{877194E5-A4FD-4A1F-8026-CAB811C26882}"/>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63" name="直線コネクタ 762">
          <a:extLst>
            <a:ext uri="{FF2B5EF4-FFF2-40B4-BE49-F238E27FC236}">
              <a16:creationId xmlns:a16="http://schemas.microsoft.com/office/drawing/2014/main" id="{9CF1E441-276D-4F2F-9A3D-B6834BE71367}"/>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64" name="テキスト ボックス 763">
          <a:extLst>
            <a:ext uri="{FF2B5EF4-FFF2-40B4-BE49-F238E27FC236}">
              <a16:creationId xmlns:a16="http://schemas.microsoft.com/office/drawing/2014/main" id="{26596991-301A-4446-BD0F-20F23812C5A5}"/>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65" name="直線コネクタ 764">
          <a:extLst>
            <a:ext uri="{FF2B5EF4-FFF2-40B4-BE49-F238E27FC236}">
              <a16:creationId xmlns:a16="http://schemas.microsoft.com/office/drawing/2014/main" id="{30629E35-E6DB-411A-9C83-8564CBC4A4D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66" name="テキスト ボックス 765">
          <a:extLst>
            <a:ext uri="{FF2B5EF4-FFF2-40B4-BE49-F238E27FC236}">
              <a16:creationId xmlns:a16="http://schemas.microsoft.com/office/drawing/2014/main" id="{4942E893-E47C-4F87-A23C-9A6561BAD5D6}"/>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7" name="直線コネクタ 766">
          <a:extLst>
            <a:ext uri="{FF2B5EF4-FFF2-40B4-BE49-F238E27FC236}">
              <a16:creationId xmlns:a16="http://schemas.microsoft.com/office/drawing/2014/main" id="{A0DE1BC7-14FA-4ADE-8DFB-A910A9AD86A8}"/>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8" name="【公民館】&#10;有形固定資産減価償却率グラフ枠">
          <a:extLst>
            <a:ext uri="{FF2B5EF4-FFF2-40B4-BE49-F238E27FC236}">
              <a16:creationId xmlns:a16="http://schemas.microsoft.com/office/drawing/2014/main" id="{4E372D6C-1107-46B7-B4F0-32AF98346A24}"/>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38644</xdr:rowOff>
    </xdr:from>
    <xdr:to>
      <xdr:col>85</xdr:col>
      <xdr:colOff>126364</xdr:colOff>
      <xdr:row>109</xdr:row>
      <xdr:rowOff>35379</xdr:rowOff>
    </xdr:to>
    <xdr:cxnSp macro="">
      <xdr:nvCxnSpPr>
        <xdr:cNvPr id="769" name="直線コネクタ 768">
          <a:extLst>
            <a:ext uri="{FF2B5EF4-FFF2-40B4-BE49-F238E27FC236}">
              <a16:creationId xmlns:a16="http://schemas.microsoft.com/office/drawing/2014/main" id="{82586D37-186E-4F70-9A19-1E4E6C86464A}"/>
            </a:ext>
          </a:extLst>
        </xdr:cNvPr>
        <xdr:cNvCxnSpPr/>
      </xdr:nvCxnSpPr>
      <xdr:spPr>
        <a:xfrm flipV="1">
          <a:off x="16318864" y="17183644"/>
          <a:ext cx="0" cy="1539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70" name="【公民館】&#10;有形固定資産減価償却率最小値テキスト">
          <a:extLst>
            <a:ext uri="{FF2B5EF4-FFF2-40B4-BE49-F238E27FC236}">
              <a16:creationId xmlns:a16="http://schemas.microsoft.com/office/drawing/2014/main" id="{B930FF31-7A3E-46D1-84D9-9BA836E5908E}"/>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71" name="直線コネクタ 770">
          <a:extLst>
            <a:ext uri="{FF2B5EF4-FFF2-40B4-BE49-F238E27FC236}">
              <a16:creationId xmlns:a16="http://schemas.microsoft.com/office/drawing/2014/main" id="{D13B7C72-4003-42EA-B170-7F9D4A08E63C}"/>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156771</xdr:rowOff>
    </xdr:from>
    <xdr:ext cx="340478" cy="259045"/>
    <xdr:sp macro="" textlink="">
      <xdr:nvSpPr>
        <xdr:cNvPr id="772" name="【公民館】&#10;有形固定資産減価償却率最大値テキスト">
          <a:extLst>
            <a:ext uri="{FF2B5EF4-FFF2-40B4-BE49-F238E27FC236}">
              <a16:creationId xmlns:a16="http://schemas.microsoft.com/office/drawing/2014/main" id="{2FCF8E47-B005-4BDF-B931-9A9BA999B74F}"/>
            </a:ext>
          </a:extLst>
        </xdr:cNvPr>
        <xdr:cNvSpPr txBox="1"/>
      </xdr:nvSpPr>
      <xdr:spPr>
        <a:xfrm>
          <a:off x="16357600" y="1695887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38644</xdr:rowOff>
    </xdr:from>
    <xdr:to>
      <xdr:col>86</xdr:col>
      <xdr:colOff>25400</xdr:colOff>
      <xdr:row>100</xdr:row>
      <xdr:rowOff>38644</xdr:rowOff>
    </xdr:to>
    <xdr:cxnSp macro="">
      <xdr:nvCxnSpPr>
        <xdr:cNvPr id="773" name="直線コネクタ 772">
          <a:extLst>
            <a:ext uri="{FF2B5EF4-FFF2-40B4-BE49-F238E27FC236}">
              <a16:creationId xmlns:a16="http://schemas.microsoft.com/office/drawing/2014/main" id="{8B513D25-1E46-425E-84A7-EC73D71B9F6C}"/>
            </a:ext>
          </a:extLst>
        </xdr:cNvPr>
        <xdr:cNvCxnSpPr/>
      </xdr:nvCxnSpPr>
      <xdr:spPr>
        <a:xfrm>
          <a:off x="16230600" y="17183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28683</xdr:rowOff>
    </xdr:from>
    <xdr:ext cx="405111" cy="259045"/>
    <xdr:sp macro="" textlink="">
      <xdr:nvSpPr>
        <xdr:cNvPr id="774" name="【公民館】&#10;有形固定資産減価償却率平均値テキスト">
          <a:extLst>
            <a:ext uri="{FF2B5EF4-FFF2-40B4-BE49-F238E27FC236}">
              <a16:creationId xmlns:a16="http://schemas.microsoft.com/office/drawing/2014/main" id="{14867C26-72BE-4147-9D27-06C6F0CD0A43}"/>
            </a:ext>
          </a:extLst>
        </xdr:cNvPr>
        <xdr:cNvSpPr txBox="1"/>
      </xdr:nvSpPr>
      <xdr:spPr>
        <a:xfrm>
          <a:off x="16357600" y="180309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5806</xdr:rowOff>
    </xdr:from>
    <xdr:to>
      <xdr:col>85</xdr:col>
      <xdr:colOff>177800</xdr:colOff>
      <xdr:row>106</xdr:row>
      <xdr:rowOff>107406</xdr:rowOff>
    </xdr:to>
    <xdr:sp macro="" textlink="">
      <xdr:nvSpPr>
        <xdr:cNvPr id="775" name="フローチャート: 判断 774">
          <a:extLst>
            <a:ext uri="{FF2B5EF4-FFF2-40B4-BE49-F238E27FC236}">
              <a16:creationId xmlns:a16="http://schemas.microsoft.com/office/drawing/2014/main" id="{EDA54463-0E5E-44E9-BA2B-B9DF6CBEC393}"/>
            </a:ext>
          </a:extLst>
        </xdr:cNvPr>
        <xdr:cNvSpPr/>
      </xdr:nvSpPr>
      <xdr:spPr>
        <a:xfrm>
          <a:off x="16268700" y="18179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106</xdr:row>
      <xdr:rowOff>20501</xdr:rowOff>
    </xdr:from>
    <xdr:to>
      <xdr:col>81</xdr:col>
      <xdr:colOff>101600</xdr:colOff>
      <xdr:row>106</xdr:row>
      <xdr:rowOff>122101</xdr:rowOff>
    </xdr:to>
    <xdr:sp macro="" textlink="">
      <xdr:nvSpPr>
        <xdr:cNvPr id="776" name="フローチャート: 判断 775">
          <a:extLst>
            <a:ext uri="{FF2B5EF4-FFF2-40B4-BE49-F238E27FC236}">
              <a16:creationId xmlns:a16="http://schemas.microsoft.com/office/drawing/2014/main" id="{EA0D30D5-988B-44C3-9718-9B3B66C995BD}"/>
            </a:ext>
          </a:extLst>
        </xdr:cNvPr>
        <xdr:cNvSpPr/>
      </xdr:nvSpPr>
      <xdr:spPr>
        <a:xfrm>
          <a:off x="15430500" y="18194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90714</xdr:rowOff>
    </xdr:from>
    <xdr:to>
      <xdr:col>76</xdr:col>
      <xdr:colOff>165100</xdr:colOff>
      <xdr:row>106</xdr:row>
      <xdr:rowOff>20864</xdr:rowOff>
    </xdr:to>
    <xdr:sp macro="" textlink="">
      <xdr:nvSpPr>
        <xdr:cNvPr id="777" name="フローチャート: 判断 776">
          <a:extLst>
            <a:ext uri="{FF2B5EF4-FFF2-40B4-BE49-F238E27FC236}">
              <a16:creationId xmlns:a16="http://schemas.microsoft.com/office/drawing/2014/main" id="{EE6B85F7-A55A-40A7-B08C-44A84C2AB6B5}"/>
            </a:ext>
          </a:extLst>
        </xdr:cNvPr>
        <xdr:cNvSpPr/>
      </xdr:nvSpPr>
      <xdr:spPr>
        <a:xfrm>
          <a:off x="14541500" y="18092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84182</xdr:rowOff>
    </xdr:from>
    <xdr:to>
      <xdr:col>72</xdr:col>
      <xdr:colOff>38100</xdr:colOff>
      <xdr:row>106</xdr:row>
      <xdr:rowOff>14332</xdr:rowOff>
    </xdr:to>
    <xdr:sp macro="" textlink="">
      <xdr:nvSpPr>
        <xdr:cNvPr id="778" name="フローチャート: 判断 777">
          <a:extLst>
            <a:ext uri="{FF2B5EF4-FFF2-40B4-BE49-F238E27FC236}">
              <a16:creationId xmlns:a16="http://schemas.microsoft.com/office/drawing/2014/main" id="{C352C938-BBAD-483F-85BD-CA03C66925DF}"/>
            </a:ext>
          </a:extLst>
        </xdr:cNvPr>
        <xdr:cNvSpPr/>
      </xdr:nvSpPr>
      <xdr:spPr>
        <a:xfrm>
          <a:off x="13652500" y="18086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121738</xdr:rowOff>
    </xdr:from>
    <xdr:to>
      <xdr:col>67</xdr:col>
      <xdr:colOff>101600</xdr:colOff>
      <xdr:row>106</xdr:row>
      <xdr:rowOff>51888</xdr:rowOff>
    </xdr:to>
    <xdr:sp macro="" textlink="">
      <xdr:nvSpPr>
        <xdr:cNvPr id="779" name="フローチャート: 判断 778">
          <a:extLst>
            <a:ext uri="{FF2B5EF4-FFF2-40B4-BE49-F238E27FC236}">
              <a16:creationId xmlns:a16="http://schemas.microsoft.com/office/drawing/2014/main" id="{F4D7937A-9A6A-44A8-9492-54D19C476F53}"/>
            </a:ext>
          </a:extLst>
        </xdr:cNvPr>
        <xdr:cNvSpPr/>
      </xdr:nvSpPr>
      <xdr:spPr>
        <a:xfrm>
          <a:off x="12763500" y="1812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80" name="テキスト ボックス 779">
          <a:extLst>
            <a:ext uri="{FF2B5EF4-FFF2-40B4-BE49-F238E27FC236}">
              <a16:creationId xmlns:a16="http://schemas.microsoft.com/office/drawing/2014/main" id="{501B802F-86DC-4407-9FDE-5B52D298C5CA}"/>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81" name="テキスト ボックス 780">
          <a:extLst>
            <a:ext uri="{FF2B5EF4-FFF2-40B4-BE49-F238E27FC236}">
              <a16:creationId xmlns:a16="http://schemas.microsoft.com/office/drawing/2014/main" id="{DAB9390D-76C1-498E-9D6C-ECE9852726EE}"/>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82" name="テキスト ボックス 781">
          <a:extLst>
            <a:ext uri="{FF2B5EF4-FFF2-40B4-BE49-F238E27FC236}">
              <a16:creationId xmlns:a16="http://schemas.microsoft.com/office/drawing/2014/main" id="{73CE3AB6-C387-499E-80C6-7ABDC1CE7D43}"/>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83" name="テキスト ボックス 782">
          <a:extLst>
            <a:ext uri="{FF2B5EF4-FFF2-40B4-BE49-F238E27FC236}">
              <a16:creationId xmlns:a16="http://schemas.microsoft.com/office/drawing/2014/main" id="{34E91AE8-8116-4447-845F-DA2174308DCF}"/>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4" name="テキスト ボックス 783">
          <a:extLst>
            <a:ext uri="{FF2B5EF4-FFF2-40B4-BE49-F238E27FC236}">
              <a16:creationId xmlns:a16="http://schemas.microsoft.com/office/drawing/2014/main" id="{DE3F6E23-D09D-4BCF-9FE8-A064851EE948}"/>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136434</xdr:rowOff>
    </xdr:from>
    <xdr:to>
      <xdr:col>85</xdr:col>
      <xdr:colOff>177800</xdr:colOff>
      <xdr:row>108</xdr:row>
      <xdr:rowOff>66584</xdr:rowOff>
    </xdr:to>
    <xdr:sp macro="" textlink="">
      <xdr:nvSpPr>
        <xdr:cNvPr id="785" name="楕円 784">
          <a:extLst>
            <a:ext uri="{FF2B5EF4-FFF2-40B4-BE49-F238E27FC236}">
              <a16:creationId xmlns:a16="http://schemas.microsoft.com/office/drawing/2014/main" id="{8F37A5FD-4D91-49B3-BD6C-0AF11CC5942E}"/>
            </a:ext>
          </a:extLst>
        </xdr:cNvPr>
        <xdr:cNvSpPr/>
      </xdr:nvSpPr>
      <xdr:spPr>
        <a:xfrm>
          <a:off x="16268700" y="18481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114861</xdr:rowOff>
    </xdr:from>
    <xdr:ext cx="405111" cy="259045"/>
    <xdr:sp macro="" textlink="">
      <xdr:nvSpPr>
        <xdr:cNvPr id="786" name="【公民館】&#10;有形固定資産減価償却率該当値テキスト">
          <a:extLst>
            <a:ext uri="{FF2B5EF4-FFF2-40B4-BE49-F238E27FC236}">
              <a16:creationId xmlns:a16="http://schemas.microsoft.com/office/drawing/2014/main" id="{DFB917CD-5C35-4686-937A-916CD73764E4}"/>
            </a:ext>
          </a:extLst>
        </xdr:cNvPr>
        <xdr:cNvSpPr txBox="1"/>
      </xdr:nvSpPr>
      <xdr:spPr>
        <a:xfrm>
          <a:off x="16357600" y="184600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131536</xdr:rowOff>
    </xdr:from>
    <xdr:to>
      <xdr:col>81</xdr:col>
      <xdr:colOff>101600</xdr:colOff>
      <xdr:row>108</xdr:row>
      <xdr:rowOff>61686</xdr:rowOff>
    </xdr:to>
    <xdr:sp macro="" textlink="">
      <xdr:nvSpPr>
        <xdr:cNvPr id="787" name="楕円 786">
          <a:extLst>
            <a:ext uri="{FF2B5EF4-FFF2-40B4-BE49-F238E27FC236}">
              <a16:creationId xmlns:a16="http://schemas.microsoft.com/office/drawing/2014/main" id="{5B92581D-4752-4393-BF6E-8BF72FD5AA11}"/>
            </a:ext>
          </a:extLst>
        </xdr:cNvPr>
        <xdr:cNvSpPr/>
      </xdr:nvSpPr>
      <xdr:spPr>
        <a:xfrm>
          <a:off x="15430500" y="18476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108</xdr:row>
      <xdr:rowOff>10886</xdr:rowOff>
    </xdr:from>
    <xdr:to>
      <xdr:col>85</xdr:col>
      <xdr:colOff>127000</xdr:colOff>
      <xdr:row>108</xdr:row>
      <xdr:rowOff>15784</xdr:rowOff>
    </xdr:to>
    <xdr:cxnSp macro="">
      <xdr:nvCxnSpPr>
        <xdr:cNvPr id="788" name="直線コネクタ 787">
          <a:extLst>
            <a:ext uri="{FF2B5EF4-FFF2-40B4-BE49-F238E27FC236}">
              <a16:creationId xmlns:a16="http://schemas.microsoft.com/office/drawing/2014/main" id="{B1557C63-2807-485C-A930-2337DABFB1F2}"/>
            </a:ext>
          </a:extLst>
        </xdr:cNvPr>
        <xdr:cNvCxnSpPr/>
      </xdr:nvCxnSpPr>
      <xdr:spPr>
        <a:xfrm>
          <a:off x="15481300" y="18527486"/>
          <a:ext cx="8382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98879</xdr:rowOff>
    </xdr:from>
    <xdr:to>
      <xdr:col>76</xdr:col>
      <xdr:colOff>165100</xdr:colOff>
      <xdr:row>108</xdr:row>
      <xdr:rowOff>29029</xdr:rowOff>
    </xdr:to>
    <xdr:sp macro="" textlink="">
      <xdr:nvSpPr>
        <xdr:cNvPr id="789" name="楕円 788">
          <a:extLst>
            <a:ext uri="{FF2B5EF4-FFF2-40B4-BE49-F238E27FC236}">
              <a16:creationId xmlns:a16="http://schemas.microsoft.com/office/drawing/2014/main" id="{7F0E1E06-65B3-4AD9-88C7-1D66FDE92F21}"/>
            </a:ext>
          </a:extLst>
        </xdr:cNvPr>
        <xdr:cNvSpPr/>
      </xdr:nvSpPr>
      <xdr:spPr>
        <a:xfrm>
          <a:off x="14541500" y="18444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149679</xdr:rowOff>
    </xdr:from>
    <xdr:to>
      <xdr:col>81</xdr:col>
      <xdr:colOff>50800</xdr:colOff>
      <xdr:row>108</xdr:row>
      <xdr:rowOff>10886</xdr:rowOff>
    </xdr:to>
    <xdr:cxnSp macro="">
      <xdr:nvCxnSpPr>
        <xdr:cNvPr id="790" name="直線コネクタ 789">
          <a:extLst>
            <a:ext uri="{FF2B5EF4-FFF2-40B4-BE49-F238E27FC236}">
              <a16:creationId xmlns:a16="http://schemas.microsoft.com/office/drawing/2014/main" id="{2A20839B-A6D4-4C8F-8270-D4D5ED0C2474}"/>
            </a:ext>
          </a:extLst>
        </xdr:cNvPr>
        <xdr:cNvCxnSpPr/>
      </xdr:nvCxnSpPr>
      <xdr:spPr>
        <a:xfrm>
          <a:off x="14592300" y="1849482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134801</xdr:rowOff>
    </xdr:from>
    <xdr:to>
      <xdr:col>72</xdr:col>
      <xdr:colOff>38100</xdr:colOff>
      <xdr:row>108</xdr:row>
      <xdr:rowOff>64951</xdr:rowOff>
    </xdr:to>
    <xdr:sp macro="" textlink="">
      <xdr:nvSpPr>
        <xdr:cNvPr id="791" name="楕円 790">
          <a:extLst>
            <a:ext uri="{FF2B5EF4-FFF2-40B4-BE49-F238E27FC236}">
              <a16:creationId xmlns:a16="http://schemas.microsoft.com/office/drawing/2014/main" id="{3FAF3267-7E52-4950-877C-325FE242DAF1}"/>
            </a:ext>
          </a:extLst>
        </xdr:cNvPr>
        <xdr:cNvSpPr/>
      </xdr:nvSpPr>
      <xdr:spPr>
        <a:xfrm>
          <a:off x="13652500" y="18479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149679</xdr:rowOff>
    </xdr:from>
    <xdr:to>
      <xdr:col>76</xdr:col>
      <xdr:colOff>114300</xdr:colOff>
      <xdr:row>108</xdr:row>
      <xdr:rowOff>14151</xdr:rowOff>
    </xdr:to>
    <xdr:cxnSp macro="">
      <xdr:nvCxnSpPr>
        <xdr:cNvPr id="792" name="直線コネクタ 791">
          <a:extLst>
            <a:ext uri="{FF2B5EF4-FFF2-40B4-BE49-F238E27FC236}">
              <a16:creationId xmlns:a16="http://schemas.microsoft.com/office/drawing/2014/main" id="{190B470B-5E3C-4E22-B5A6-7FD8A77B3058}"/>
            </a:ext>
          </a:extLst>
        </xdr:cNvPr>
        <xdr:cNvCxnSpPr/>
      </xdr:nvCxnSpPr>
      <xdr:spPr>
        <a:xfrm flipV="1">
          <a:off x="13703300" y="18494829"/>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126637</xdr:rowOff>
    </xdr:from>
    <xdr:to>
      <xdr:col>67</xdr:col>
      <xdr:colOff>101600</xdr:colOff>
      <xdr:row>108</xdr:row>
      <xdr:rowOff>56787</xdr:rowOff>
    </xdr:to>
    <xdr:sp macro="" textlink="">
      <xdr:nvSpPr>
        <xdr:cNvPr id="793" name="楕円 792">
          <a:extLst>
            <a:ext uri="{FF2B5EF4-FFF2-40B4-BE49-F238E27FC236}">
              <a16:creationId xmlns:a16="http://schemas.microsoft.com/office/drawing/2014/main" id="{93781985-A2E4-41E8-BCD1-BB0B82C3F467}"/>
            </a:ext>
          </a:extLst>
        </xdr:cNvPr>
        <xdr:cNvSpPr/>
      </xdr:nvSpPr>
      <xdr:spPr>
        <a:xfrm>
          <a:off x="12763500" y="18471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108</xdr:row>
      <xdr:rowOff>5987</xdr:rowOff>
    </xdr:from>
    <xdr:to>
      <xdr:col>71</xdr:col>
      <xdr:colOff>177800</xdr:colOff>
      <xdr:row>108</xdr:row>
      <xdr:rowOff>14151</xdr:rowOff>
    </xdr:to>
    <xdr:cxnSp macro="">
      <xdr:nvCxnSpPr>
        <xdr:cNvPr id="794" name="直線コネクタ 793">
          <a:extLst>
            <a:ext uri="{FF2B5EF4-FFF2-40B4-BE49-F238E27FC236}">
              <a16:creationId xmlns:a16="http://schemas.microsoft.com/office/drawing/2014/main" id="{CEDFD321-F2DE-4714-AE76-D96AB44BD730}"/>
            </a:ext>
          </a:extLst>
        </xdr:cNvPr>
        <xdr:cNvCxnSpPr/>
      </xdr:nvCxnSpPr>
      <xdr:spPr>
        <a:xfrm>
          <a:off x="12814300" y="18522587"/>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138628</xdr:rowOff>
    </xdr:from>
    <xdr:ext cx="405111" cy="259045"/>
    <xdr:sp macro="" textlink="">
      <xdr:nvSpPr>
        <xdr:cNvPr id="795" name="n_1aveValue【公民館】&#10;有形固定資産減価償却率">
          <a:extLst>
            <a:ext uri="{FF2B5EF4-FFF2-40B4-BE49-F238E27FC236}">
              <a16:creationId xmlns:a16="http://schemas.microsoft.com/office/drawing/2014/main" id="{19285640-6C94-4626-B6B6-C542BDAB9003}"/>
            </a:ext>
          </a:extLst>
        </xdr:cNvPr>
        <xdr:cNvSpPr txBox="1"/>
      </xdr:nvSpPr>
      <xdr:spPr>
        <a:xfrm>
          <a:off x="15266044" y="179694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37391</xdr:rowOff>
    </xdr:from>
    <xdr:ext cx="405111" cy="259045"/>
    <xdr:sp macro="" textlink="">
      <xdr:nvSpPr>
        <xdr:cNvPr id="796" name="n_2aveValue【公民館】&#10;有形固定資産減価償却率">
          <a:extLst>
            <a:ext uri="{FF2B5EF4-FFF2-40B4-BE49-F238E27FC236}">
              <a16:creationId xmlns:a16="http://schemas.microsoft.com/office/drawing/2014/main" id="{557A19AA-17BB-487D-900D-D1E9A440DE39}"/>
            </a:ext>
          </a:extLst>
        </xdr:cNvPr>
        <xdr:cNvSpPr txBox="1"/>
      </xdr:nvSpPr>
      <xdr:spPr>
        <a:xfrm>
          <a:off x="14389744" y="17868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30859</xdr:rowOff>
    </xdr:from>
    <xdr:ext cx="405111" cy="259045"/>
    <xdr:sp macro="" textlink="">
      <xdr:nvSpPr>
        <xdr:cNvPr id="797" name="n_3aveValue【公民館】&#10;有形固定資産減価償却率">
          <a:extLst>
            <a:ext uri="{FF2B5EF4-FFF2-40B4-BE49-F238E27FC236}">
              <a16:creationId xmlns:a16="http://schemas.microsoft.com/office/drawing/2014/main" id="{5304873E-F077-4DB4-B207-DEC425EA8C60}"/>
            </a:ext>
          </a:extLst>
        </xdr:cNvPr>
        <xdr:cNvSpPr txBox="1"/>
      </xdr:nvSpPr>
      <xdr:spPr>
        <a:xfrm>
          <a:off x="13500744" y="178616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68415</xdr:rowOff>
    </xdr:from>
    <xdr:ext cx="405111" cy="259045"/>
    <xdr:sp macro="" textlink="">
      <xdr:nvSpPr>
        <xdr:cNvPr id="798" name="n_4aveValue【公民館】&#10;有形固定資産減価償却率">
          <a:extLst>
            <a:ext uri="{FF2B5EF4-FFF2-40B4-BE49-F238E27FC236}">
              <a16:creationId xmlns:a16="http://schemas.microsoft.com/office/drawing/2014/main" id="{A28D5D93-E8FD-4D02-96BC-41DAE38D031E}"/>
            </a:ext>
          </a:extLst>
        </xdr:cNvPr>
        <xdr:cNvSpPr txBox="1"/>
      </xdr:nvSpPr>
      <xdr:spPr>
        <a:xfrm>
          <a:off x="12611744" y="178992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52813</xdr:rowOff>
    </xdr:from>
    <xdr:ext cx="405111" cy="259045"/>
    <xdr:sp macro="" textlink="">
      <xdr:nvSpPr>
        <xdr:cNvPr id="799" name="n_1mainValue【公民館】&#10;有形固定資産減価償却率">
          <a:extLst>
            <a:ext uri="{FF2B5EF4-FFF2-40B4-BE49-F238E27FC236}">
              <a16:creationId xmlns:a16="http://schemas.microsoft.com/office/drawing/2014/main" id="{F84E7CFD-2E2D-4833-ADCA-53BFB43BB854}"/>
            </a:ext>
          </a:extLst>
        </xdr:cNvPr>
        <xdr:cNvSpPr txBox="1"/>
      </xdr:nvSpPr>
      <xdr:spPr>
        <a:xfrm>
          <a:off x="15266044" y="18569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20156</xdr:rowOff>
    </xdr:from>
    <xdr:ext cx="405111" cy="259045"/>
    <xdr:sp macro="" textlink="">
      <xdr:nvSpPr>
        <xdr:cNvPr id="800" name="n_2mainValue【公民館】&#10;有形固定資産減価償却率">
          <a:extLst>
            <a:ext uri="{FF2B5EF4-FFF2-40B4-BE49-F238E27FC236}">
              <a16:creationId xmlns:a16="http://schemas.microsoft.com/office/drawing/2014/main" id="{940296A6-6F4A-4955-8F54-1A6EC07DA5B1}"/>
            </a:ext>
          </a:extLst>
        </xdr:cNvPr>
        <xdr:cNvSpPr txBox="1"/>
      </xdr:nvSpPr>
      <xdr:spPr>
        <a:xfrm>
          <a:off x="14389744" y="185367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108</xdr:row>
      <xdr:rowOff>56078</xdr:rowOff>
    </xdr:from>
    <xdr:ext cx="405111" cy="259045"/>
    <xdr:sp macro="" textlink="">
      <xdr:nvSpPr>
        <xdr:cNvPr id="801" name="n_3mainValue【公民館】&#10;有形固定資産減価償却率">
          <a:extLst>
            <a:ext uri="{FF2B5EF4-FFF2-40B4-BE49-F238E27FC236}">
              <a16:creationId xmlns:a16="http://schemas.microsoft.com/office/drawing/2014/main" id="{E9CAC810-151B-41BA-B397-4F323EC38C56}"/>
            </a:ext>
          </a:extLst>
        </xdr:cNvPr>
        <xdr:cNvSpPr txBox="1"/>
      </xdr:nvSpPr>
      <xdr:spPr>
        <a:xfrm>
          <a:off x="13500744" y="18572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108</xdr:row>
      <xdr:rowOff>47914</xdr:rowOff>
    </xdr:from>
    <xdr:ext cx="405111" cy="259045"/>
    <xdr:sp macro="" textlink="">
      <xdr:nvSpPr>
        <xdr:cNvPr id="802" name="n_4mainValue【公民館】&#10;有形固定資産減価償却率">
          <a:extLst>
            <a:ext uri="{FF2B5EF4-FFF2-40B4-BE49-F238E27FC236}">
              <a16:creationId xmlns:a16="http://schemas.microsoft.com/office/drawing/2014/main" id="{95958C17-21B9-46BE-902D-8AE82F61F434}"/>
            </a:ext>
          </a:extLst>
        </xdr:cNvPr>
        <xdr:cNvSpPr txBox="1"/>
      </xdr:nvSpPr>
      <xdr:spPr>
        <a:xfrm>
          <a:off x="12611744" y="18564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03" name="正方形/長方形 802">
          <a:extLst>
            <a:ext uri="{FF2B5EF4-FFF2-40B4-BE49-F238E27FC236}">
              <a16:creationId xmlns:a16="http://schemas.microsoft.com/office/drawing/2014/main" id="{F5C4438E-2C95-41B4-A89C-A5FAFCCE1069}"/>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4" name="正方形/長方形 803">
          <a:extLst>
            <a:ext uri="{FF2B5EF4-FFF2-40B4-BE49-F238E27FC236}">
              <a16:creationId xmlns:a16="http://schemas.microsoft.com/office/drawing/2014/main" id="{D4E4D449-293E-44FF-8EFF-3E21C2602A6B}"/>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5" name="正方形/長方形 804">
          <a:extLst>
            <a:ext uri="{FF2B5EF4-FFF2-40B4-BE49-F238E27FC236}">
              <a16:creationId xmlns:a16="http://schemas.microsoft.com/office/drawing/2014/main" id="{226DC3EE-A861-4A91-8893-E59A9A85C04F}"/>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6" name="正方形/長方形 805">
          <a:extLst>
            <a:ext uri="{FF2B5EF4-FFF2-40B4-BE49-F238E27FC236}">
              <a16:creationId xmlns:a16="http://schemas.microsoft.com/office/drawing/2014/main" id="{ECA6D8CC-0C3C-484D-AF37-80BBD67A8364}"/>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7" name="正方形/長方形 806">
          <a:extLst>
            <a:ext uri="{FF2B5EF4-FFF2-40B4-BE49-F238E27FC236}">
              <a16:creationId xmlns:a16="http://schemas.microsoft.com/office/drawing/2014/main" id="{9A90CBB7-7028-42E3-93CA-B6342FACB194}"/>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8" name="正方形/長方形 807">
          <a:extLst>
            <a:ext uri="{FF2B5EF4-FFF2-40B4-BE49-F238E27FC236}">
              <a16:creationId xmlns:a16="http://schemas.microsoft.com/office/drawing/2014/main" id="{35E85960-5A64-44E9-8A46-0DA2F6B69D14}"/>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9" name="正方形/長方形 808">
          <a:extLst>
            <a:ext uri="{FF2B5EF4-FFF2-40B4-BE49-F238E27FC236}">
              <a16:creationId xmlns:a16="http://schemas.microsoft.com/office/drawing/2014/main" id="{47AD8951-8495-4BA8-B95B-59FE300F40C8}"/>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10" name="正方形/長方形 809">
          <a:extLst>
            <a:ext uri="{FF2B5EF4-FFF2-40B4-BE49-F238E27FC236}">
              <a16:creationId xmlns:a16="http://schemas.microsoft.com/office/drawing/2014/main" id="{42E16C32-C12A-4FCA-9848-DBF224CD5F63}"/>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11" name="テキスト ボックス 810">
          <a:extLst>
            <a:ext uri="{FF2B5EF4-FFF2-40B4-BE49-F238E27FC236}">
              <a16:creationId xmlns:a16="http://schemas.microsoft.com/office/drawing/2014/main" id="{41650FC8-4B65-4FCB-ADEA-FDABBB44E54E}"/>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12" name="直線コネクタ 811">
          <a:extLst>
            <a:ext uri="{FF2B5EF4-FFF2-40B4-BE49-F238E27FC236}">
              <a16:creationId xmlns:a16="http://schemas.microsoft.com/office/drawing/2014/main" id="{EBFE66F6-447F-4DA0-A374-0F777934CC9F}"/>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13" name="直線コネクタ 812">
          <a:extLst>
            <a:ext uri="{FF2B5EF4-FFF2-40B4-BE49-F238E27FC236}">
              <a16:creationId xmlns:a16="http://schemas.microsoft.com/office/drawing/2014/main" id="{93812A62-9003-433A-B437-83BED2649D21}"/>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14" name="テキスト ボックス 813">
          <a:extLst>
            <a:ext uri="{FF2B5EF4-FFF2-40B4-BE49-F238E27FC236}">
              <a16:creationId xmlns:a16="http://schemas.microsoft.com/office/drawing/2014/main" id="{925E640D-E2F2-471D-9A97-694E49986C89}"/>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15" name="直線コネクタ 814">
          <a:extLst>
            <a:ext uri="{FF2B5EF4-FFF2-40B4-BE49-F238E27FC236}">
              <a16:creationId xmlns:a16="http://schemas.microsoft.com/office/drawing/2014/main" id="{673FCA64-1629-4AA5-94FC-3845EEB68331}"/>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16" name="テキスト ボックス 815">
          <a:extLst>
            <a:ext uri="{FF2B5EF4-FFF2-40B4-BE49-F238E27FC236}">
              <a16:creationId xmlns:a16="http://schemas.microsoft.com/office/drawing/2014/main" id="{1792C6FB-5247-485D-AEC8-E1C1EEA15522}"/>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17" name="直線コネクタ 816">
          <a:extLst>
            <a:ext uri="{FF2B5EF4-FFF2-40B4-BE49-F238E27FC236}">
              <a16:creationId xmlns:a16="http://schemas.microsoft.com/office/drawing/2014/main" id="{62057797-81FA-47B6-96B8-E6B1D4D681FE}"/>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18" name="テキスト ボックス 817">
          <a:extLst>
            <a:ext uri="{FF2B5EF4-FFF2-40B4-BE49-F238E27FC236}">
              <a16:creationId xmlns:a16="http://schemas.microsoft.com/office/drawing/2014/main" id="{C409395C-42DB-4F3F-A4C2-FF220E5E1AFE}"/>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19" name="直線コネクタ 818">
          <a:extLst>
            <a:ext uri="{FF2B5EF4-FFF2-40B4-BE49-F238E27FC236}">
              <a16:creationId xmlns:a16="http://schemas.microsoft.com/office/drawing/2014/main" id="{FE8E977E-4891-4434-A40A-C5A86B191468}"/>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20" name="テキスト ボックス 819">
          <a:extLst>
            <a:ext uri="{FF2B5EF4-FFF2-40B4-BE49-F238E27FC236}">
              <a16:creationId xmlns:a16="http://schemas.microsoft.com/office/drawing/2014/main" id="{F58E33C5-1EEC-44D8-9BF1-04164CF2C952}"/>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21" name="直線コネクタ 820">
          <a:extLst>
            <a:ext uri="{FF2B5EF4-FFF2-40B4-BE49-F238E27FC236}">
              <a16:creationId xmlns:a16="http://schemas.microsoft.com/office/drawing/2014/main" id="{D2CCA3F1-8EA0-4844-BE43-047C31F77AC5}"/>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22" name="テキスト ボックス 821">
          <a:extLst>
            <a:ext uri="{FF2B5EF4-FFF2-40B4-BE49-F238E27FC236}">
              <a16:creationId xmlns:a16="http://schemas.microsoft.com/office/drawing/2014/main" id="{3D83A6DB-F63B-4CC5-87AE-BAF78826AE94}"/>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3" name="直線コネクタ 822">
          <a:extLst>
            <a:ext uri="{FF2B5EF4-FFF2-40B4-BE49-F238E27FC236}">
              <a16:creationId xmlns:a16="http://schemas.microsoft.com/office/drawing/2014/main" id="{79C614E1-4E93-4290-B772-FB7E9BA932B2}"/>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824" name="テキスト ボックス 823">
          <a:extLst>
            <a:ext uri="{FF2B5EF4-FFF2-40B4-BE49-F238E27FC236}">
              <a16:creationId xmlns:a16="http://schemas.microsoft.com/office/drawing/2014/main" id="{8A27BFAC-709C-4997-9108-68045B0DB9C3}"/>
            </a:ext>
          </a:extLst>
        </xdr:cNvPr>
        <xdr:cNvSpPr txBox="1"/>
      </xdr:nvSpPr>
      <xdr:spPr>
        <a:xfrm>
          <a:off x="17756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5" name="【公民館】&#10;一人当たり面積グラフ枠">
          <a:extLst>
            <a:ext uri="{FF2B5EF4-FFF2-40B4-BE49-F238E27FC236}">
              <a16:creationId xmlns:a16="http://schemas.microsoft.com/office/drawing/2014/main" id="{2E57E362-F8DA-47D9-98D3-DE834B0A6ACA}"/>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2667</xdr:rowOff>
    </xdr:from>
    <xdr:to>
      <xdr:col>116</xdr:col>
      <xdr:colOff>62864</xdr:colOff>
      <xdr:row>108</xdr:row>
      <xdr:rowOff>129539</xdr:rowOff>
    </xdr:to>
    <xdr:cxnSp macro="">
      <xdr:nvCxnSpPr>
        <xdr:cNvPr id="826" name="直線コネクタ 825">
          <a:extLst>
            <a:ext uri="{FF2B5EF4-FFF2-40B4-BE49-F238E27FC236}">
              <a16:creationId xmlns:a16="http://schemas.microsoft.com/office/drawing/2014/main" id="{106513BB-B501-4B75-939F-9E6714309F59}"/>
            </a:ext>
          </a:extLst>
        </xdr:cNvPr>
        <xdr:cNvCxnSpPr/>
      </xdr:nvCxnSpPr>
      <xdr:spPr>
        <a:xfrm flipV="1">
          <a:off x="22160864" y="17319117"/>
          <a:ext cx="0" cy="13270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133366</xdr:rowOff>
    </xdr:from>
    <xdr:ext cx="469744" cy="259045"/>
    <xdr:sp macro="" textlink="">
      <xdr:nvSpPr>
        <xdr:cNvPr id="827" name="【公民館】&#10;一人当たり面積最小値テキスト">
          <a:extLst>
            <a:ext uri="{FF2B5EF4-FFF2-40B4-BE49-F238E27FC236}">
              <a16:creationId xmlns:a16="http://schemas.microsoft.com/office/drawing/2014/main" id="{689910F2-90EE-4110-9649-F4C36D93F7F3}"/>
            </a:ext>
          </a:extLst>
        </xdr:cNvPr>
        <xdr:cNvSpPr txBox="1"/>
      </xdr:nvSpPr>
      <xdr:spPr>
        <a:xfrm>
          <a:off x="22199600" y="18649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129539</xdr:rowOff>
    </xdr:from>
    <xdr:to>
      <xdr:col>116</xdr:col>
      <xdr:colOff>152400</xdr:colOff>
      <xdr:row>108</xdr:row>
      <xdr:rowOff>129539</xdr:rowOff>
    </xdr:to>
    <xdr:cxnSp macro="">
      <xdr:nvCxnSpPr>
        <xdr:cNvPr id="828" name="直線コネクタ 827">
          <a:extLst>
            <a:ext uri="{FF2B5EF4-FFF2-40B4-BE49-F238E27FC236}">
              <a16:creationId xmlns:a16="http://schemas.microsoft.com/office/drawing/2014/main" id="{A5D18E49-7962-4BC2-9E60-16D9F9328DE5}"/>
            </a:ext>
          </a:extLst>
        </xdr:cNvPr>
        <xdr:cNvCxnSpPr/>
      </xdr:nvCxnSpPr>
      <xdr:spPr>
        <a:xfrm>
          <a:off x="22072600" y="18646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120794</xdr:rowOff>
    </xdr:from>
    <xdr:ext cx="469744" cy="259045"/>
    <xdr:sp macro="" textlink="">
      <xdr:nvSpPr>
        <xdr:cNvPr id="829" name="【公民館】&#10;一人当たり面積最大値テキスト">
          <a:extLst>
            <a:ext uri="{FF2B5EF4-FFF2-40B4-BE49-F238E27FC236}">
              <a16:creationId xmlns:a16="http://schemas.microsoft.com/office/drawing/2014/main" id="{CA59D246-CB72-4741-BB77-C5CC9708ADE6}"/>
            </a:ext>
          </a:extLst>
        </xdr:cNvPr>
        <xdr:cNvSpPr txBox="1"/>
      </xdr:nvSpPr>
      <xdr:spPr>
        <a:xfrm>
          <a:off x="22199600" y="17094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2667</xdr:rowOff>
    </xdr:from>
    <xdr:to>
      <xdr:col>116</xdr:col>
      <xdr:colOff>152400</xdr:colOff>
      <xdr:row>101</xdr:row>
      <xdr:rowOff>2667</xdr:rowOff>
    </xdr:to>
    <xdr:cxnSp macro="">
      <xdr:nvCxnSpPr>
        <xdr:cNvPr id="830" name="直線コネクタ 829">
          <a:extLst>
            <a:ext uri="{FF2B5EF4-FFF2-40B4-BE49-F238E27FC236}">
              <a16:creationId xmlns:a16="http://schemas.microsoft.com/office/drawing/2014/main" id="{0916132D-05C5-4CC0-8C6B-74EC080AC152}"/>
            </a:ext>
          </a:extLst>
        </xdr:cNvPr>
        <xdr:cNvCxnSpPr/>
      </xdr:nvCxnSpPr>
      <xdr:spPr>
        <a:xfrm>
          <a:off x="22072600" y="1731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128667</xdr:rowOff>
    </xdr:from>
    <xdr:ext cx="469744" cy="259045"/>
    <xdr:sp macro="" textlink="">
      <xdr:nvSpPr>
        <xdr:cNvPr id="831" name="【公民館】&#10;一人当たり面積平均値テキスト">
          <a:extLst>
            <a:ext uri="{FF2B5EF4-FFF2-40B4-BE49-F238E27FC236}">
              <a16:creationId xmlns:a16="http://schemas.microsoft.com/office/drawing/2014/main" id="{1B210242-B177-4B22-A23D-0BA5F967F8E7}"/>
            </a:ext>
          </a:extLst>
        </xdr:cNvPr>
        <xdr:cNvSpPr txBox="1"/>
      </xdr:nvSpPr>
      <xdr:spPr>
        <a:xfrm>
          <a:off x="22199600" y="183023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105790</xdr:rowOff>
    </xdr:from>
    <xdr:to>
      <xdr:col>116</xdr:col>
      <xdr:colOff>114300</xdr:colOff>
      <xdr:row>108</xdr:row>
      <xdr:rowOff>35940</xdr:rowOff>
    </xdr:to>
    <xdr:sp macro="" textlink="">
      <xdr:nvSpPr>
        <xdr:cNvPr id="832" name="フローチャート: 判断 831">
          <a:extLst>
            <a:ext uri="{FF2B5EF4-FFF2-40B4-BE49-F238E27FC236}">
              <a16:creationId xmlns:a16="http://schemas.microsoft.com/office/drawing/2014/main" id="{6F281C6C-EACA-4869-B555-2A331F8B829E}"/>
            </a:ext>
          </a:extLst>
        </xdr:cNvPr>
        <xdr:cNvSpPr/>
      </xdr:nvSpPr>
      <xdr:spPr>
        <a:xfrm>
          <a:off x="22110700" y="18450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115888</xdr:rowOff>
    </xdr:from>
    <xdr:to>
      <xdr:col>112</xdr:col>
      <xdr:colOff>38100</xdr:colOff>
      <xdr:row>108</xdr:row>
      <xdr:rowOff>46038</xdr:rowOff>
    </xdr:to>
    <xdr:sp macro="" textlink="">
      <xdr:nvSpPr>
        <xdr:cNvPr id="833" name="フローチャート: 判断 832">
          <a:extLst>
            <a:ext uri="{FF2B5EF4-FFF2-40B4-BE49-F238E27FC236}">
              <a16:creationId xmlns:a16="http://schemas.microsoft.com/office/drawing/2014/main" id="{1A3CF977-0E64-48C5-944E-1553C65C7073}"/>
            </a:ext>
          </a:extLst>
        </xdr:cNvPr>
        <xdr:cNvSpPr/>
      </xdr:nvSpPr>
      <xdr:spPr>
        <a:xfrm>
          <a:off x="21272500" y="18461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105220</xdr:rowOff>
    </xdr:from>
    <xdr:to>
      <xdr:col>107</xdr:col>
      <xdr:colOff>101600</xdr:colOff>
      <xdr:row>108</xdr:row>
      <xdr:rowOff>35370</xdr:rowOff>
    </xdr:to>
    <xdr:sp macro="" textlink="">
      <xdr:nvSpPr>
        <xdr:cNvPr id="834" name="フローチャート: 判断 833">
          <a:extLst>
            <a:ext uri="{FF2B5EF4-FFF2-40B4-BE49-F238E27FC236}">
              <a16:creationId xmlns:a16="http://schemas.microsoft.com/office/drawing/2014/main" id="{B0C7CC50-B02D-4F86-A1E4-570D00B30F18}"/>
            </a:ext>
          </a:extLst>
        </xdr:cNvPr>
        <xdr:cNvSpPr/>
      </xdr:nvSpPr>
      <xdr:spPr>
        <a:xfrm>
          <a:off x="20383500" y="18450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112458</xdr:rowOff>
    </xdr:from>
    <xdr:to>
      <xdr:col>102</xdr:col>
      <xdr:colOff>165100</xdr:colOff>
      <xdr:row>108</xdr:row>
      <xdr:rowOff>42608</xdr:rowOff>
    </xdr:to>
    <xdr:sp macro="" textlink="">
      <xdr:nvSpPr>
        <xdr:cNvPr id="835" name="フローチャート: 判断 834">
          <a:extLst>
            <a:ext uri="{FF2B5EF4-FFF2-40B4-BE49-F238E27FC236}">
              <a16:creationId xmlns:a16="http://schemas.microsoft.com/office/drawing/2014/main" id="{5A943858-A6C5-4D17-8D69-9FEF1BBE9ABD}"/>
            </a:ext>
          </a:extLst>
        </xdr:cNvPr>
        <xdr:cNvSpPr/>
      </xdr:nvSpPr>
      <xdr:spPr>
        <a:xfrm>
          <a:off x="19494500" y="18457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141033</xdr:rowOff>
    </xdr:from>
    <xdr:to>
      <xdr:col>98</xdr:col>
      <xdr:colOff>38100</xdr:colOff>
      <xdr:row>108</xdr:row>
      <xdr:rowOff>71183</xdr:rowOff>
    </xdr:to>
    <xdr:sp macro="" textlink="">
      <xdr:nvSpPr>
        <xdr:cNvPr id="836" name="フローチャート: 判断 835">
          <a:extLst>
            <a:ext uri="{FF2B5EF4-FFF2-40B4-BE49-F238E27FC236}">
              <a16:creationId xmlns:a16="http://schemas.microsoft.com/office/drawing/2014/main" id="{BFF88C37-7BF0-43FF-B4DB-3A6570CA2079}"/>
            </a:ext>
          </a:extLst>
        </xdr:cNvPr>
        <xdr:cNvSpPr/>
      </xdr:nvSpPr>
      <xdr:spPr>
        <a:xfrm>
          <a:off x="18605500" y="18486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7" name="テキスト ボックス 836">
          <a:extLst>
            <a:ext uri="{FF2B5EF4-FFF2-40B4-BE49-F238E27FC236}">
              <a16:creationId xmlns:a16="http://schemas.microsoft.com/office/drawing/2014/main" id="{6FFC3C8B-8FBF-4BB2-8792-019F1F6E9219}"/>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8" name="テキスト ボックス 837">
          <a:extLst>
            <a:ext uri="{FF2B5EF4-FFF2-40B4-BE49-F238E27FC236}">
              <a16:creationId xmlns:a16="http://schemas.microsoft.com/office/drawing/2014/main" id="{0D64828A-9F09-4060-B703-8F02BC940FFD}"/>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9" name="テキスト ボックス 838">
          <a:extLst>
            <a:ext uri="{FF2B5EF4-FFF2-40B4-BE49-F238E27FC236}">
              <a16:creationId xmlns:a16="http://schemas.microsoft.com/office/drawing/2014/main" id="{E10076BD-7623-474B-914A-F048C97350E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40" name="テキスト ボックス 839">
          <a:extLst>
            <a:ext uri="{FF2B5EF4-FFF2-40B4-BE49-F238E27FC236}">
              <a16:creationId xmlns:a16="http://schemas.microsoft.com/office/drawing/2014/main" id="{9E596541-CBA7-402C-9E74-5F8CD0899697}"/>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41" name="テキスト ボックス 840">
          <a:extLst>
            <a:ext uri="{FF2B5EF4-FFF2-40B4-BE49-F238E27FC236}">
              <a16:creationId xmlns:a16="http://schemas.microsoft.com/office/drawing/2014/main" id="{21E893CA-13D2-4F2B-8C44-73567186C028}"/>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111506</xdr:rowOff>
    </xdr:from>
    <xdr:to>
      <xdr:col>116</xdr:col>
      <xdr:colOff>114300</xdr:colOff>
      <xdr:row>108</xdr:row>
      <xdr:rowOff>41656</xdr:rowOff>
    </xdr:to>
    <xdr:sp macro="" textlink="">
      <xdr:nvSpPr>
        <xdr:cNvPr id="842" name="楕円 841">
          <a:extLst>
            <a:ext uri="{FF2B5EF4-FFF2-40B4-BE49-F238E27FC236}">
              <a16:creationId xmlns:a16="http://schemas.microsoft.com/office/drawing/2014/main" id="{590DEE1C-866D-4549-8877-A82D8C864567}"/>
            </a:ext>
          </a:extLst>
        </xdr:cNvPr>
        <xdr:cNvSpPr/>
      </xdr:nvSpPr>
      <xdr:spPr>
        <a:xfrm>
          <a:off x="22110700" y="18456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89933</xdr:rowOff>
    </xdr:from>
    <xdr:ext cx="469744" cy="259045"/>
    <xdr:sp macro="" textlink="">
      <xdr:nvSpPr>
        <xdr:cNvPr id="843" name="【公民館】&#10;一人当たり面積該当値テキスト">
          <a:extLst>
            <a:ext uri="{FF2B5EF4-FFF2-40B4-BE49-F238E27FC236}">
              <a16:creationId xmlns:a16="http://schemas.microsoft.com/office/drawing/2014/main" id="{CA6BFAE4-3C8D-482D-9161-6E388E56A323}"/>
            </a:ext>
          </a:extLst>
        </xdr:cNvPr>
        <xdr:cNvSpPr txBox="1"/>
      </xdr:nvSpPr>
      <xdr:spPr>
        <a:xfrm>
          <a:off x="22199600" y="18435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117983</xdr:rowOff>
    </xdr:from>
    <xdr:to>
      <xdr:col>112</xdr:col>
      <xdr:colOff>38100</xdr:colOff>
      <xdr:row>108</xdr:row>
      <xdr:rowOff>48133</xdr:rowOff>
    </xdr:to>
    <xdr:sp macro="" textlink="">
      <xdr:nvSpPr>
        <xdr:cNvPr id="844" name="楕円 843">
          <a:extLst>
            <a:ext uri="{FF2B5EF4-FFF2-40B4-BE49-F238E27FC236}">
              <a16:creationId xmlns:a16="http://schemas.microsoft.com/office/drawing/2014/main" id="{3F75DEDF-9FC0-49D9-836D-EB927A2184C5}"/>
            </a:ext>
          </a:extLst>
        </xdr:cNvPr>
        <xdr:cNvSpPr/>
      </xdr:nvSpPr>
      <xdr:spPr>
        <a:xfrm>
          <a:off x="21272500" y="18463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162306</xdr:rowOff>
    </xdr:from>
    <xdr:to>
      <xdr:col>116</xdr:col>
      <xdr:colOff>63500</xdr:colOff>
      <xdr:row>107</xdr:row>
      <xdr:rowOff>168783</xdr:rowOff>
    </xdr:to>
    <xdr:cxnSp macro="">
      <xdr:nvCxnSpPr>
        <xdr:cNvPr id="845" name="直線コネクタ 844">
          <a:extLst>
            <a:ext uri="{FF2B5EF4-FFF2-40B4-BE49-F238E27FC236}">
              <a16:creationId xmlns:a16="http://schemas.microsoft.com/office/drawing/2014/main" id="{10F29CF7-23E0-4B16-B448-D8EA005456DA}"/>
            </a:ext>
          </a:extLst>
        </xdr:cNvPr>
        <xdr:cNvCxnSpPr/>
      </xdr:nvCxnSpPr>
      <xdr:spPr>
        <a:xfrm flipV="1">
          <a:off x="21323300" y="18507456"/>
          <a:ext cx="838200" cy="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122174</xdr:rowOff>
    </xdr:from>
    <xdr:to>
      <xdr:col>107</xdr:col>
      <xdr:colOff>101600</xdr:colOff>
      <xdr:row>108</xdr:row>
      <xdr:rowOff>52324</xdr:rowOff>
    </xdr:to>
    <xdr:sp macro="" textlink="">
      <xdr:nvSpPr>
        <xdr:cNvPr id="846" name="楕円 845">
          <a:extLst>
            <a:ext uri="{FF2B5EF4-FFF2-40B4-BE49-F238E27FC236}">
              <a16:creationId xmlns:a16="http://schemas.microsoft.com/office/drawing/2014/main" id="{CE1D2289-BC7B-47F0-AA36-8F03F9910312}"/>
            </a:ext>
          </a:extLst>
        </xdr:cNvPr>
        <xdr:cNvSpPr/>
      </xdr:nvSpPr>
      <xdr:spPr>
        <a:xfrm>
          <a:off x="20383500" y="18467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168783</xdr:rowOff>
    </xdr:from>
    <xdr:to>
      <xdr:col>111</xdr:col>
      <xdr:colOff>177800</xdr:colOff>
      <xdr:row>108</xdr:row>
      <xdr:rowOff>1524</xdr:rowOff>
    </xdr:to>
    <xdr:cxnSp macro="">
      <xdr:nvCxnSpPr>
        <xdr:cNvPr id="847" name="直線コネクタ 846">
          <a:extLst>
            <a:ext uri="{FF2B5EF4-FFF2-40B4-BE49-F238E27FC236}">
              <a16:creationId xmlns:a16="http://schemas.microsoft.com/office/drawing/2014/main" id="{D49B187B-EF1C-49E3-BF67-C6E5E63657C8}"/>
            </a:ext>
          </a:extLst>
        </xdr:cNvPr>
        <xdr:cNvCxnSpPr/>
      </xdr:nvCxnSpPr>
      <xdr:spPr>
        <a:xfrm flipV="1">
          <a:off x="20434300" y="18513933"/>
          <a:ext cx="889000" cy="4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21780</xdr:rowOff>
    </xdr:from>
    <xdr:to>
      <xdr:col>102</xdr:col>
      <xdr:colOff>165100</xdr:colOff>
      <xdr:row>107</xdr:row>
      <xdr:rowOff>123380</xdr:rowOff>
    </xdr:to>
    <xdr:sp macro="" textlink="">
      <xdr:nvSpPr>
        <xdr:cNvPr id="848" name="楕円 847">
          <a:extLst>
            <a:ext uri="{FF2B5EF4-FFF2-40B4-BE49-F238E27FC236}">
              <a16:creationId xmlns:a16="http://schemas.microsoft.com/office/drawing/2014/main" id="{28262175-FC81-4CC5-964A-5EEF50DC855D}"/>
            </a:ext>
          </a:extLst>
        </xdr:cNvPr>
        <xdr:cNvSpPr/>
      </xdr:nvSpPr>
      <xdr:spPr>
        <a:xfrm>
          <a:off x="19494500" y="18366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72580</xdr:rowOff>
    </xdr:from>
    <xdr:to>
      <xdr:col>107</xdr:col>
      <xdr:colOff>50800</xdr:colOff>
      <xdr:row>108</xdr:row>
      <xdr:rowOff>1524</xdr:rowOff>
    </xdr:to>
    <xdr:cxnSp macro="">
      <xdr:nvCxnSpPr>
        <xdr:cNvPr id="849" name="直線コネクタ 848">
          <a:extLst>
            <a:ext uri="{FF2B5EF4-FFF2-40B4-BE49-F238E27FC236}">
              <a16:creationId xmlns:a16="http://schemas.microsoft.com/office/drawing/2014/main" id="{AF045796-53C1-4DBA-A052-57D6F08E30C3}"/>
            </a:ext>
          </a:extLst>
        </xdr:cNvPr>
        <xdr:cNvCxnSpPr/>
      </xdr:nvCxnSpPr>
      <xdr:spPr>
        <a:xfrm>
          <a:off x="19545300" y="18417730"/>
          <a:ext cx="889000" cy="100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29211</xdr:rowOff>
    </xdr:from>
    <xdr:to>
      <xdr:col>98</xdr:col>
      <xdr:colOff>38100</xdr:colOff>
      <xdr:row>107</xdr:row>
      <xdr:rowOff>130811</xdr:rowOff>
    </xdr:to>
    <xdr:sp macro="" textlink="">
      <xdr:nvSpPr>
        <xdr:cNvPr id="850" name="楕円 849">
          <a:extLst>
            <a:ext uri="{FF2B5EF4-FFF2-40B4-BE49-F238E27FC236}">
              <a16:creationId xmlns:a16="http://schemas.microsoft.com/office/drawing/2014/main" id="{45961C9A-48FA-4B7C-8C49-070A36B2BECC}"/>
            </a:ext>
          </a:extLst>
        </xdr:cNvPr>
        <xdr:cNvSpPr/>
      </xdr:nvSpPr>
      <xdr:spPr>
        <a:xfrm>
          <a:off x="18605500" y="18374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72580</xdr:rowOff>
    </xdr:from>
    <xdr:to>
      <xdr:col>102</xdr:col>
      <xdr:colOff>114300</xdr:colOff>
      <xdr:row>107</xdr:row>
      <xdr:rowOff>80011</xdr:rowOff>
    </xdr:to>
    <xdr:cxnSp macro="">
      <xdr:nvCxnSpPr>
        <xdr:cNvPr id="851" name="直線コネクタ 850">
          <a:extLst>
            <a:ext uri="{FF2B5EF4-FFF2-40B4-BE49-F238E27FC236}">
              <a16:creationId xmlns:a16="http://schemas.microsoft.com/office/drawing/2014/main" id="{79174C34-28ED-4583-AEBD-CAD71736B056}"/>
            </a:ext>
          </a:extLst>
        </xdr:cNvPr>
        <xdr:cNvCxnSpPr/>
      </xdr:nvCxnSpPr>
      <xdr:spPr>
        <a:xfrm flipV="1">
          <a:off x="18656300" y="18417730"/>
          <a:ext cx="889000" cy="7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62565</xdr:rowOff>
    </xdr:from>
    <xdr:ext cx="469744" cy="259045"/>
    <xdr:sp macro="" textlink="">
      <xdr:nvSpPr>
        <xdr:cNvPr id="852" name="n_1aveValue【公民館】&#10;一人当たり面積">
          <a:extLst>
            <a:ext uri="{FF2B5EF4-FFF2-40B4-BE49-F238E27FC236}">
              <a16:creationId xmlns:a16="http://schemas.microsoft.com/office/drawing/2014/main" id="{41BBBB95-CCF4-46DC-B2AA-4CBAEC9FCC26}"/>
            </a:ext>
          </a:extLst>
        </xdr:cNvPr>
        <xdr:cNvSpPr txBox="1"/>
      </xdr:nvSpPr>
      <xdr:spPr>
        <a:xfrm>
          <a:off x="21075727" y="18236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51897</xdr:rowOff>
    </xdr:from>
    <xdr:ext cx="469744" cy="259045"/>
    <xdr:sp macro="" textlink="">
      <xdr:nvSpPr>
        <xdr:cNvPr id="853" name="n_2aveValue【公民館】&#10;一人当たり面積">
          <a:extLst>
            <a:ext uri="{FF2B5EF4-FFF2-40B4-BE49-F238E27FC236}">
              <a16:creationId xmlns:a16="http://schemas.microsoft.com/office/drawing/2014/main" id="{436C7C70-75A8-489D-B517-7A041C037EC1}"/>
            </a:ext>
          </a:extLst>
        </xdr:cNvPr>
        <xdr:cNvSpPr txBox="1"/>
      </xdr:nvSpPr>
      <xdr:spPr>
        <a:xfrm>
          <a:off x="20199427" y="18225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33735</xdr:rowOff>
    </xdr:from>
    <xdr:ext cx="469744" cy="259045"/>
    <xdr:sp macro="" textlink="">
      <xdr:nvSpPr>
        <xdr:cNvPr id="854" name="n_3aveValue【公民館】&#10;一人当たり面積">
          <a:extLst>
            <a:ext uri="{FF2B5EF4-FFF2-40B4-BE49-F238E27FC236}">
              <a16:creationId xmlns:a16="http://schemas.microsoft.com/office/drawing/2014/main" id="{FFBCC39C-1431-4DA5-A7AE-ECD3FAFA11C0}"/>
            </a:ext>
          </a:extLst>
        </xdr:cNvPr>
        <xdr:cNvSpPr txBox="1"/>
      </xdr:nvSpPr>
      <xdr:spPr>
        <a:xfrm>
          <a:off x="19310427" y="18550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62310</xdr:rowOff>
    </xdr:from>
    <xdr:ext cx="469744" cy="259045"/>
    <xdr:sp macro="" textlink="">
      <xdr:nvSpPr>
        <xdr:cNvPr id="855" name="n_4aveValue【公民館】&#10;一人当たり面積">
          <a:extLst>
            <a:ext uri="{FF2B5EF4-FFF2-40B4-BE49-F238E27FC236}">
              <a16:creationId xmlns:a16="http://schemas.microsoft.com/office/drawing/2014/main" id="{8891D6F4-97B3-4DA5-B553-BAB05C3F76BF}"/>
            </a:ext>
          </a:extLst>
        </xdr:cNvPr>
        <xdr:cNvSpPr txBox="1"/>
      </xdr:nvSpPr>
      <xdr:spPr>
        <a:xfrm>
          <a:off x="18421427" y="18578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39260</xdr:rowOff>
    </xdr:from>
    <xdr:ext cx="469744" cy="259045"/>
    <xdr:sp macro="" textlink="">
      <xdr:nvSpPr>
        <xdr:cNvPr id="856" name="n_1mainValue【公民館】&#10;一人当たり面積">
          <a:extLst>
            <a:ext uri="{FF2B5EF4-FFF2-40B4-BE49-F238E27FC236}">
              <a16:creationId xmlns:a16="http://schemas.microsoft.com/office/drawing/2014/main" id="{E89FA955-A451-4A13-B1B1-478B6F1438F5}"/>
            </a:ext>
          </a:extLst>
        </xdr:cNvPr>
        <xdr:cNvSpPr txBox="1"/>
      </xdr:nvSpPr>
      <xdr:spPr>
        <a:xfrm>
          <a:off x="21075727" y="185558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43451</xdr:rowOff>
    </xdr:from>
    <xdr:ext cx="469744" cy="259045"/>
    <xdr:sp macro="" textlink="">
      <xdr:nvSpPr>
        <xdr:cNvPr id="857" name="n_2mainValue【公民館】&#10;一人当たり面積">
          <a:extLst>
            <a:ext uri="{FF2B5EF4-FFF2-40B4-BE49-F238E27FC236}">
              <a16:creationId xmlns:a16="http://schemas.microsoft.com/office/drawing/2014/main" id="{DE729025-B45B-40C3-83C4-A97057659A83}"/>
            </a:ext>
          </a:extLst>
        </xdr:cNvPr>
        <xdr:cNvSpPr txBox="1"/>
      </xdr:nvSpPr>
      <xdr:spPr>
        <a:xfrm>
          <a:off x="20199427" y="18560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139907</xdr:rowOff>
    </xdr:from>
    <xdr:ext cx="469744" cy="259045"/>
    <xdr:sp macro="" textlink="">
      <xdr:nvSpPr>
        <xdr:cNvPr id="858" name="n_3mainValue【公民館】&#10;一人当たり面積">
          <a:extLst>
            <a:ext uri="{FF2B5EF4-FFF2-40B4-BE49-F238E27FC236}">
              <a16:creationId xmlns:a16="http://schemas.microsoft.com/office/drawing/2014/main" id="{AB38727D-616C-4161-BE6F-5D6500BF82C9}"/>
            </a:ext>
          </a:extLst>
        </xdr:cNvPr>
        <xdr:cNvSpPr txBox="1"/>
      </xdr:nvSpPr>
      <xdr:spPr>
        <a:xfrm>
          <a:off x="19310427" y="18142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147338</xdr:rowOff>
    </xdr:from>
    <xdr:ext cx="469744" cy="259045"/>
    <xdr:sp macro="" textlink="">
      <xdr:nvSpPr>
        <xdr:cNvPr id="859" name="n_4mainValue【公民館】&#10;一人当たり面積">
          <a:extLst>
            <a:ext uri="{FF2B5EF4-FFF2-40B4-BE49-F238E27FC236}">
              <a16:creationId xmlns:a16="http://schemas.microsoft.com/office/drawing/2014/main" id="{E041E4A0-ADEA-4343-9720-5455ADB19931}"/>
            </a:ext>
          </a:extLst>
        </xdr:cNvPr>
        <xdr:cNvSpPr txBox="1"/>
      </xdr:nvSpPr>
      <xdr:spPr>
        <a:xfrm>
          <a:off x="18421427" y="18149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60" name="正方形/長方形 859">
          <a:extLst>
            <a:ext uri="{FF2B5EF4-FFF2-40B4-BE49-F238E27FC236}">
              <a16:creationId xmlns:a16="http://schemas.microsoft.com/office/drawing/2014/main" id="{611D7191-8FE4-4FBF-A3F1-A7455037CE3E}"/>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61" name="正方形/長方形 860">
          <a:extLst>
            <a:ext uri="{FF2B5EF4-FFF2-40B4-BE49-F238E27FC236}">
              <a16:creationId xmlns:a16="http://schemas.microsoft.com/office/drawing/2014/main" id="{036DDD9A-BD0D-42CB-9888-662A4583E5A4}"/>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62" name="テキスト ボックス 861">
          <a:extLst>
            <a:ext uri="{FF2B5EF4-FFF2-40B4-BE49-F238E27FC236}">
              <a16:creationId xmlns:a16="http://schemas.microsoft.com/office/drawing/2014/main" id="{36A4835E-1F2E-413E-BADC-91DAF1D606E5}"/>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mn-lt"/>
              <a:ea typeface="+mn-ea"/>
              <a:cs typeface="+mn-cs"/>
            </a:rPr>
            <a:t>当町は、昭和</a:t>
          </a:r>
          <a:r>
            <a:rPr kumimoji="0" lang="en-US" altLang="ja-JP" sz="1100" b="0" i="0" u="none" strike="noStrike" kern="0" cap="none" spc="0" normalizeH="0" baseline="0" noProof="0">
              <a:ln>
                <a:noFill/>
              </a:ln>
              <a:solidFill>
                <a:prstClr val="black"/>
              </a:solidFill>
              <a:effectLst/>
              <a:uLnTx/>
              <a:uFillTx/>
              <a:latin typeface="+mn-lt"/>
              <a:ea typeface="+mn-ea"/>
              <a:cs typeface="+mn-cs"/>
            </a:rPr>
            <a:t>50</a:t>
          </a:r>
          <a:r>
            <a:rPr kumimoji="0" lang="ja-JP" altLang="ja-JP" sz="1100" b="0" i="0" u="none" strike="noStrike" kern="0" cap="none" spc="0" normalizeH="0" baseline="0" noProof="0">
              <a:ln>
                <a:noFill/>
              </a:ln>
              <a:solidFill>
                <a:prstClr val="black"/>
              </a:solidFill>
              <a:effectLst/>
              <a:uLnTx/>
              <a:uFillTx/>
              <a:latin typeface="+mn-lt"/>
              <a:ea typeface="+mn-ea"/>
              <a:cs typeface="+mn-cs"/>
            </a:rPr>
            <a:t>年代から平成初期の期間を中心に、様々な町民ニーズに応じて「教育施設」「町営住宅」「コミュニティ施設」などの建築施設や「道路」「上水道」などのインフラ施設を整備していることから、有形固定資産の減価償却率はやや高い傾向にあ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mn-lt"/>
              <a:ea typeface="+mn-ea"/>
              <a:cs typeface="+mn-cs"/>
            </a:rPr>
            <a:t>　また、これまで整備してきた公共施設の老朽化が顕在化してきており、近い将来、多くの公共施設が一斉に改修・更新時期を迎え、多額の維持更新費が必要になると見込まれている。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mn-lt"/>
              <a:ea typeface="+mn-ea"/>
              <a:cs typeface="+mn-cs"/>
            </a:rPr>
            <a:t>　道路については、類似団体平均に比べて高いものとなっている。橋りょうは、</a:t>
          </a:r>
          <a:r>
            <a:rPr kumimoji="0" lang="en-US" altLang="ja-JP" sz="1100" b="0" i="0" u="none" strike="noStrike" kern="0" cap="none" spc="0" normalizeH="0" baseline="0" noProof="0">
              <a:ln>
                <a:noFill/>
              </a:ln>
              <a:solidFill>
                <a:prstClr val="black"/>
              </a:solidFill>
              <a:effectLst/>
              <a:uLnTx/>
              <a:uFillTx/>
              <a:latin typeface="+mn-lt"/>
              <a:ea typeface="+mn-ea"/>
              <a:cs typeface="+mn-cs"/>
            </a:rPr>
            <a:t>54</a:t>
          </a:r>
          <a:r>
            <a:rPr kumimoji="0" lang="ja-JP" altLang="ja-JP" sz="1100" b="0" i="0" u="none" strike="noStrike" kern="0" cap="none" spc="0" normalizeH="0" baseline="0" noProof="0">
              <a:ln>
                <a:noFill/>
              </a:ln>
              <a:solidFill>
                <a:prstClr val="black"/>
              </a:solidFill>
              <a:effectLst/>
              <a:uLnTx/>
              <a:uFillTx/>
              <a:latin typeface="+mn-lt"/>
              <a:ea typeface="+mn-ea"/>
              <a:cs typeface="+mn-cs"/>
            </a:rPr>
            <a:t>橋あり、昭和</a:t>
          </a:r>
          <a:r>
            <a:rPr kumimoji="0" lang="en-US" altLang="ja-JP" sz="1100" b="0" i="0" u="none" strike="noStrike" kern="0" cap="none" spc="0" normalizeH="0" baseline="0" noProof="0">
              <a:ln>
                <a:noFill/>
              </a:ln>
              <a:solidFill>
                <a:prstClr val="black"/>
              </a:solidFill>
              <a:effectLst/>
              <a:uLnTx/>
              <a:uFillTx/>
              <a:latin typeface="+mn-lt"/>
              <a:ea typeface="+mn-ea"/>
              <a:cs typeface="+mn-cs"/>
            </a:rPr>
            <a:t>28</a:t>
          </a:r>
          <a:r>
            <a:rPr kumimoji="0" lang="ja-JP" altLang="ja-JP" sz="1100" b="0" i="0" u="none" strike="noStrike" kern="0" cap="none" spc="0" normalizeH="0" baseline="0" noProof="0">
              <a:ln>
                <a:noFill/>
              </a:ln>
              <a:solidFill>
                <a:prstClr val="black"/>
              </a:solidFill>
              <a:effectLst/>
              <a:uLnTx/>
              <a:uFillTx/>
              <a:latin typeface="+mn-lt"/>
              <a:ea typeface="+mn-ea"/>
              <a:cs typeface="+mn-cs"/>
            </a:rPr>
            <a:t>年から整備してきたことから、橋梁長寿命化計画に計画的な維持管理を進めている。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mn-lt"/>
              <a:ea typeface="+mn-ea"/>
              <a:cs typeface="+mn-cs"/>
            </a:rPr>
            <a:t>　公共施設の延床面積の多くを占める公営住宅は、昭和</a:t>
          </a:r>
          <a:r>
            <a:rPr kumimoji="0" lang="en-US" altLang="ja-JP" sz="1100" b="0" i="0" u="none" strike="noStrike" kern="0" cap="none" spc="0" normalizeH="0" baseline="0" noProof="0">
              <a:ln>
                <a:noFill/>
              </a:ln>
              <a:solidFill>
                <a:prstClr val="black"/>
              </a:solidFill>
              <a:effectLst/>
              <a:uLnTx/>
              <a:uFillTx/>
              <a:latin typeface="+mn-lt"/>
              <a:ea typeface="+mn-ea"/>
              <a:cs typeface="+mn-cs"/>
            </a:rPr>
            <a:t>50</a:t>
          </a:r>
          <a:r>
            <a:rPr kumimoji="0" lang="ja-JP" altLang="ja-JP" sz="1100" b="0" i="0" u="none" strike="noStrike" kern="0" cap="none" spc="0" normalizeH="0" baseline="0" noProof="0">
              <a:ln>
                <a:noFill/>
              </a:ln>
              <a:solidFill>
                <a:prstClr val="black"/>
              </a:solidFill>
              <a:effectLst/>
              <a:uLnTx/>
              <a:uFillTx/>
              <a:latin typeface="+mn-lt"/>
              <a:ea typeface="+mn-ea"/>
              <a:cs typeface="+mn-cs"/>
            </a:rPr>
            <a:t>年代に建設された住宅があることから、公営住宅等長寿命化計画による計画的な修繕や更新等を図っている。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mn-lt"/>
              <a:ea typeface="+mn-ea"/>
              <a:cs typeface="+mn-cs"/>
            </a:rPr>
            <a:t>　次いで、延床面積の多い学校施設は、施設当たりの規模も大きく、老朽化した施設の維持修繕・更新などに多額の費用が見込まれるため、令和２年度に教育施設長寿命化計画を策定し、</a:t>
          </a:r>
          <a:r>
            <a:rPr kumimoji="0" lang="ja-JP" altLang="en-US" sz="1100" b="0" i="0" u="none" strike="noStrike" kern="0" cap="none" spc="0" normalizeH="0" baseline="0" noProof="0">
              <a:ln>
                <a:noFill/>
              </a:ln>
              <a:solidFill>
                <a:prstClr val="black"/>
              </a:solidFill>
              <a:effectLst/>
              <a:uLnTx/>
              <a:uFillTx/>
              <a:latin typeface="+mn-lt"/>
              <a:ea typeface="+mn-ea"/>
              <a:cs typeface="+mn-cs"/>
            </a:rPr>
            <a:t>計画に沿った</a:t>
          </a:r>
          <a:r>
            <a:rPr kumimoji="0" lang="ja-JP" altLang="ja-JP" sz="1100" b="0" i="0" u="none" strike="noStrike" kern="0" cap="none" spc="0" normalizeH="0" baseline="0" noProof="0">
              <a:ln>
                <a:noFill/>
              </a:ln>
              <a:solidFill>
                <a:prstClr val="black"/>
              </a:solidFill>
              <a:effectLst/>
              <a:uLnTx/>
              <a:uFillTx/>
              <a:latin typeface="+mn-lt"/>
              <a:ea typeface="+mn-ea"/>
              <a:cs typeface="+mn-cs"/>
            </a:rPr>
            <a:t>維持</a:t>
          </a:r>
          <a:r>
            <a:rPr kumimoji="0" lang="ja-JP" altLang="en-US" sz="1100" b="0" i="0" u="none" strike="noStrike" kern="0" cap="none" spc="0" normalizeH="0" baseline="0" noProof="0">
              <a:ln>
                <a:noFill/>
              </a:ln>
              <a:solidFill>
                <a:prstClr val="black"/>
              </a:solidFill>
              <a:effectLst/>
              <a:uLnTx/>
              <a:uFillTx/>
              <a:latin typeface="+mn-lt"/>
              <a:ea typeface="+mn-ea"/>
              <a:cs typeface="+mn-cs"/>
            </a:rPr>
            <a:t>補修を進めることとしている。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64A7F580-B837-4B00-9AF8-42B34D96A302}"/>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FC936312-F1F0-44DC-8441-61BB04DCA1C8}"/>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43F5D2FD-7F05-4238-B826-098C2802C669}"/>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CEA6E2D9-0864-4DE6-B009-EFB851A386E3}"/>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北海道福島町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B1026A13-3167-4CBD-B08D-985D5BFD32C2}"/>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CE98B311-DC92-4DA2-A902-BF044DBC1B73}"/>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27469BD3-9DE4-4DB0-B49B-3E311D1C4A57}"/>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40B4329-F17E-4AC1-8890-69994D8B1728}"/>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6A15CAE0-101F-46C5-B7E7-F834AA498896}"/>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89563E-C2E3-424E-935E-56741D876F79}"/>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3,702
3,672
187.25
4,769,849
4,653,494
97,074
2,744,028
4,711,544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B9F19C91-F3F6-4573-A3C0-2AD1FFD42C8C}"/>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A79F18BD-6926-41EE-9CFE-77B336AFAD58}"/>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DB9CB7BE-E2EB-48CE-A719-1FDB65B03AE7}"/>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10.4
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98098504-8F9F-4E38-A05C-FD5EA09B85CD}"/>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5F42B5D4-EC29-4704-94E2-8A6DF6F373D1}"/>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19A9BE06-F491-4C87-92FE-49630F456DF6}"/>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EF2257DF-FD9A-4475-BEA5-FF1EB7C8624E}"/>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48AC81D6-A2DA-4414-AA16-39C34718466D}"/>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D689C4CE-921B-4176-9D9B-6A5CAD2044FB}"/>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9F54DE2C-6E26-4C4E-8F63-376C78E4DC29}"/>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700B417-03A1-4B01-87DE-C79BB1DD0ED8}"/>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4F1398E5-748C-4775-9D57-D5AC8C587559}"/>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257E99B3-047D-4CFE-8990-0926221A199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18BBA6E0-D0CD-418F-A6FC-D19952A1A199}"/>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8DA6C6E-D792-4803-B857-1D370C2E2DAA}"/>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8FC9E85C-3584-493B-82C4-8805F15FF563}"/>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8A6FAD9E-AB58-4079-9175-ACA7A772B5E4}"/>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917D7403-EFB0-4C27-B9D1-EE80E734C7FE}"/>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4F7B724E-34CE-4D40-91DB-08696774C238}"/>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17C70565-ADCA-42C9-887D-BCBA164870FB}"/>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A2BF8B02-7D38-4F87-820B-7CCC9AFE67E1}"/>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47CE78FB-DA49-4966-8702-99DA1FD2DBFA}"/>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42DFAD15-6C29-4ED5-8471-C38E5B20799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D9B4B973-5C2F-48FF-8539-1065221E36C7}"/>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C6361B3B-C425-4AE9-9D2E-0AC62DE26ACD}"/>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53077E85-CCED-4B3E-B27D-CC88E56073FB}"/>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C2C5648C-F6A1-4D16-A207-67B30E47D104}"/>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FA925AC6-2E4A-44F1-AB8E-1529FA6B215B}"/>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115F29EC-F272-4712-A6C3-DCBF3623138B}"/>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id="{32A08745-E582-476E-BA24-7BF5535787D1}"/>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id="{C4B19E38-1CAD-410A-A11E-98CEDB9BC237}"/>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id="{AD882194-982B-43A5-839B-94D931E9E96D}"/>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id="{F8A0636A-A2FB-416E-9BF7-F18B2817B8F8}"/>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id="{923E3F33-3390-4A6E-9481-508307880B55}"/>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id="{3450F3F3-334F-4EFD-B984-BBE4F1DD6C5C}"/>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id="{47958B6B-D87A-499B-926E-DF63744A5242}"/>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id="{DDC1FE82-81A1-4DF6-92E4-76D84E316978}"/>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id="{9D2F8145-9C46-4B74-BBF2-5E8D3A3BCCA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id="{7BC46845-58A7-4274-8B91-AD448BC7B8E2}"/>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id="{82C3DD2D-794F-4428-BA2A-2CE9C82171F3}"/>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id="{AADF6733-8781-4775-BAD4-413841C020D8}"/>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id="{EA2E1CD9-F713-42C7-AAFB-D3F9217B794A}"/>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id="{A71AE8C1-F8D1-41A3-B0CC-37D9945D7B2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id="{ED37E3AB-5E03-4899-8671-190D8EBEB5A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id="{B305A5D3-87DA-45BD-AEFE-27A925904516}"/>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a:extLst>
            <a:ext uri="{FF2B5EF4-FFF2-40B4-BE49-F238E27FC236}">
              <a16:creationId xmlns:a16="http://schemas.microsoft.com/office/drawing/2014/main" id="{021CA5B5-D88D-4CE3-AE12-94DD19A89552}"/>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a:extLst>
            <a:ext uri="{FF2B5EF4-FFF2-40B4-BE49-F238E27FC236}">
              <a16:creationId xmlns:a16="http://schemas.microsoft.com/office/drawing/2014/main" id="{FF714CFA-280F-4A7F-9038-3F52A7DDE8A8}"/>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a:extLst>
            <a:ext uri="{FF2B5EF4-FFF2-40B4-BE49-F238E27FC236}">
              <a16:creationId xmlns:a16="http://schemas.microsoft.com/office/drawing/2014/main" id="{B18DAFB3-99DF-4AE7-959D-12FA6E339F0E}"/>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60" name="直線コネクタ 59">
          <a:extLst>
            <a:ext uri="{FF2B5EF4-FFF2-40B4-BE49-F238E27FC236}">
              <a16:creationId xmlns:a16="http://schemas.microsoft.com/office/drawing/2014/main" id="{8AD2AF95-7D9E-462C-800E-5CC131AA23B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61" name="テキスト ボックス 60">
          <a:extLst>
            <a:ext uri="{FF2B5EF4-FFF2-40B4-BE49-F238E27FC236}">
              <a16:creationId xmlns:a16="http://schemas.microsoft.com/office/drawing/2014/main" id="{84609278-1DF9-4457-A10A-608C5A49914B}"/>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62" name="直線コネクタ 61">
          <a:extLst>
            <a:ext uri="{FF2B5EF4-FFF2-40B4-BE49-F238E27FC236}">
              <a16:creationId xmlns:a16="http://schemas.microsoft.com/office/drawing/2014/main" id="{D03BC27A-6DB2-4361-8EC0-84CEBD4D2A4B}"/>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63" name="テキスト ボックス 62">
          <a:extLst>
            <a:ext uri="{FF2B5EF4-FFF2-40B4-BE49-F238E27FC236}">
              <a16:creationId xmlns:a16="http://schemas.microsoft.com/office/drawing/2014/main" id="{88506C89-90E0-4A09-916F-B97419ACE6D5}"/>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64" name="直線コネクタ 63">
          <a:extLst>
            <a:ext uri="{FF2B5EF4-FFF2-40B4-BE49-F238E27FC236}">
              <a16:creationId xmlns:a16="http://schemas.microsoft.com/office/drawing/2014/main" id="{CB6C9E20-377B-4C2F-B42C-56C655A4C9FB}"/>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65" name="テキスト ボックス 64">
          <a:extLst>
            <a:ext uri="{FF2B5EF4-FFF2-40B4-BE49-F238E27FC236}">
              <a16:creationId xmlns:a16="http://schemas.microsoft.com/office/drawing/2014/main" id="{BC418FCB-B0AF-4D3D-81D5-F978CF06230F}"/>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66" name="直線コネクタ 65">
          <a:extLst>
            <a:ext uri="{FF2B5EF4-FFF2-40B4-BE49-F238E27FC236}">
              <a16:creationId xmlns:a16="http://schemas.microsoft.com/office/drawing/2014/main" id="{81DEA72D-79C7-46CC-9A57-B55822078B17}"/>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67" name="テキスト ボックス 66">
          <a:extLst>
            <a:ext uri="{FF2B5EF4-FFF2-40B4-BE49-F238E27FC236}">
              <a16:creationId xmlns:a16="http://schemas.microsoft.com/office/drawing/2014/main" id="{360B7B02-0E4E-475B-93FF-9899135349CC}"/>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68" name="直線コネクタ 67">
          <a:extLst>
            <a:ext uri="{FF2B5EF4-FFF2-40B4-BE49-F238E27FC236}">
              <a16:creationId xmlns:a16="http://schemas.microsoft.com/office/drawing/2014/main" id="{06461AE4-BDF3-4D5B-AF58-7DF1CAD80DCC}"/>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69" name="テキスト ボックス 68">
          <a:extLst>
            <a:ext uri="{FF2B5EF4-FFF2-40B4-BE49-F238E27FC236}">
              <a16:creationId xmlns:a16="http://schemas.microsoft.com/office/drawing/2014/main" id="{BD47F20E-08CA-4EB3-A40B-E1CAE885CB32}"/>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70" name="直線コネクタ 69">
          <a:extLst>
            <a:ext uri="{FF2B5EF4-FFF2-40B4-BE49-F238E27FC236}">
              <a16:creationId xmlns:a16="http://schemas.microsoft.com/office/drawing/2014/main" id="{6DA743A3-19D5-49C1-95B0-150B7C6C042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71" name="テキスト ボックス 70">
          <a:extLst>
            <a:ext uri="{FF2B5EF4-FFF2-40B4-BE49-F238E27FC236}">
              <a16:creationId xmlns:a16="http://schemas.microsoft.com/office/drawing/2014/main" id="{9E54ED16-F8D5-4605-9446-147DDBF7CFE3}"/>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2" name="直線コネクタ 71">
          <a:extLst>
            <a:ext uri="{FF2B5EF4-FFF2-40B4-BE49-F238E27FC236}">
              <a16:creationId xmlns:a16="http://schemas.microsoft.com/office/drawing/2014/main" id="{70D794D2-B177-48DB-8EFE-95EB5E61A6CE}"/>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73" name="【体育館・プール】&#10;有形固定資産減価償却率グラフ枠">
          <a:extLst>
            <a:ext uri="{FF2B5EF4-FFF2-40B4-BE49-F238E27FC236}">
              <a16:creationId xmlns:a16="http://schemas.microsoft.com/office/drawing/2014/main" id="{F98CDE54-D67F-4925-91B6-6DD97F5EAA1E}"/>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35923</xdr:rowOff>
    </xdr:from>
    <xdr:to>
      <xdr:col>24</xdr:col>
      <xdr:colOff>62865</xdr:colOff>
      <xdr:row>64</xdr:row>
      <xdr:rowOff>130628</xdr:rowOff>
    </xdr:to>
    <xdr:cxnSp macro="">
      <xdr:nvCxnSpPr>
        <xdr:cNvPr id="74" name="直線コネクタ 73">
          <a:extLst>
            <a:ext uri="{FF2B5EF4-FFF2-40B4-BE49-F238E27FC236}">
              <a16:creationId xmlns:a16="http://schemas.microsoft.com/office/drawing/2014/main" id="{476A04F6-3F39-4645-B0CC-5DA1A023574D}"/>
            </a:ext>
          </a:extLst>
        </xdr:cNvPr>
        <xdr:cNvCxnSpPr/>
      </xdr:nvCxnSpPr>
      <xdr:spPr>
        <a:xfrm flipV="1">
          <a:off x="4634865" y="9637123"/>
          <a:ext cx="0" cy="14663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75" name="【体育館・プール】&#10;有形固定資産減価償却率最小値テキスト">
          <a:extLst>
            <a:ext uri="{FF2B5EF4-FFF2-40B4-BE49-F238E27FC236}">
              <a16:creationId xmlns:a16="http://schemas.microsoft.com/office/drawing/2014/main" id="{4F4F0F14-D355-49CE-8726-1C2B96C19DE0}"/>
            </a:ext>
          </a:extLst>
        </xdr:cNvPr>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76" name="直線コネクタ 75">
          <a:extLst>
            <a:ext uri="{FF2B5EF4-FFF2-40B4-BE49-F238E27FC236}">
              <a16:creationId xmlns:a16="http://schemas.microsoft.com/office/drawing/2014/main" id="{80098BDA-5831-44B2-B0A6-4FD56C41414B}"/>
            </a:ext>
          </a:extLst>
        </xdr:cNvPr>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154050</xdr:rowOff>
    </xdr:from>
    <xdr:ext cx="405111" cy="259045"/>
    <xdr:sp macro="" textlink="">
      <xdr:nvSpPr>
        <xdr:cNvPr id="77" name="【体育館・プール】&#10;有形固定資産減価償却率最大値テキスト">
          <a:extLst>
            <a:ext uri="{FF2B5EF4-FFF2-40B4-BE49-F238E27FC236}">
              <a16:creationId xmlns:a16="http://schemas.microsoft.com/office/drawing/2014/main" id="{26EEE57D-1EB1-4008-9EE9-D9957A45002D}"/>
            </a:ext>
          </a:extLst>
        </xdr:cNvPr>
        <xdr:cNvSpPr txBox="1"/>
      </xdr:nvSpPr>
      <xdr:spPr>
        <a:xfrm>
          <a:off x="4673600" y="9412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35923</xdr:rowOff>
    </xdr:from>
    <xdr:to>
      <xdr:col>24</xdr:col>
      <xdr:colOff>152400</xdr:colOff>
      <xdr:row>56</xdr:row>
      <xdr:rowOff>35923</xdr:rowOff>
    </xdr:to>
    <xdr:cxnSp macro="">
      <xdr:nvCxnSpPr>
        <xdr:cNvPr id="78" name="直線コネクタ 77">
          <a:extLst>
            <a:ext uri="{FF2B5EF4-FFF2-40B4-BE49-F238E27FC236}">
              <a16:creationId xmlns:a16="http://schemas.microsoft.com/office/drawing/2014/main" id="{276B99F2-FBAD-49F2-9BAD-BAEE991FC415}"/>
            </a:ext>
          </a:extLst>
        </xdr:cNvPr>
        <xdr:cNvCxnSpPr/>
      </xdr:nvCxnSpPr>
      <xdr:spPr>
        <a:xfrm>
          <a:off x="4546600" y="9637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171286</xdr:rowOff>
    </xdr:from>
    <xdr:ext cx="405111" cy="259045"/>
    <xdr:sp macro="" textlink="">
      <xdr:nvSpPr>
        <xdr:cNvPr id="79" name="【体育館・プール】&#10;有形固定資産減価償却率平均値テキスト">
          <a:extLst>
            <a:ext uri="{FF2B5EF4-FFF2-40B4-BE49-F238E27FC236}">
              <a16:creationId xmlns:a16="http://schemas.microsoft.com/office/drawing/2014/main" id="{108D099C-C3E8-4D2D-B269-AAAD62F4CB88}"/>
            </a:ext>
          </a:extLst>
        </xdr:cNvPr>
        <xdr:cNvSpPr txBox="1"/>
      </xdr:nvSpPr>
      <xdr:spPr>
        <a:xfrm>
          <a:off x="4673600" y="1028683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148409</xdr:rowOff>
    </xdr:from>
    <xdr:to>
      <xdr:col>24</xdr:col>
      <xdr:colOff>114300</xdr:colOff>
      <xdr:row>61</xdr:row>
      <xdr:rowOff>78559</xdr:rowOff>
    </xdr:to>
    <xdr:sp macro="" textlink="">
      <xdr:nvSpPr>
        <xdr:cNvPr id="80" name="フローチャート: 判断 79">
          <a:extLst>
            <a:ext uri="{FF2B5EF4-FFF2-40B4-BE49-F238E27FC236}">
              <a16:creationId xmlns:a16="http://schemas.microsoft.com/office/drawing/2014/main" id="{D879C79A-AF70-4252-BD88-3A7B8941DCCB}"/>
            </a:ext>
          </a:extLst>
        </xdr:cNvPr>
        <xdr:cNvSpPr/>
      </xdr:nvSpPr>
      <xdr:spPr>
        <a:xfrm>
          <a:off x="4584700" y="10435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4717</xdr:rowOff>
    </xdr:from>
    <xdr:to>
      <xdr:col>20</xdr:col>
      <xdr:colOff>38100</xdr:colOff>
      <xdr:row>60</xdr:row>
      <xdr:rowOff>106317</xdr:rowOff>
    </xdr:to>
    <xdr:sp macro="" textlink="">
      <xdr:nvSpPr>
        <xdr:cNvPr id="81" name="フローチャート: 判断 80">
          <a:extLst>
            <a:ext uri="{FF2B5EF4-FFF2-40B4-BE49-F238E27FC236}">
              <a16:creationId xmlns:a16="http://schemas.microsoft.com/office/drawing/2014/main" id="{86044E0B-4683-4210-82E7-DA0542BF2650}"/>
            </a:ext>
          </a:extLst>
        </xdr:cNvPr>
        <xdr:cNvSpPr/>
      </xdr:nvSpPr>
      <xdr:spPr>
        <a:xfrm>
          <a:off x="3746500" y="10291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135346</xdr:rowOff>
    </xdr:from>
    <xdr:to>
      <xdr:col>15</xdr:col>
      <xdr:colOff>101600</xdr:colOff>
      <xdr:row>62</xdr:row>
      <xdr:rowOff>65496</xdr:rowOff>
    </xdr:to>
    <xdr:sp macro="" textlink="">
      <xdr:nvSpPr>
        <xdr:cNvPr id="82" name="フローチャート: 判断 81">
          <a:extLst>
            <a:ext uri="{FF2B5EF4-FFF2-40B4-BE49-F238E27FC236}">
              <a16:creationId xmlns:a16="http://schemas.microsoft.com/office/drawing/2014/main" id="{247401D4-ED8B-4A17-9302-887DE0E24362}"/>
            </a:ext>
          </a:extLst>
        </xdr:cNvPr>
        <xdr:cNvSpPr/>
      </xdr:nvSpPr>
      <xdr:spPr>
        <a:xfrm>
          <a:off x="2857500" y="10593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123916</xdr:rowOff>
    </xdr:from>
    <xdr:to>
      <xdr:col>10</xdr:col>
      <xdr:colOff>165100</xdr:colOff>
      <xdr:row>62</xdr:row>
      <xdr:rowOff>54066</xdr:rowOff>
    </xdr:to>
    <xdr:sp macro="" textlink="">
      <xdr:nvSpPr>
        <xdr:cNvPr id="83" name="フローチャート: 判断 82">
          <a:extLst>
            <a:ext uri="{FF2B5EF4-FFF2-40B4-BE49-F238E27FC236}">
              <a16:creationId xmlns:a16="http://schemas.microsoft.com/office/drawing/2014/main" id="{F4CBAC0D-AB35-4485-93F7-E543EE50DCA5}"/>
            </a:ext>
          </a:extLst>
        </xdr:cNvPr>
        <xdr:cNvSpPr/>
      </xdr:nvSpPr>
      <xdr:spPr>
        <a:xfrm>
          <a:off x="1968500" y="10582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141877</xdr:rowOff>
    </xdr:from>
    <xdr:to>
      <xdr:col>6</xdr:col>
      <xdr:colOff>38100</xdr:colOff>
      <xdr:row>62</xdr:row>
      <xdr:rowOff>72027</xdr:rowOff>
    </xdr:to>
    <xdr:sp macro="" textlink="">
      <xdr:nvSpPr>
        <xdr:cNvPr id="84" name="フローチャート: 判断 83">
          <a:extLst>
            <a:ext uri="{FF2B5EF4-FFF2-40B4-BE49-F238E27FC236}">
              <a16:creationId xmlns:a16="http://schemas.microsoft.com/office/drawing/2014/main" id="{086CAA11-2F1B-4071-82B1-D6BBA1EECE50}"/>
            </a:ext>
          </a:extLst>
        </xdr:cNvPr>
        <xdr:cNvSpPr/>
      </xdr:nvSpPr>
      <xdr:spPr>
        <a:xfrm>
          <a:off x="1079500" y="10600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5" name="テキスト ボックス 84">
          <a:extLst>
            <a:ext uri="{FF2B5EF4-FFF2-40B4-BE49-F238E27FC236}">
              <a16:creationId xmlns:a16="http://schemas.microsoft.com/office/drawing/2014/main" id="{F2591ED7-8FA1-44FA-94FB-55565092D8FB}"/>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9999F9E5-FD7F-4BAD-A7BC-762DCD055F2C}"/>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7" name="テキスト ボックス 86">
          <a:extLst>
            <a:ext uri="{FF2B5EF4-FFF2-40B4-BE49-F238E27FC236}">
              <a16:creationId xmlns:a16="http://schemas.microsoft.com/office/drawing/2014/main" id="{001D26AC-0BE5-40AF-8FFC-0FE7CE3D2FA9}"/>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8" name="テキスト ボックス 87">
          <a:extLst>
            <a:ext uri="{FF2B5EF4-FFF2-40B4-BE49-F238E27FC236}">
              <a16:creationId xmlns:a16="http://schemas.microsoft.com/office/drawing/2014/main" id="{04C20CAB-3144-4309-A194-A1ABCE68D643}"/>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9" name="テキスト ボックス 88">
          <a:extLst>
            <a:ext uri="{FF2B5EF4-FFF2-40B4-BE49-F238E27FC236}">
              <a16:creationId xmlns:a16="http://schemas.microsoft.com/office/drawing/2014/main" id="{2B236BD5-149A-40B6-AEF9-A4A57FBD2357}"/>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32476</xdr:rowOff>
    </xdr:from>
    <xdr:to>
      <xdr:col>24</xdr:col>
      <xdr:colOff>114300</xdr:colOff>
      <xdr:row>62</xdr:row>
      <xdr:rowOff>134076</xdr:rowOff>
    </xdr:to>
    <xdr:sp macro="" textlink="">
      <xdr:nvSpPr>
        <xdr:cNvPr id="90" name="楕円 89">
          <a:extLst>
            <a:ext uri="{FF2B5EF4-FFF2-40B4-BE49-F238E27FC236}">
              <a16:creationId xmlns:a16="http://schemas.microsoft.com/office/drawing/2014/main" id="{7D3844AF-6F23-4904-BE69-AA10B40CB1AE}"/>
            </a:ext>
          </a:extLst>
        </xdr:cNvPr>
        <xdr:cNvSpPr/>
      </xdr:nvSpPr>
      <xdr:spPr>
        <a:xfrm>
          <a:off x="4584700" y="10662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10903</xdr:rowOff>
    </xdr:from>
    <xdr:ext cx="405111" cy="259045"/>
    <xdr:sp macro="" textlink="">
      <xdr:nvSpPr>
        <xdr:cNvPr id="91" name="【体育館・プール】&#10;有形固定資産減価償却率該当値テキスト">
          <a:extLst>
            <a:ext uri="{FF2B5EF4-FFF2-40B4-BE49-F238E27FC236}">
              <a16:creationId xmlns:a16="http://schemas.microsoft.com/office/drawing/2014/main" id="{63DB36E5-482A-4AAE-A4FF-05FD137B2C4E}"/>
            </a:ext>
          </a:extLst>
        </xdr:cNvPr>
        <xdr:cNvSpPr txBox="1"/>
      </xdr:nvSpPr>
      <xdr:spPr>
        <a:xfrm>
          <a:off x="4673600" y="106408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94524</xdr:rowOff>
    </xdr:from>
    <xdr:to>
      <xdr:col>20</xdr:col>
      <xdr:colOff>38100</xdr:colOff>
      <xdr:row>62</xdr:row>
      <xdr:rowOff>24674</xdr:rowOff>
    </xdr:to>
    <xdr:sp macro="" textlink="">
      <xdr:nvSpPr>
        <xdr:cNvPr id="92" name="楕円 91">
          <a:extLst>
            <a:ext uri="{FF2B5EF4-FFF2-40B4-BE49-F238E27FC236}">
              <a16:creationId xmlns:a16="http://schemas.microsoft.com/office/drawing/2014/main" id="{2553FA64-FBA0-43F0-B852-5E59E852957E}"/>
            </a:ext>
          </a:extLst>
        </xdr:cNvPr>
        <xdr:cNvSpPr/>
      </xdr:nvSpPr>
      <xdr:spPr>
        <a:xfrm>
          <a:off x="3746500" y="10552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145324</xdr:rowOff>
    </xdr:from>
    <xdr:to>
      <xdr:col>24</xdr:col>
      <xdr:colOff>63500</xdr:colOff>
      <xdr:row>62</xdr:row>
      <xdr:rowOff>83276</xdr:rowOff>
    </xdr:to>
    <xdr:cxnSp macro="">
      <xdr:nvCxnSpPr>
        <xdr:cNvPr id="93" name="直線コネクタ 92">
          <a:extLst>
            <a:ext uri="{FF2B5EF4-FFF2-40B4-BE49-F238E27FC236}">
              <a16:creationId xmlns:a16="http://schemas.microsoft.com/office/drawing/2014/main" id="{F8FE3AB9-CF66-4197-ACC7-D55C8B3B43B9}"/>
            </a:ext>
          </a:extLst>
        </xdr:cNvPr>
        <xdr:cNvCxnSpPr/>
      </xdr:nvCxnSpPr>
      <xdr:spPr>
        <a:xfrm>
          <a:off x="3797300" y="10603774"/>
          <a:ext cx="838200" cy="109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55335</xdr:rowOff>
    </xdr:from>
    <xdr:to>
      <xdr:col>15</xdr:col>
      <xdr:colOff>101600</xdr:colOff>
      <xdr:row>61</xdr:row>
      <xdr:rowOff>156935</xdr:rowOff>
    </xdr:to>
    <xdr:sp macro="" textlink="">
      <xdr:nvSpPr>
        <xdr:cNvPr id="94" name="楕円 93">
          <a:extLst>
            <a:ext uri="{FF2B5EF4-FFF2-40B4-BE49-F238E27FC236}">
              <a16:creationId xmlns:a16="http://schemas.microsoft.com/office/drawing/2014/main" id="{FCE49276-B3B1-426E-947D-52260D25B3C5}"/>
            </a:ext>
          </a:extLst>
        </xdr:cNvPr>
        <xdr:cNvSpPr/>
      </xdr:nvSpPr>
      <xdr:spPr>
        <a:xfrm>
          <a:off x="2857500" y="10513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106135</xdr:rowOff>
    </xdr:from>
    <xdr:to>
      <xdr:col>19</xdr:col>
      <xdr:colOff>177800</xdr:colOff>
      <xdr:row>61</xdr:row>
      <xdr:rowOff>145324</xdr:rowOff>
    </xdr:to>
    <xdr:cxnSp macro="">
      <xdr:nvCxnSpPr>
        <xdr:cNvPr id="95" name="直線コネクタ 94">
          <a:extLst>
            <a:ext uri="{FF2B5EF4-FFF2-40B4-BE49-F238E27FC236}">
              <a16:creationId xmlns:a16="http://schemas.microsoft.com/office/drawing/2014/main" id="{71AED0F3-7CB3-4171-8E83-4DBF6B581DC2}"/>
            </a:ext>
          </a:extLst>
        </xdr:cNvPr>
        <xdr:cNvCxnSpPr/>
      </xdr:nvCxnSpPr>
      <xdr:spPr>
        <a:xfrm>
          <a:off x="2908300" y="10564585"/>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17780</xdr:rowOff>
    </xdr:from>
    <xdr:to>
      <xdr:col>10</xdr:col>
      <xdr:colOff>165100</xdr:colOff>
      <xdr:row>61</xdr:row>
      <xdr:rowOff>119380</xdr:rowOff>
    </xdr:to>
    <xdr:sp macro="" textlink="">
      <xdr:nvSpPr>
        <xdr:cNvPr id="96" name="楕円 95">
          <a:extLst>
            <a:ext uri="{FF2B5EF4-FFF2-40B4-BE49-F238E27FC236}">
              <a16:creationId xmlns:a16="http://schemas.microsoft.com/office/drawing/2014/main" id="{3B915D67-EB64-4CC5-A586-10CCD27116CD}"/>
            </a:ext>
          </a:extLst>
        </xdr:cNvPr>
        <xdr:cNvSpPr/>
      </xdr:nvSpPr>
      <xdr:spPr>
        <a:xfrm>
          <a:off x="1968500" y="1047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68580</xdr:rowOff>
    </xdr:from>
    <xdr:to>
      <xdr:col>15</xdr:col>
      <xdr:colOff>50800</xdr:colOff>
      <xdr:row>61</xdr:row>
      <xdr:rowOff>106135</xdr:rowOff>
    </xdr:to>
    <xdr:cxnSp macro="">
      <xdr:nvCxnSpPr>
        <xdr:cNvPr id="97" name="直線コネクタ 96">
          <a:extLst>
            <a:ext uri="{FF2B5EF4-FFF2-40B4-BE49-F238E27FC236}">
              <a16:creationId xmlns:a16="http://schemas.microsoft.com/office/drawing/2014/main" id="{641A6858-6CFB-4EBD-9FBB-10435F4C867E}"/>
            </a:ext>
          </a:extLst>
        </xdr:cNvPr>
        <xdr:cNvCxnSpPr/>
      </xdr:nvCxnSpPr>
      <xdr:spPr>
        <a:xfrm>
          <a:off x="2019300" y="10527030"/>
          <a:ext cx="8890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150041</xdr:rowOff>
    </xdr:from>
    <xdr:to>
      <xdr:col>6</xdr:col>
      <xdr:colOff>38100</xdr:colOff>
      <xdr:row>61</xdr:row>
      <xdr:rowOff>80191</xdr:rowOff>
    </xdr:to>
    <xdr:sp macro="" textlink="">
      <xdr:nvSpPr>
        <xdr:cNvPr id="98" name="楕円 97">
          <a:extLst>
            <a:ext uri="{FF2B5EF4-FFF2-40B4-BE49-F238E27FC236}">
              <a16:creationId xmlns:a16="http://schemas.microsoft.com/office/drawing/2014/main" id="{78277D69-7808-4F42-B768-E2D2E2FE2AE5}"/>
            </a:ext>
          </a:extLst>
        </xdr:cNvPr>
        <xdr:cNvSpPr/>
      </xdr:nvSpPr>
      <xdr:spPr>
        <a:xfrm>
          <a:off x="1079500" y="10437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29391</xdr:rowOff>
    </xdr:from>
    <xdr:to>
      <xdr:col>10</xdr:col>
      <xdr:colOff>114300</xdr:colOff>
      <xdr:row>61</xdr:row>
      <xdr:rowOff>68580</xdr:rowOff>
    </xdr:to>
    <xdr:cxnSp macro="">
      <xdr:nvCxnSpPr>
        <xdr:cNvPr id="99" name="直線コネクタ 98">
          <a:extLst>
            <a:ext uri="{FF2B5EF4-FFF2-40B4-BE49-F238E27FC236}">
              <a16:creationId xmlns:a16="http://schemas.microsoft.com/office/drawing/2014/main" id="{81F40253-A8FE-4AD4-BBB6-5C6E2FD6E0DA}"/>
            </a:ext>
          </a:extLst>
        </xdr:cNvPr>
        <xdr:cNvCxnSpPr/>
      </xdr:nvCxnSpPr>
      <xdr:spPr>
        <a:xfrm>
          <a:off x="1130300" y="10487841"/>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122844</xdr:rowOff>
    </xdr:from>
    <xdr:ext cx="405111" cy="259045"/>
    <xdr:sp macro="" textlink="">
      <xdr:nvSpPr>
        <xdr:cNvPr id="100" name="n_1aveValue【体育館・プール】&#10;有形固定資産減価償却率">
          <a:extLst>
            <a:ext uri="{FF2B5EF4-FFF2-40B4-BE49-F238E27FC236}">
              <a16:creationId xmlns:a16="http://schemas.microsoft.com/office/drawing/2014/main" id="{EE215698-0F7B-4E89-A774-EE440572F1E0}"/>
            </a:ext>
          </a:extLst>
        </xdr:cNvPr>
        <xdr:cNvSpPr txBox="1"/>
      </xdr:nvSpPr>
      <xdr:spPr>
        <a:xfrm>
          <a:off x="3582044" y="100669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56623</xdr:rowOff>
    </xdr:from>
    <xdr:ext cx="405111" cy="259045"/>
    <xdr:sp macro="" textlink="">
      <xdr:nvSpPr>
        <xdr:cNvPr id="101" name="n_2aveValue【体育館・プール】&#10;有形固定資産減価償却率">
          <a:extLst>
            <a:ext uri="{FF2B5EF4-FFF2-40B4-BE49-F238E27FC236}">
              <a16:creationId xmlns:a16="http://schemas.microsoft.com/office/drawing/2014/main" id="{B4CDBAB3-AA52-4CCA-9185-005F35A2FB87}"/>
            </a:ext>
          </a:extLst>
        </xdr:cNvPr>
        <xdr:cNvSpPr txBox="1"/>
      </xdr:nvSpPr>
      <xdr:spPr>
        <a:xfrm>
          <a:off x="2705744" y="106865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45193</xdr:rowOff>
    </xdr:from>
    <xdr:ext cx="405111" cy="259045"/>
    <xdr:sp macro="" textlink="">
      <xdr:nvSpPr>
        <xdr:cNvPr id="102" name="n_3aveValue【体育館・プール】&#10;有形固定資産減価償却率">
          <a:extLst>
            <a:ext uri="{FF2B5EF4-FFF2-40B4-BE49-F238E27FC236}">
              <a16:creationId xmlns:a16="http://schemas.microsoft.com/office/drawing/2014/main" id="{95404BEF-BAF5-4A5B-B9DA-92B3F8EE4C85}"/>
            </a:ext>
          </a:extLst>
        </xdr:cNvPr>
        <xdr:cNvSpPr txBox="1"/>
      </xdr:nvSpPr>
      <xdr:spPr>
        <a:xfrm>
          <a:off x="1816744" y="106750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63154</xdr:rowOff>
    </xdr:from>
    <xdr:ext cx="405111" cy="259045"/>
    <xdr:sp macro="" textlink="">
      <xdr:nvSpPr>
        <xdr:cNvPr id="103" name="n_4aveValue【体育館・プール】&#10;有形固定資産減価償却率">
          <a:extLst>
            <a:ext uri="{FF2B5EF4-FFF2-40B4-BE49-F238E27FC236}">
              <a16:creationId xmlns:a16="http://schemas.microsoft.com/office/drawing/2014/main" id="{31978816-249D-469E-AE1B-9426814ADF79}"/>
            </a:ext>
          </a:extLst>
        </xdr:cNvPr>
        <xdr:cNvSpPr txBox="1"/>
      </xdr:nvSpPr>
      <xdr:spPr>
        <a:xfrm>
          <a:off x="927744" y="106930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15801</xdr:rowOff>
    </xdr:from>
    <xdr:ext cx="405111" cy="259045"/>
    <xdr:sp macro="" textlink="">
      <xdr:nvSpPr>
        <xdr:cNvPr id="104" name="n_1mainValue【体育館・プール】&#10;有形固定資産減価償却率">
          <a:extLst>
            <a:ext uri="{FF2B5EF4-FFF2-40B4-BE49-F238E27FC236}">
              <a16:creationId xmlns:a16="http://schemas.microsoft.com/office/drawing/2014/main" id="{A5191560-AC05-4E83-9F6A-0245FD2DCF21}"/>
            </a:ext>
          </a:extLst>
        </xdr:cNvPr>
        <xdr:cNvSpPr txBox="1"/>
      </xdr:nvSpPr>
      <xdr:spPr>
        <a:xfrm>
          <a:off x="3582044" y="10645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2012</xdr:rowOff>
    </xdr:from>
    <xdr:ext cx="405111" cy="259045"/>
    <xdr:sp macro="" textlink="">
      <xdr:nvSpPr>
        <xdr:cNvPr id="105" name="n_2mainValue【体育館・プール】&#10;有形固定資産減価償却率">
          <a:extLst>
            <a:ext uri="{FF2B5EF4-FFF2-40B4-BE49-F238E27FC236}">
              <a16:creationId xmlns:a16="http://schemas.microsoft.com/office/drawing/2014/main" id="{2AD05AE6-6E32-44DA-83EF-24DDB0217AC0}"/>
            </a:ext>
          </a:extLst>
        </xdr:cNvPr>
        <xdr:cNvSpPr txBox="1"/>
      </xdr:nvSpPr>
      <xdr:spPr>
        <a:xfrm>
          <a:off x="2705744" y="10289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135907</xdr:rowOff>
    </xdr:from>
    <xdr:ext cx="405111" cy="259045"/>
    <xdr:sp macro="" textlink="">
      <xdr:nvSpPr>
        <xdr:cNvPr id="106" name="n_3mainValue【体育館・プール】&#10;有形固定資産減価償却率">
          <a:extLst>
            <a:ext uri="{FF2B5EF4-FFF2-40B4-BE49-F238E27FC236}">
              <a16:creationId xmlns:a16="http://schemas.microsoft.com/office/drawing/2014/main" id="{73C12314-66E6-4EDF-AB3B-1EE109FE4529}"/>
            </a:ext>
          </a:extLst>
        </xdr:cNvPr>
        <xdr:cNvSpPr txBox="1"/>
      </xdr:nvSpPr>
      <xdr:spPr>
        <a:xfrm>
          <a:off x="1816744" y="10251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96718</xdr:rowOff>
    </xdr:from>
    <xdr:ext cx="405111" cy="259045"/>
    <xdr:sp macro="" textlink="">
      <xdr:nvSpPr>
        <xdr:cNvPr id="107" name="n_4mainValue【体育館・プール】&#10;有形固定資産減価償却率">
          <a:extLst>
            <a:ext uri="{FF2B5EF4-FFF2-40B4-BE49-F238E27FC236}">
              <a16:creationId xmlns:a16="http://schemas.microsoft.com/office/drawing/2014/main" id="{228DC95F-26DF-40EB-A576-2B801A734FA7}"/>
            </a:ext>
          </a:extLst>
        </xdr:cNvPr>
        <xdr:cNvSpPr txBox="1"/>
      </xdr:nvSpPr>
      <xdr:spPr>
        <a:xfrm>
          <a:off x="927744" y="102122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8" name="正方形/長方形 107">
          <a:extLst>
            <a:ext uri="{FF2B5EF4-FFF2-40B4-BE49-F238E27FC236}">
              <a16:creationId xmlns:a16="http://schemas.microsoft.com/office/drawing/2014/main" id="{92B36209-3D01-45CB-BA8F-837CCDE1030D}"/>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9" name="正方形/長方形 108">
          <a:extLst>
            <a:ext uri="{FF2B5EF4-FFF2-40B4-BE49-F238E27FC236}">
              <a16:creationId xmlns:a16="http://schemas.microsoft.com/office/drawing/2014/main" id="{0932B7E4-2CC7-42CA-88BB-2B880D76EB46}"/>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10" name="正方形/長方形 109">
          <a:extLst>
            <a:ext uri="{FF2B5EF4-FFF2-40B4-BE49-F238E27FC236}">
              <a16:creationId xmlns:a16="http://schemas.microsoft.com/office/drawing/2014/main" id="{A3FC241E-3E3A-4334-A0BC-1883C22E1187}"/>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11" name="正方形/長方形 110">
          <a:extLst>
            <a:ext uri="{FF2B5EF4-FFF2-40B4-BE49-F238E27FC236}">
              <a16:creationId xmlns:a16="http://schemas.microsoft.com/office/drawing/2014/main" id="{48FB1302-8001-4FF4-9B3C-87C5E6A6A33F}"/>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12" name="正方形/長方形 111">
          <a:extLst>
            <a:ext uri="{FF2B5EF4-FFF2-40B4-BE49-F238E27FC236}">
              <a16:creationId xmlns:a16="http://schemas.microsoft.com/office/drawing/2014/main" id="{2471967C-22B2-41D4-8C36-04078558D32D}"/>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3" name="正方形/長方形 112">
          <a:extLst>
            <a:ext uri="{FF2B5EF4-FFF2-40B4-BE49-F238E27FC236}">
              <a16:creationId xmlns:a16="http://schemas.microsoft.com/office/drawing/2014/main" id="{B196229F-9706-4E0D-8F93-B82C24CA5DA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4" name="正方形/長方形 113">
          <a:extLst>
            <a:ext uri="{FF2B5EF4-FFF2-40B4-BE49-F238E27FC236}">
              <a16:creationId xmlns:a16="http://schemas.microsoft.com/office/drawing/2014/main" id="{350BD5E5-F8EB-486A-90E7-64DB012C1DC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5" name="正方形/長方形 114">
          <a:extLst>
            <a:ext uri="{FF2B5EF4-FFF2-40B4-BE49-F238E27FC236}">
              <a16:creationId xmlns:a16="http://schemas.microsoft.com/office/drawing/2014/main" id="{0AEB8629-9FCB-42EC-A33B-17105D25A0C9}"/>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6" name="テキスト ボックス 115">
          <a:extLst>
            <a:ext uri="{FF2B5EF4-FFF2-40B4-BE49-F238E27FC236}">
              <a16:creationId xmlns:a16="http://schemas.microsoft.com/office/drawing/2014/main" id="{5666B082-765C-47C8-A7AC-03CE1ED0B449}"/>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7" name="直線コネクタ 116">
          <a:extLst>
            <a:ext uri="{FF2B5EF4-FFF2-40B4-BE49-F238E27FC236}">
              <a16:creationId xmlns:a16="http://schemas.microsoft.com/office/drawing/2014/main" id="{669FC5B5-A2ED-4580-A733-9F182F5BDCC7}"/>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18" name="直線コネクタ 117">
          <a:extLst>
            <a:ext uri="{FF2B5EF4-FFF2-40B4-BE49-F238E27FC236}">
              <a16:creationId xmlns:a16="http://schemas.microsoft.com/office/drawing/2014/main" id="{9136C012-3FB4-4BFC-80DF-64B1E9CB3CC6}"/>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19" name="テキスト ボックス 118">
          <a:extLst>
            <a:ext uri="{FF2B5EF4-FFF2-40B4-BE49-F238E27FC236}">
              <a16:creationId xmlns:a16="http://schemas.microsoft.com/office/drawing/2014/main" id="{0FC867BA-50F5-4108-AA46-DE9CD60C90B6}"/>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20" name="直線コネクタ 119">
          <a:extLst>
            <a:ext uri="{FF2B5EF4-FFF2-40B4-BE49-F238E27FC236}">
              <a16:creationId xmlns:a16="http://schemas.microsoft.com/office/drawing/2014/main" id="{0578E1B6-BB64-4C8F-B100-E08201C63D7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21" name="テキスト ボックス 120">
          <a:extLst>
            <a:ext uri="{FF2B5EF4-FFF2-40B4-BE49-F238E27FC236}">
              <a16:creationId xmlns:a16="http://schemas.microsoft.com/office/drawing/2014/main" id="{D4CAC2C3-B025-4222-AEBE-F5DB802E360F}"/>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22" name="直線コネクタ 121">
          <a:extLst>
            <a:ext uri="{FF2B5EF4-FFF2-40B4-BE49-F238E27FC236}">
              <a16:creationId xmlns:a16="http://schemas.microsoft.com/office/drawing/2014/main" id="{2A7FA35C-F41F-4201-BB6B-B8108EBD46B5}"/>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23" name="テキスト ボックス 122">
          <a:extLst>
            <a:ext uri="{FF2B5EF4-FFF2-40B4-BE49-F238E27FC236}">
              <a16:creationId xmlns:a16="http://schemas.microsoft.com/office/drawing/2014/main" id="{14F7D382-9632-4575-9916-3808EA246E7A}"/>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24" name="直線コネクタ 123">
          <a:extLst>
            <a:ext uri="{FF2B5EF4-FFF2-40B4-BE49-F238E27FC236}">
              <a16:creationId xmlns:a16="http://schemas.microsoft.com/office/drawing/2014/main" id="{65EAD84B-99FC-4645-A86F-2BFBF7FBE814}"/>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25" name="テキスト ボックス 124">
          <a:extLst>
            <a:ext uri="{FF2B5EF4-FFF2-40B4-BE49-F238E27FC236}">
              <a16:creationId xmlns:a16="http://schemas.microsoft.com/office/drawing/2014/main" id="{3F46D0DB-CCAF-4F74-9E9E-296704C7F2A7}"/>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26" name="直線コネクタ 125">
          <a:extLst>
            <a:ext uri="{FF2B5EF4-FFF2-40B4-BE49-F238E27FC236}">
              <a16:creationId xmlns:a16="http://schemas.microsoft.com/office/drawing/2014/main" id="{3C44EDB8-5B50-40D7-A108-3D2F67064BA4}"/>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27" name="テキスト ボックス 126">
          <a:extLst>
            <a:ext uri="{FF2B5EF4-FFF2-40B4-BE49-F238E27FC236}">
              <a16:creationId xmlns:a16="http://schemas.microsoft.com/office/drawing/2014/main" id="{B5A66870-94B2-4B86-998B-2DF8FAA9ED04}"/>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8" name="直線コネクタ 127">
          <a:extLst>
            <a:ext uri="{FF2B5EF4-FFF2-40B4-BE49-F238E27FC236}">
              <a16:creationId xmlns:a16="http://schemas.microsoft.com/office/drawing/2014/main" id="{9971C8C3-4573-41E3-BE48-CA8D671316F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29" name="テキスト ボックス 128">
          <a:extLst>
            <a:ext uri="{FF2B5EF4-FFF2-40B4-BE49-F238E27FC236}">
              <a16:creationId xmlns:a16="http://schemas.microsoft.com/office/drawing/2014/main" id="{BFC54C7C-94C5-4814-B35B-0D187F9F894B}"/>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30" name="【体育館・プール】&#10;一人当たり面積グラフ枠">
          <a:extLst>
            <a:ext uri="{FF2B5EF4-FFF2-40B4-BE49-F238E27FC236}">
              <a16:creationId xmlns:a16="http://schemas.microsoft.com/office/drawing/2014/main" id="{4C00C3A0-F7F9-4E8D-B99B-91E2A1F35552}"/>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133350</xdr:rowOff>
    </xdr:from>
    <xdr:to>
      <xdr:col>54</xdr:col>
      <xdr:colOff>189865</xdr:colOff>
      <xdr:row>64</xdr:row>
      <xdr:rowOff>24384</xdr:rowOff>
    </xdr:to>
    <xdr:cxnSp macro="">
      <xdr:nvCxnSpPr>
        <xdr:cNvPr id="131" name="直線コネクタ 130">
          <a:extLst>
            <a:ext uri="{FF2B5EF4-FFF2-40B4-BE49-F238E27FC236}">
              <a16:creationId xmlns:a16="http://schemas.microsoft.com/office/drawing/2014/main" id="{A1351062-BC7D-44F7-8383-5D13C3DD2124}"/>
            </a:ext>
          </a:extLst>
        </xdr:cNvPr>
        <xdr:cNvCxnSpPr/>
      </xdr:nvCxnSpPr>
      <xdr:spPr>
        <a:xfrm flipV="1">
          <a:off x="10476865" y="9734550"/>
          <a:ext cx="0" cy="12626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28211</xdr:rowOff>
    </xdr:from>
    <xdr:ext cx="469744" cy="259045"/>
    <xdr:sp macro="" textlink="">
      <xdr:nvSpPr>
        <xdr:cNvPr id="132" name="【体育館・プール】&#10;一人当たり面積最小値テキスト">
          <a:extLst>
            <a:ext uri="{FF2B5EF4-FFF2-40B4-BE49-F238E27FC236}">
              <a16:creationId xmlns:a16="http://schemas.microsoft.com/office/drawing/2014/main" id="{1BA31A03-1230-4760-BC01-31BFBD9D454A}"/>
            </a:ext>
          </a:extLst>
        </xdr:cNvPr>
        <xdr:cNvSpPr txBox="1"/>
      </xdr:nvSpPr>
      <xdr:spPr>
        <a:xfrm>
          <a:off x="10515600" y="11001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24384</xdr:rowOff>
    </xdr:from>
    <xdr:to>
      <xdr:col>55</xdr:col>
      <xdr:colOff>88900</xdr:colOff>
      <xdr:row>64</xdr:row>
      <xdr:rowOff>24384</xdr:rowOff>
    </xdr:to>
    <xdr:cxnSp macro="">
      <xdr:nvCxnSpPr>
        <xdr:cNvPr id="133" name="直線コネクタ 132">
          <a:extLst>
            <a:ext uri="{FF2B5EF4-FFF2-40B4-BE49-F238E27FC236}">
              <a16:creationId xmlns:a16="http://schemas.microsoft.com/office/drawing/2014/main" id="{61377E56-7CC6-4311-BF65-8900A704BA03}"/>
            </a:ext>
          </a:extLst>
        </xdr:cNvPr>
        <xdr:cNvCxnSpPr/>
      </xdr:nvCxnSpPr>
      <xdr:spPr>
        <a:xfrm>
          <a:off x="10388600" y="10997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80027</xdr:rowOff>
    </xdr:from>
    <xdr:ext cx="469744" cy="259045"/>
    <xdr:sp macro="" textlink="">
      <xdr:nvSpPr>
        <xdr:cNvPr id="134" name="【体育館・プール】&#10;一人当たり面積最大値テキスト">
          <a:extLst>
            <a:ext uri="{FF2B5EF4-FFF2-40B4-BE49-F238E27FC236}">
              <a16:creationId xmlns:a16="http://schemas.microsoft.com/office/drawing/2014/main" id="{C713A154-DC14-478B-A52B-D0183D0AA6A1}"/>
            </a:ext>
          </a:extLst>
        </xdr:cNvPr>
        <xdr:cNvSpPr txBox="1"/>
      </xdr:nvSpPr>
      <xdr:spPr>
        <a:xfrm>
          <a:off x="10515600" y="9509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133350</xdr:rowOff>
    </xdr:from>
    <xdr:to>
      <xdr:col>55</xdr:col>
      <xdr:colOff>88900</xdr:colOff>
      <xdr:row>56</xdr:row>
      <xdr:rowOff>133350</xdr:rowOff>
    </xdr:to>
    <xdr:cxnSp macro="">
      <xdr:nvCxnSpPr>
        <xdr:cNvPr id="135" name="直線コネクタ 134">
          <a:extLst>
            <a:ext uri="{FF2B5EF4-FFF2-40B4-BE49-F238E27FC236}">
              <a16:creationId xmlns:a16="http://schemas.microsoft.com/office/drawing/2014/main" id="{1A9FB03F-DA9A-42FE-B564-F2F43C33FD01}"/>
            </a:ext>
          </a:extLst>
        </xdr:cNvPr>
        <xdr:cNvCxnSpPr/>
      </xdr:nvCxnSpPr>
      <xdr:spPr>
        <a:xfrm>
          <a:off x="10388600" y="9734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154703</xdr:rowOff>
    </xdr:from>
    <xdr:ext cx="469744" cy="259045"/>
    <xdr:sp macro="" textlink="">
      <xdr:nvSpPr>
        <xdr:cNvPr id="136" name="【体育館・プール】&#10;一人当たり面積平均値テキスト">
          <a:extLst>
            <a:ext uri="{FF2B5EF4-FFF2-40B4-BE49-F238E27FC236}">
              <a16:creationId xmlns:a16="http://schemas.microsoft.com/office/drawing/2014/main" id="{73604A55-AEA1-417C-B083-2F26739E3ED8}"/>
            </a:ext>
          </a:extLst>
        </xdr:cNvPr>
        <xdr:cNvSpPr txBox="1"/>
      </xdr:nvSpPr>
      <xdr:spPr>
        <a:xfrm>
          <a:off x="10515600" y="106131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4826</xdr:rowOff>
    </xdr:from>
    <xdr:to>
      <xdr:col>55</xdr:col>
      <xdr:colOff>50800</xdr:colOff>
      <xdr:row>62</xdr:row>
      <xdr:rowOff>106426</xdr:rowOff>
    </xdr:to>
    <xdr:sp macro="" textlink="">
      <xdr:nvSpPr>
        <xdr:cNvPr id="137" name="フローチャート: 判断 136">
          <a:extLst>
            <a:ext uri="{FF2B5EF4-FFF2-40B4-BE49-F238E27FC236}">
              <a16:creationId xmlns:a16="http://schemas.microsoft.com/office/drawing/2014/main" id="{92A4D285-7EFA-4233-ABF9-4313D8A0838A}"/>
            </a:ext>
          </a:extLst>
        </xdr:cNvPr>
        <xdr:cNvSpPr/>
      </xdr:nvSpPr>
      <xdr:spPr>
        <a:xfrm>
          <a:off x="10426700" y="10634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157988</xdr:rowOff>
    </xdr:from>
    <xdr:to>
      <xdr:col>50</xdr:col>
      <xdr:colOff>165100</xdr:colOff>
      <xdr:row>62</xdr:row>
      <xdr:rowOff>88138</xdr:rowOff>
    </xdr:to>
    <xdr:sp macro="" textlink="">
      <xdr:nvSpPr>
        <xdr:cNvPr id="138" name="フローチャート: 判断 137">
          <a:extLst>
            <a:ext uri="{FF2B5EF4-FFF2-40B4-BE49-F238E27FC236}">
              <a16:creationId xmlns:a16="http://schemas.microsoft.com/office/drawing/2014/main" id="{9381BB9F-6825-47C1-BA4A-55A86D94BE1B}"/>
            </a:ext>
          </a:extLst>
        </xdr:cNvPr>
        <xdr:cNvSpPr/>
      </xdr:nvSpPr>
      <xdr:spPr>
        <a:xfrm>
          <a:off x="9588500" y="10616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7493</xdr:rowOff>
    </xdr:from>
    <xdr:to>
      <xdr:col>46</xdr:col>
      <xdr:colOff>38100</xdr:colOff>
      <xdr:row>62</xdr:row>
      <xdr:rowOff>109093</xdr:rowOff>
    </xdr:to>
    <xdr:sp macro="" textlink="">
      <xdr:nvSpPr>
        <xdr:cNvPr id="139" name="フローチャート: 判断 138">
          <a:extLst>
            <a:ext uri="{FF2B5EF4-FFF2-40B4-BE49-F238E27FC236}">
              <a16:creationId xmlns:a16="http://schemas.microsoft.com/office/drawing/2014/main" id="{4CBE4986-DEDD-4461-8D7F-3CC62A5456AB}"/>
            </a:ext>
          </a:extLst>
        </xdr:cNvPr>
        <xdr:cNvSpPr/>
      </xdr:nvSpPr>
      <xdr:spPr>
        <a:xfrm>
          <a:off x="8699500" y="10637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127127</xdr:rowOff>
    </xdr:from>
    <xdr:to>
      <xdr:col>41</xdr:col>
      <xdr:colOff>101600</xdr:colOff>
      <xdr:row>62</xdr:row>
      <xdr:rowOff>57277</xdr:rowOff>
    </xdr:to>
    <xdr:sp macro="" textlink="">
      <xdr:nvSpPr>
        <xdr:cNvPr id="140" name="フローチャート: 判断 139">
          <a:extLst>
            <a:ext uri="{FF2B5EF4-FFF2-40B4-BE49-F238E27FC236}">
              <a16:creationId xmlns:a16="http://schemas.microsoft.com/office/drawing/2014/main" id="{210F5EF7-BE17-4FAE-B6AC-E904D27B30B8}"/>
            </a:ext>
          </a:extLst>
        </xdr:cNvPr>
        <xdr:cNvSpPr/>
      </xdr:nvSpPr>
      <xdr:spPr>
        <a:xfrm>
          <a:off x="7810500" y="10585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56642</xdr:rowOff>
    </xdr:from>
    <xdr:to>
      <xdr:col>36</xdr:col>
      <xdr:colOff>165100</xdr:colOff>
      <xdr:row>62</xdr:row>
      <xdr:rowOff>158242</xdr:rowOff>
    </xdr:to>
    <xdr:sp macro="" textlink="">
      <xdr:nvSpPr>
        <xdr:cNvPr id="141" name="フローチャート: 判断 140">
          <a:extLst>
            <a:ext uri="{FF2B5EF4-FFF2-40B4-BE49-F238E27FC236}">
              <a16:creationId xmlns:a16="http://schemas.microsoft.com/office/drawing/2014/main" id="{6A709AE6-131F-482B-904A-3B052B89B2E5}"/>
            </a:ext>
          </a:extLst>
        </xdr:cNvPr>
        <xdr:cNvSpPr/>
      </xdr:nvSpPr>
      <xdr:spPr>
        <a:xfrm>
          <a:off x="6921500" y="10686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42" name="テキスト ボックス 141">
          <a:extLst>
            <a:ext uri="{FF2B5EF4-FFF2-40B4-BE49-F238E27FC236}">
              <a16:creationId xmlns:a16="http://schemas.microsoft.com/office/drawing/2014/main" id="{E2FF28C8-7F6A-4176-ABD5-17C8DEE5156D}"/>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3" name="テキスト ボックス 142">
          <a:extLst>
            <a:ext uri="{FF2B5EF4-FFF2-40B4-BE49-F238E27FC236}">
              <a16:creationId xmlns:a16="http://schemas.microsoft.com/office/drawing/2014/main" id="{4E5DB5B6-45F2-4E50-9691-2B6BD36F4651}"/>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4" name="テキスト ボックス 143">
          <a:extLst>
            <a:ext uri="{FF2B5EF4-FFF2-40B4-BE49-F238E27FC236}">
              <a16:creationId xmlns:a16="http://schemas.microsoft.com/office/drawing/2014/main" id="{DE358C43-279A-48C2-91B6-EC2A77BED41E}"/>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5" name="テキスト ボックス 144">
          <a:extLst>
            <a:ext uri="{FF2B5EF4-FFF2-40B4-BE49-F238E27FC236}">
              <a16:creationId xmlns:a16="http://schemas.microsoft.com/office/drawing/2014/main" id="{C9C25D36-4DE4-4B1D-B4C5-10A0293C9AAD}"/>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6" name="テキスト ボックス 145">
          <a:extLst>
            <a:ext uri="{FF2B5EF4-FFF2-40B4-BE49-F238E27FC236}">
              <a16:creationId xmlns:a16="http://schemas.microsoft.com/office/drawing/2014/main" id="{B7AA49A4-6A7D-4795-B033-7E3F9C9B698E}"/>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107696</xdr:rowOff>
    </xdr:from>
    <xdr:to>
      <xdr:col>55</xdr:col>
      <xdr:colOff>50800</xdr:colOff>
      <xdr:row>62</xdr:row>
      <xdr:rowOff>37846</xdr:rowOff>
    </xdr:to>
    <xdr:sp macro="" textlink="">
      <xdr:nvSpPr>
        <xdr:cNvPr id="147" name="楕円 146">
          <a:extLst>
            <a:ext uri="{FF2B5EF4-FFF2-40B4-BE49-F238E27FC236}">
              <a16:creationId xmlns:a16="http://schemas.microsoft.com/office/drawing/2014/main" id="{46BA1E34-9E23-4BF1-95CF-2CCB90DA20BC}"/>
            </a:ext>
          </a:extLst>
        </xdr:cNvPr>
        <xdr:cNvSpPr/>
      </xdr:nvSpPr>
      <xdr:spPr>
        <a:xfrm>
          <a:off x="10426700" y="10566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130573</xdr:rowOff>
    </xdr:from>
    <xdr:ext cx="469744" cy="259045"/>
    <xdr:sp macro="" textlink="">
      <xdr:nvSpPr>
        <xdr:cNvPr id="148" name="【体育館・プール】&#10;一人当たり面積該当値テキスト">
          <a:extLst>
            <a:ext uri="{FF2B5EF4-FFF2-40B4-BE49-F238E27FC236}">
              <a16:creationId xmlns:a16="http://schemas.microsoft.com/office/drawing/2014/main" id="{C7AF69B2-AFB7-4F28-8EE8-A16E44C219C9}"/>
            </a:ext>
          </a:extLst>
        </xdr:cNvPr>
        <xdr:cNvSpPr txBox="1"/>
      </xdr:nvSpPr>
      <xdr:spPr>
        <a:xfrm>
          <a:off x="10515600" y="10417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125222</xdr:rowOff>
    </xdr:from>
    <xdr:to>
      <xdr:col>50</xdr:col>
      <xdr:colOff>165100</xdr:colOff>
      <xdr:row>62</xdr:row>
      <xdr:rowOff>55372</xdr:rowOff>
    </xdr:to>
    <xdr:sp macro="" textlink="">
      <xdr:nvSpPr>
        <xdr:cNvPr id="149" name="楕円 148">
          <a:extLst>
            <a:ext uri="{FF2B5EF4-FFF2-40B4-BE49-F238E27FC236}">
              <a16:creationId xmlns:a16="http://schemas.microsoft.com/office/drawing/2014/main" id="{4EE46175-88DB-4F2A-B6D1-EC952E87D1B1}"/>
            </a:ext>
          </a:extLst>
        </xdr:cNvPr>
        <xdr:cNvSpPr/>
      </xdr:nvSpPr>
      <xdr:spPr>
        <a:xfrm>
          <a:off x="9588500" y="10583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158496</xdr:rowOff>
    </xdr:from>
    <xdr:to>
      <xdr:col>55</xdr:col>
      <xdr:colOff>0</xdr:colOff>
      <xdr:row>62</xdr:row>
      <xdr:rowOff>4572</xdr:rowOff>
    </xdr:to>
    <xdr:cxnSp macro="">
      <xdr:nvCxnSpPr>
        <xdr:cNvPr id="150" name="直線コネクタ 149">
          <a:extLst>
            <a:ext uri="{FF2B5EF4-FFF2-40B4-BE49-F238E27FC236}">
              <a16:creationId xmlns:a16="http://schemas.microsoft.com/office/drawing/2014/main" id="{6553F24B-7736-403E-BFCA-CB6B61E1F585}"/>
            </a:ext>
          </a:extLst>
        </xdr:cNvPr>
        <xdr:cNvCxnSpPr/>
      </xdr:nvCxnSpPr>
      <xdr:spPr>
        <a:xfrm flipV="1">
          <a:off x="9639300" y="10616946"/>
          <a:ext cx="838200" cy="17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136652</xdr:rowOff>
    </xdr:from>
    <xdr:to>
      <xdr:col>46</xdr:col>
      <xdr:colOff>38100</xdr:colOff>
      <xdr:row>62</xdr:row>
      <xdr:rowOff>66802</xdr:rowOff>
    </xdr:to>
    <xdr:sp macro="" textlink="">
      <xdr:nvSpPr>
        <xdr:cNvPr id="151" name="楕円 150">
          <a:extLst>
            <a:ext uri="{FF2B5EF4-FFF2-40B4-BE49-F238E27FC236}">
              <a16:creationId xmlns:a16="http://schemas.microsoft.com/office/drawing/2014/main" id="{0F37846C-210D-403E-BD43-7D7B476AB0F3}"/>
            </a:ext>
          </a:extLst>
        </xdr:cNvPr>
        <xdr:cNvSpPr/>
      </xdr:nvSpPr>
      <xdr:spPr>
        <a:xfrm>
          <a:off x="8699500" y="10595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4572</xdr:rowOff>
    </xdr:from>
    <xdr:to>
      <xdr:col>50</xdr:col>
      <xdr:colOff>114300</xdr:colOff>
      <xdr:row>62</xdr:row>
      <xdr:rowOff>16002</xdr:rowOff>
    </xdr:to>
    <xdr:cxnSp macro="">
      <xdr:nvCxnSpPr>
        <xdr:cNvPr id="152" name="直線コネクタ 151">
          <a:extLst>
            <a:ext uri="{FF2B5EF4-FFF2-40B4-BE49-F238E27FC236}">
              <a16:creationId xmlns:a16="http://schemas.microsoft.com/office/drawing/2014/main" id="{6CBA392C-B331-40FB-9DEF-6DA64C21A52D}"/>
            </a:ext>
          </a:extLst>
        </xdr:cNvPr>
        <xdr:cNvCxnSpPr/>
      </xdr:nvCxnSpPr>
      <xdr:spPr>
        <a:xfrm flipV="1">
          <a:off x="8750300" y="10634472"/>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150368</xdr:rowOff>
    </xdr:from>
    <xdr:to>
      <xdr:col>41</xdr:col>
      <xdr:colOff>101600</xdr:colOff>
      <xdr:row>62</xdr:row>
      <xdr:rowOff>80518</xdr:rowOff>
    </xdr:to>
    <xdr:sp macro="" textlink="">
      <xdr:nvSpPr>
        <xdr:cNvPr id="153" name="楕円 152">
          <a:extLst>
            <a:ext uri="{FF2B5EF4-FFF2-40B4-BE49-F238E27FC236}">
              <a16:creationId xmlns:a16="http://schemas.microsoft.com/office/drawing/2014/main" id="{CEC9D91D-7F8F-42B0-BDA3-60EBC3AE0936}"/>
            </a:ext>
          </a:extLst>
        </xdr:cNvPr>
        <xdr:cNvSpPr/>
      </xdr:nvSpPr>
      <xdr:spPr>
        <a:xfrm>
          <a:off x="7810500" y="10608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16002</xdr:rowOff>
    </xdr:from>
    <xdr:to>
      <xdr:col>45</xdr:col>
      <xdr:colOff>177800</xdr:colOff>
      <xdr:row>62</xdr:row>
      <xdr:rowOff>29718</xdr:rowOff>
    </xdr:to>
    <xdr:cxnSp macro="">
      <xdr:nvCxnSpPr>
        <xdr:cNvPr id="154" name="直線コネクタ 153">
          <a:extLst>
            <a:ext uri="{FF2B5EF4-FFF2-40B4-BE49-F238E27FC236}">
              <a16:creationId xmlns:a16="http://schemas.microsoft.com/office/drawing/2014/main" id="{D9582F8D-F60E-4F24-8628-A4D677CB8B75}"/>
            </a:ext>
          </a:extLst>
        </xdr:cNvPr>
        <xdr:cNvCxnSpPr/>
      </xdr:nvCxnSpPr>
      <xdr:spPr>
        <a:xfrm flipV="1">
          <a:off x="7861300" y="1064590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161798</xdr:rowOff>
    </xdr:from>
    <xdr:to>
      <xdr:col>36</xdr:col>
      <xdr:colOff>165100</xdr:colOff>
      <xdr:row>62</xdr:row>
      <xdr:rowOff>91948</xdr:rowOff>
    </xdr:to>
    <xdr:sp macro="" textlink="">
      <xdr:nvSpPr>
        <xdr:cNvPr id="155" name="楕円 154">
          <a:extLst>
            <a:ext uri="{FF2B5EF4-FFF2-40B4-BE49-F238E27FC236}">
              <a16:creationId xmlns:a16="http://schemas.microsoft.com/office/drawing/2014/main" id="{1C40A317-5740-443B-A9E0-7C83EF951960}"/>
            </a:ext>
          </a:extLst>
        </xdr:cNvPr>
        <xdr:cNvSpPr/>
      </xdr:nvSpPr>
      <xdr:spPr>
        <a:xfrm>
          <a:off x="6921500" y="10620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29718</xdr:rowOff>
    </xdr:from>
    <xdr:to>
      <xdr:col>41</xdr:col>
      <xdr:colOff>50800</xdr:colOff>
      <xdr:row>62</xdr:row>
      <xdr:rowOff>41148</xdr:rowOff>
    </xdr:to>
    <xdr:cxnSp macro="">
      <xdr:nvCxnSpPr>
        <xdr:cNvPr id="156" name="直線コネクタ 155">
          <a:extLst>
            <a:ext uri="{FF2B5EF4-FFF2-40B4-BE49-F238E27FC236}">
              <a16:creationId xmlns:a16="http://schemas.microsoft.com/office/drawing/2014/main" id="{EE736DCF-EC08-41BA-B804-7465D1D76437}"/>
            </a:ext>
          </a:extLst>
        </xdr:cNvPr>
        <xdr:cNvCxnSpPr/>
      </xdr:nvCxnSpPr>
      <xdr:spPr>
        <a:xfrm flipV="1">
          <a:off x="6972300" y="10659618"/>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79265</xdr:rowOff>
    </xdr:from>
    <xdr:ext cx="469744" cy="259045"/>
    <xdr:sp macro="" textlink="">
      <xdr:nvSpPr>
        <xdr:cNvPr id="157" name="n_1aveValue【体育館・プール】&#10;一人当たり面積">
          <a:extLst>
            <a:ext uri="{FF2B5EF4-FFF2-40B4-BE49-F238E27FC236}">
              <a16:creationId xmlns:a16="http://schemas.microsoft.com/office/drawing/2014/main" id="{048E02A8-F633-4DE9-993A-8AB7CBF6F979}"/>
            </a:ext>
          </a:extLst>
        </xdr:cNvPr>
        <xdr:cNvSpPr txBox="1"/>
      </xdr:nvSpPr>
      <xdr:spPr>
        <a:xfrm>
          <a:off x="9391727" y="10709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100220</xdr:rowOff>
    </xdr:from>
    <xdr:ext cx="469744" cy="259045"/>
    <xdr:sp macro="" textlink="">
      <xdr:nvSpPr>
        <xdr:cNvPr id="158" name="n_2aveValue【体育館・プール】&#10;一人当たり面積">
          <a:extLst>
            <a:ext uri="{FF2B5EF4-FFF2-40B4-BE49-F238E27FC236}">
              <a16:creationId xmlns:a16="http://schemas.microsoft.com/office/drawing/2014/main" id="{D7FEDEAD-A397-4043-B01F-52628F987390}"/>
            </a:ext>
          </a:extLst>
        </xdr:cNvPr>
        <xdr:cNvSpPr txBox="1"/>
      </xdr:nvSpPr>
      <xdr:spPr>
        <a:xfrm>
          <a:off x="8515427" y="10730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73804</xdr:rowOff>
    </xdr:from>
    <xdr:ext cx="469744" cy="259045"/>
    <xdr:sp macro="" textlink="">
      <xdr:nvSpPr>
        <xdr:cNvPr id="159" name="n_3aveValue【体育館・プール】&#10;一人当たり面積">
          <a:extLst>
            <a:ext uri="{FF2B5EF4-FFF2-40B4-BE49-F238E27FC236}">
              <a16:creationId xmlns:a16="http://schemas.microsoft.com/office/drawing/2014/main" id="{97668BF5-E8F4-4680-A6B5-DDFEF875AF6B}"/>
            </a:ext>
          </a:extLst>
        </xdr:cNvPr>
        <xdr:cNvSpPr txBox="1"/>
      </xdr:nvSpPr>
      <xdr:spPr>
        <a:xfrm>
          <a:off x="7626427" y="10360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149369</xdr:rowOff>
    </xdr:from>
    <xdr:ext cx="469744" cy="259045"/>
    <xdr:sp macro="" textlink="">
      <xdr:nvSpPr>
        <xdr:cNvPr id="160" name="n_4aveValue【体育館・プール】&#10;一人当たり面積">
          <a:extLst>
            <a:ext uri="{FF2B5EF4-FFF2-40B4-BE49-F238E27FC236}">
              <a16:creationId xmlns:a16="http://schemas.microsoft.com/office/drawing/2014/main" id="{580EA0B9-7444-4C7A-ABEA-510C66F74231}"/>
            </a:ext>
          </a:extLst>
        </xdr:cNvPr>
        <xdr:cNvSpPr txBox="1"/>
      </xdr:nvSpPr>
      <xdr:spPr>
        <a:xfrm>
          <a:off x="6737427" y="10779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60</xdr:row>
      <xdr:rowOff>71899</xdr:rowOff>
    </xdr:from>
    <xdr:ext cx="469744" cy="259045"/>
    <xdr:sp macro="" textlink="">
      <xdr:nvSpPr>
        <xdr:cNvPr id="161" name="n_1mainValue【体育館・プール】&#10;一人当たり面積">
          <a:extLst>
            <a:ext uri="{FF2B5EF4-FFF2-40B4-BE49-F238E27FC236}">
              <a16:creationId xmlns:a16="http://schemas.microsoft.com/office/drawing/2014/main" id="{DD86A63E-17F6-4AB8-9894-45DDF52257C1}"/>
            </a:ext>
          </a:extLst>
        </xdr:cNvPr>
        <xdr:cNvSpPr txBox="1"/>
      </xdr:nvSpPr>
      <xdr:spPr>
        <a:xfrm>
          <a:off x="9391727" y="10358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83329</xdr:rowOff>
    </xdr:from>
    <xdr:ext cx="469744" cy="259045"/>
    <xdr:sp macro="" textlink="">
      <xdr:nvSpPr>
        <xdr:cNvPr id="162" name="n_2mainValue【体育館・プール】&#10;一人当たり面積">
          <a:extLst>
            <a:ext uri="{FF2B5EF4-FFF2-40B4-BE49-F238E27FC236}">
              <a16:creationId xmlns:a16="http://schemas.microsoft.com/office/drawing/2014/main" id="{D851C988-98B2-481B-9A26-C6CA8FB7D1CF}"/>
            </a:ext>
          </a:extLst>
        </xdr:cNvPr>
        <xdr:cNvSpPr txBox="1"/>
      </xdr:nvSpPr>
      <xdr:spPr>
        <a:xfrm>
          <a:off x="8515427" y="10370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71645</xdr:rowOff>
    </xdr:from>
    <xdr:ext cx="469744" cy="259045"/>
    <xdr:sp macro="" textlink="">
      <xdr:nvSpPr>
        <xdr:cNvPr id="163" name="n_3mainValue【体育館・プール】&#10;一人当たり面積">
          <a:extLst>
            <a:ext uri="{FF2B5EF4-FFF2-40B4-BE49-F238E27FC236}">
              <a16:creationId xmlns:a16="http://schemas.microsoft.com/office/drawing/2014/main" id="{08DCF4AA-68E4-4665-B7EE-2A52A1E841DE}"/>
            </a:ext>
          </a:extLst>
        </xdr:cNvPr>
        <xdr:cNvSpPr txBox="1"/>
      </xdr:nvSpPr>
      <xdr:spPr>
        <a:xfrm>
          <a:off x="7626427" y="10701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108475</xdr:rowOff>
    </xdr:from>
    <xdr:ext cx="469744" cy="259045"/>
    <xdr:sp macro="" textlink="">
      <xdr:nvSpPr>
        <xdr:cNvPr id="164" name="n_4mainValue【体育館・プール】&#10;一人当たり面積">
          <a:extLst>
            <a:ext uri="{FF2B5EF4-FFF2-40B4-BE49-F238E27FC236}">
              <a16:creationId xmlns:a16="http://schemas.microsoft.com/office/drawing/2014/main" id="{348C2FE2-B910-4CE9-B3AF-91838A650DEC}"/>
            </a:ext>
          </a:extLst>
        </xdr:cNvPr>
        <xdr:cNvSpPr txBox="1"/>
      </xdr:nvSpPr>
      <xdr:spPr>
        <a:xfrm>
          <a:off x="6737427" y="10395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5" name="正方形/長方形 164">
          <a:extLst>
            <a:ext uri="{FF2B5EF4-FFF2-40B4-BE49-F238E27FC236}">
              <a16:creationId xmlns:a16="http://schemas.microsoft.com/office/drawing/2014/main" id="{22C17F7E-73D3-49FD-BE28-E7E2AAC9614C}"/>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6" name="正方形/長方形 165">
          <a:extLst>
            <a:ext uri="{FF2B5EF4-FFF2-40B4-BE49-F238E27FC236}">
              <a16:creationId xmlns:a16="http://schemas.microsoft.com/office/drawing/2014/main" id="{CAE4CFAD-AE6E-47EE-9793-31FB0812D9E6}"/>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7" name="正方形/長方形 166">
          <a:extLst>
            <a:ext uri="{FF2B5EF4-FFF2-40B4-BE49-F238E27FC236}">
              <a16:creationId xmlns:a16="http://schemas.microsoft.com/office/drawing/2014/main" id="{B440BB8C-4B43-4B42-A1BF-68577C331E26}"/>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8" name="正方形/長方形 167">
          <a:extLst>
            <a:ext uri="{FF2B5EF4-FFF2-40B4-BE49-F238E27FC236}">
              <a16:creationId xmlns:a16="http://schemas.microsoft.com/office/drawing/2014/main" id="{40A362ED-B19D-4AF3-AAB4-5B4465D726F3}"/>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9" name="正方形/長方形 168">
          <a:extLst>
            <a:ext uri="{FF2B5EF4-FFF2-40B4-BE49-F238E27FC236}">
              <a16:creationId xmlns:a16="http://schemas.microsoft.com/office/drawing/2014/main" id="{61F29CEC-4036-4A0C-81C0-3465178B72AD}"/>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70" name="正方形/長方形 169">
          <a:extLst>
            <a:ext uri="{FF2B5EF4-FFF2-40B4-BE49-F238E27FC236}">
              <a16:creationId xmlns:a16="http://schemas.microsoft.com/office/drawing/2014/main" id="{5C72894A-EA37-46E6-A562-ACC1C9B4BADE}"/>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71" name="正方形/長方形 170">
          <a:extLst>
            <a:ext uri="{FF2B5EF4-FFF2-40B4-BE49-F238E27FC236}">
              <a16:creationId xmlns:a16="http://schemas.microsoft.com/office/drawing/2014/main" id="{A71745AF-C5EC-4CA0-A63B-2388BFD67281}"/>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72" name="正方形/長方形 171">
          <a:extLst>
            <a:ext uri="{FF2B5EF4-FFF2-40B4-BE49-F238E27FC236}">
              <a16:creationId xmlns:a16="http://schemas.microsoft.com/office/drawing/2014/main" id="{D1FEA5C2-E331-41E4-A51F-072C2CD2C173}"/>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73" name="テキスト ボックス 172">
          <a:extLst>
            <a:ext uri="{FF2B5EF4-FFF2-40B4-BE49-F238E27FC236}">
              <a16:creationId xmlns:a16="http://schemas.microsoft.com/office/drawing/2014/main" id="{A14F9AB2-86D1-4EE4-A3C3-B4B538103823}"/>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74" name="直線コネクタ 173">
          <a:extLst>
            <a:ext uri="{FF2B5EF4-FFF2-40B4-BE49-F238E27FC236}">
              <a16:creationId xmlns:a16="http://schemas.microsoft.com/office/drawing/2014/main" id="{64BB6B9B-B26C-40A9-B87E-C8DB22A35FFC}"/>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75" name="テキスト ボックス 174">
          <a:extLst>
            <a:ext uri="{FF2B5EF4-FFF2-40B4-BE49-F238E27FC236}">
              <a16:creationId xmlns:a16="http://schemas.microsoft.com/office/drawing/2014/main" id="{A0BF6C56-BF93-4EF2-A710-C52CA40D5B78}"/>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176" name="直線コネクタ 175">
          <a:extLst>
            <a:ext uri="{FF2B5EF4-FFF2-40B4-BE49-F238E27FC236}">
              <a16:creationId xmlns:a16="http://schemas.microsoft.com/office/drawing/2014/main" id="{75DE0ACD-E454-44F6-B6F4-236F5480D881}"/>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177" name="テキスト ボックス 176">
          <a:extLst>
            <a:ext uri="{FF2B5EF4-FFF2-40B4-BE49-F238E27FC236}">
              <a16:creationId xmlns:a16="http://schemas.microsoft.com/office/drawing/2014/main" id="{820AF323-5EF0-4E3A-911C-756D7BC33574}"/>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178" name="直線コネクタ 177">
          <a:extLst>
            <a:ext uri="{FF2B5EF4-FFF2-40B4-BE49-F238E27FC236}">
              <a16:creationId xmlns:a16="http://schemas.microsoft.com/office/drawing/2014/main" id="{287A4752-9EF1-457F-B0E5-ED61626AE26F}"/>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179" name="テキスト ボックス 178">
          <a:extLst>
            <a:ext uri="{FF2B5EF4-FFF2-40B4-BE49-F238E27FC236}">
              <a16:creationId xmlns:a16="http://schemas.microsoft.com/office/drawing/2014/main" id="{3741E62E-96D6-4151-8B10-7C70E13AEDDA}"/>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180" name="直線コネクタ 179">
          <a:extLst>
            <a:ext uri="{FF2B5EF4-FFF2-40B4-BE49-F238E27FC236}">
              <a16:creationId xmlns:a16="http://schemas.microsoft.com/office/drawing/2014/main" id="{ADC47100-0CEA-4ABA-A44C-0A407A3BCED8}"/>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181" name="テキスト ボックス 180">
          <a:extLst>
            <a:ext uri="{FF2B5EF4-FFF2-40B4-BE49-F238E27FC236}">
              <a16:creationId xmlns:a16="http://schemas.microsoft.com/office/drawing/2014/main" id="{C381BACA-B13F-4712-86C9-7235E2FD2880}"/>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182" name="直線コネクタ 181">
          <a:extLst>
            <a:ext uri="{FF2B5EF4-FFF2-40B4-BE49-F238E27FC236}">
              <a16:creationId xmlns:a16="http://schemas.microsoft.com/office/drawing/2014/main" id="{519F264E-5ADD-498B-82A3-DD245DCE2BF7}"/>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183" name="テキスト ボックス 182">
          <a:extLst>
            <a:ext uri="{FF2B5EF4-FFF2-40B4-BE49-F238E27FC236}">
              <a16:creationId xmlns:a16="http://schemas.microsoft.com/office/drawing/2014/main" id="{4939AA07-7E03-41B0-9F44-7B17F0A225D2}"/>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184" name="直線コネクタ 183">
          <a:extLst>
            <a:ext uri="{FF2B5EF4-FFF2-40B4-BE49-F238E27FC236}">
              <a16:creationId xmlns:a16="http://schemas.microsoft.com/office/drawing/2014/main" id="{137208CE-0644-4C3B-A6B3-204D5A2C4EF1}"/>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185" name="テキスト ボックス 184">
          <a:extLst>
            <a:ext uri="{FF2B5EF4-FFF2-40B4-BE49-F238E27FC236}">
              <a16:creationId xmlns:a16="http://schemas.microsoft.com/office/drawing/2014/main" id="{5124F555-8793-45B7-9758-4D1732540C29}"/>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186" name="直線コネクタ 185">
          <a:extLst>
            <a:ext uri="{FF2B5EF4-FFF2-40B4-BE49-F238E27FC236}">
              <a16:creationId xmlns:a16="http://schemas.microsoft.com/office/drawing/2014/main" id="{812A2ABF-DB27-4B18-A281-81D79164F764}"/>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187" name="テキスト ボックス 186">
          <a:extLst>
            <a:ext uri="{FF2B5EF4-FFF2-40B4-BE49-F238E27FC236}">
              <a16:creationId xmlns:a16="http://schemas.microsoft.com/office/drawing/2014/main" id="{7A2F3C56-D15A-40F4-B619-724346D4AA5C}"/>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88" name="直線コネクタ 187">
          <a:extLst>
            <a:ext uri="{FF2B5EF4-FFF2-40B4-BE49-F238E27FC236}">
              <a16:creationId xmlns:a16="http://schemas.microsoft.com/office/drawing/2014/main" id="{C7C6B008-9037-4C7C-B7A8-D3D76C061F02}"/>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189" name="【福祉施設】&#10;有形固定資産減価償却率グラフ枠">
          <a:extLst>
            <a:ext uri="{FF2B5EF4-FFF2-40B4-BE49-F238E27FC236}">
              <a16:creationId xmlns:a16="http://schemas.microsoft.com/office/drawing/2014/main" id="{C4003E7E-CF1C-4F17-8148-3F9B3B1FE4A5}"/>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77288</xdr:rowOff>
    </xdr:from>
    <xdr:to>
      <xdr:col>24</xdr:col>
      <xdr:colOff>62865</xdr:colOff>
      <xdr:row>86</xdr:row>
      <xdr:rowOff>83820</xdr:rowOff>
    </xdr:to>
    <xdr:cxnSp macro="">
      <xdr:nvCxnSpPr>
        <xdr:cNvPr id="190" name="直線コネクタ 189">
          <a:extLst>
            <a:ext uri="{FF2B5EF4-FFF2-40B4-BE49-F238E27FC236}">
              <a16:creationId xmlns:a16="http://schemas.microsoft.com/office/drawing/2014/main" id="{5CE4211C-A37D-44BC-8FBC-FE003A453F76}"/>
            </a:ext>
          </a:extLst>
        </xdr:cNvPr>
        <xdr:cNvCxnSpPr/>
      </xdr:nvCxnSpPr>
      <xdr:spPr>
        <a:xfrm flipV="1">
          <a:off x="4634865" y="13450388"/>
          <a:ext cx="0" cy="13781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87647</xdr:rowOff>
    </xdr:from>
    <xdr:ext cx="405111" cy="259045"/>
    <xdr:sp macro="" textlink="">
      <xdr:nvSpPr>
        <xdr:cNvPr id="191" name="【福祉施設】&#10;有形固定資産減価償却率最小値テキスト">
          <a:extLst>
            <a:ext uri="{FF2B5EF4-FFF2-40B4-BE49-F238E27FC236}">
              <a16:creationId xmlns:a16="http://schemas.microsoft.com/office/drawing/2014/main" id="{9EDE5EC7-C1B2-4DE2-8321-74BDEF7353CB}"/>
            </a:ext>
          </a:extLst>
        </xdr:cNvPr>
        <xdr:cNvSpPr txBox="1"/>
      </xdr:nvSpPr>
      <xdr:spPr>
        <a:xfrm>
          <a:off x="4673600" y="1483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83820</xdr:rowOff>
    </xdr:from>
    <xdr:to>
      <xdr:col>24</xdr:col>
      <xdr:colOff>152400</xdr:colOff>
      <xdr:row>86</xdr:row>
      <xdr:rowOff>83820</xdr:rowOff>
    </xdr:to>
    <xdr:cxnSp macro="">
      <xdr:nvCxnSpPr>
        <xdr:cNvPr id="192" name="直線コネクタ 191">
          <a:extLst>
            <a:ext uri="{FF2B5EF4-FFF2-40B4-BE49-F238E27FC236}">
              <a16:creationId xmlns:a16="http://schemas.microsoft.com/office/drawing/2014/main" id="{E4F5B574-C229-476F-A12A-1BBB1C10E613}"/>
            </a:ext>
          </a:extLst>
        </xdr:cNvPr>
        <xdr:cNvCxnSpPr/>
      </xdr:nvCxnSpPr>
      <xdr:spPr>
        <a:xfrm>
          <a:off x="4546600" y="1482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23965</xdr:rowOff>
    </xdr:from>
    <xdr:ext cx="405111" cy="259045"/>
    <xdr:sp macro="" textlink="">
      <xdr:nvSpPr>
        <xdr:cNvPr id="193" name="【福祉施設】&#10;有形固定資産減価償却率最大値テキスト">
          <a:extLst>
            <a:ext uri="{FF2B5EF4-FFF2-40B4-BE49-F238E27FC236}">
              <a16:creationId xmlns:a16="http://schemas.microsoft.com/office/drawing/2014/main" id="{0AF5468A-92C2-4740-BB0F-517503691ADD}"/>
            </a:ext>
          </a:extLst>
        </xdr:cNvPr>
        <xdr:cNvSpPr txBox="1"/>
      </xdr:nvSpPr>
      <xdr:spPr>
        <a:xfrm>
          <a:off x="4673600" y="13225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77288</xdr:rowOff>
    </xdr:from>
    <xdr:to>
      <xdr:col>24</xdr:col>
      <xdr:colOff>152400</xdr:colOff>
      <xdr:row>78</xdr:row>
      <xdr:rowOff>77288</xdr:rowOff>
    </xdr:to>
    <xdr:cxnSp macro="">
      <xdr:nvCxnSpPr>
        <xdr:cNvPr id="194" name="直線コネクタ 193">
          <a:extLst>
            <a:ext uri="{FF2B5EF4-FFF2-40B4-BE49-F238E27FC236}">
              <a16:creationId xmlns:a16="http://schemas.microsoft.com/office/drawing/2014/main" id="{834A043D-B049-4F8E-AE01-32B688A0C647}"/>
            </a:ext>
          </a:extLst>
        </xdr:cNvPr>
        <xdr:cNvCxnSpPr/>
      </xdr:nvCxnSpPr>
      <xdr:spPr>
        <a:xfrm>
          <a:off x="4546600" y="13450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165298</xdr:rowOff>
    </xdr:from>
    <xdr:ext cx="405111" cy="259045"/>
    <xdr:sp macro="" textlink="">
      <xdr:nvSpPr>
        <xdr:cNvPr id="195" name="【福祉施設】&#10;有形固定資産減価償却率平均値テキスト">
          <a:extLst>
            <a:ext uri="{FF2B5EF4-FFF2-40B4-BE49-F238E27FC236}">
              <a16:creationId xmlns:a16="http://schemas.microsoft.com/office/drawing/2014/main" id="{85E95B5B-2A4C-459E-A9DC-E3EC92D071C5}"/>
            </a:ext>
          </a:extLst>
        </xdr:cNvPr>
        <xdr:cNvSpPr txBox="1"/>
      </xdr:nvSpPr>
      <xdr:spPr>
        <a:xfrm>
          <a:off x="4673600" y="1388129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142421</xdr:rowOff>
    </xdr:from>
    <xdr:to>
      <xdr:col>24</xdr:col>
      <xdr:colOff>114300</xdr:colOff>
      <xdr:row>82</xdr:row>
      <xdr:rowOff>72571</xdr:rowOff>
    </xdr:to>
    <xdr:sp macro="" textlink="">
      <xdr:nvSpPr>
        <xdr:cNvPr id="196" name="フローチャート: 判断 195">
          <a:extLst>
            <a:ext uri="{FF2B5EF4-FFF2-40B4-BE49-F238E27FC236}">
              <a16:creationId xmlns:a16="http://schemas.microsoft.com/office/drawing/2014/main" id="{E2DF940D-131B-4ED4-99B9-BEC23AE7526C}"/>
            </a:ext>
          </a:extLst>
        </xdr:cNvPr>
        <xdr:cNvSpPr/>
      </xdr:nvSpPr>
      <xdr:spPr>
        <a:xfrm>
          <a:off x="4584700" y="14029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8527</xdr:rowOff>
    </xdr:from>
    <xdr:to>
      <xdr:col>20</xdr:col>
      <xdr:colOff>38100</xdr:colOff>
      <xdr:row>82</xdr:row>
      <xdr:rowOff>110127</xdr:rowOff>
    </xdr:to>
    <xdr:sp macro="" textlink="">
      <xdr:nvSpPr>
        <xdr:cNvPr id="197" name="フローチャート: 判断 196">
          <a:extLst>
            <a:ext uri="{FF2B5EF4-FFF2-40B4-BE49-F238E27FC236}">
              <a16:creationId xmlns:a16="http://schemas.microsoft.com/office/drawing/2014/main" id="{3C7B3E26-3D70-48BC-81F2-AF8106F928D3}"/>
            </a:ext>
          </a:extLst>
        </xdr:cNvPr>
        <xdr:cNvSpPr/>
      </xdr:nvSpPr>
      <xdr:spPr>
        <a:xfrm>
          <a:off x="3746500" y="1406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33020</xdr:rowOff>
    </xdr:from>
    <xdr:to>
      <xdr:col>15</xdr:col>
      <xdr:colOff>101600</xdr:colOff>
      <xdr:row>82</xdr:row>
      <xdr:rowOff>134620</xdr:rowOff>
    </xdr:to>
    <xdr:sp macro="" textlink="">
      <xdr:nvSpPr>
        <xdr:cNvPr id="198" name="フローチャート: 判断 197">
          <a:extLst>
            <a:ext uri="{FF2B5EF4-FFF2-40B4-BE49-F238E27FC236}">
              <a16:creationId xmlns:a16="http://schemas.microsoft.com/office/drawing/2014/main" id="{D5EE3C50-5298-4EE2-89A6-FBE1706CC9DD}"/>
            </a:ext>
          </a:extLst>
        </xdr:cNvPr>
        <xdr:cNvSpPr/>
      </xdr:nvSpPr>
      <xdr:spPr>
        <a:xfrm>
          <a:off x="2857500" y="1409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160382</xdr:rowOff>
    </xdr:from>
    <xdr:to>
      <xdr:col>10</xdr:col>
      <xdr:colOff>165100</xdr:colOff>
      <xdr:row>82</xdr:row>
      <xdr:rowOff>90532</xdr:rowOff>
    </xdr:to>
    <xdr:sp macro="" textlink="">
      <xdr:nvSpPr>
        <xdr:cNvPr id="199" name="フローチャート: 判断 198">
          <a:extLst>
            <a:ext uri="{FF2B5EF4-FFF2-40B4-BE49-F238E27FC236}">
              <a16:creationId xmlns:a16="http://schemas.microsoft.com/office/drawing/2014/main" id="{1C485B50-1DE2-403E-8F56-0C8FE75960B3}"/>
            </a:ext>
          </a:extLst>
        </xdr:cNvPr>
        <xdr:cNvSpPr/>
      </xdr:nvSpPr>
      <xdr:spPr>
        <a:xfrm>
          <a:off x="1968500" y="14047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145687</xdr:rowOff>
    </xdr:from>
    <xdr:to>
      <xdr:col>6</xdr:col>
      <xdr:colOff>38100</xdr:colOff>
      <xdr:row>82</xdr:row>
      <xdr:rowOff>75837</xdr:rowOff>
    </xdr:to>
    <xdr:sp macro="" textlink="">
      <xdr:nvSpPr>
        <xdr:cNvPr id="200" name="フローチャート: 判断 199">
          <a:extLst>
            <a:ext uri="{FF2B5EF4-FFF2-40B4-BE49-F238E27FC236}">
              <a16:creationId xmlns:a16="http://schemas.microsoft.com/office/drawing/2014/main" id="{D0E7A4CF-288D-4743-A292-8846BD9D1B41}"/>
            </a:ext>
          </a:extLst>
        </xdr:cNvPr>
        <xdr:cNvSpPr/>
      </xdr:nvSpPr>
      <xdr:spPr>
        <a:xfrm>
          <a:off x="1079500" y="14033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01" name="テキスト ボックス 200">
          <a:extLst>
            <a:ext uri="{FF2B5EF4-FFF2-40B4-BE49-F238E27FC236}">
              <a16:creationId xmlns:a16="http://schemas.microsoft.com/office/drawing/2014/main" id="{9BD2356F-BF0D-44F0-849B-692D0581008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02" name="テキスト ボックス 201">
          <a:extLst>
            <a:ext uri="{FF2B5EF4-FFF2-40B4-BE49-F238E27FC236}">
              <a16:creationId xmlns:a16="http://schemas.microsoft.com/office/drawing/2014/main" id="{950BE3F7-B28A-42A5-964D-EFFE73C90434}"/>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03" name="テキスト ボックス 202">
          <a:extLst>
            <a:ext uri="{FF2B5EF4-FFF2-40B4-BE49-F238E27FC236}">
              <a16:creationId xmlns:a16="http://schemas.microsoft.com/office/drawing/2014/main" id="{9CD8FDC4-8E08-4985-A2A2-DABBA5AA46AC}"/>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04" name="テキスト ボックス 203">
          <a:extLst>
            <a:ext uri="{FF2B5EF4-FFF2-40B4-BE49-F238E27FC236}">
              <a16:creationId xmlns:a16="http://schemas.microsoft.com/office/drawing/2014/main" id="{82D256F0-3D55-4128-8E32-7CC07A02A35B}"/>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05" name="テキスト ボックス 204">
          <a:extLst>
            <a:ext uri="{FF2B5EF4-FFF2-40B4-BE49-F238E27FC236}">
              <a16:creationId xmlns:a16="http://schemas.microsoft.com/office/drawing/2014/main" id="{6D1009BD-1F9E-42A5-B1DB-E712FEBC8C46}"/>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162016</xdr:rowOff>
    </xdr:from>
    <xdr:to>
      <xdr:col>24</xdr:col>
      <xdr:colOff>114300</xdr:colOff>
      <xdr:row>83</xdr:row>
      <xdr:rowOff>92166</xdr:rowOff>
    </xdr:to>
    <xdr:sp macro="" textlink="">
      <xdr:nvSpPr>
        <xdr:cNvPr id="206" name="楕円 205">
          <a:extLst>
            <a:ext uri="{FF2B5EF4-FFF2-40B4-BE49-F238E27FC236}">
              <a16:creationId xmlns:a16="http://schemas.microsoft.com/office/drawing/2014/main" id="{29C2B01E-AC74-4028-8AD5-F2390FA80054}"/>
            </a:ext>
          </a:extLst>
        </xdr:cNvPr>
        <xdr:cNvSpPr/>
      </xdr:nvSpPr>
      <xdr:spPr>
        <a:xfrm>
          <a:off x="4584700" y="14220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140443</xdr:rowOff>
    </xdr:from>
    <xdr:ext cx="405111" cy="259045"/>
    <xdr:sp macro="" textlink="">
      <xdr:nvSpPr>
        <xdr:cNvPr id="207" name="【福祉施設】&#10;有形固定資産減価償却率該当値テキスト">
          <a:extLst>
            <a:ext uri="{FF2B5EF4-FFF2-40B4-BE49-F238E27FC236}">
              <a16:creationId xmlns:a16="http://schemas.microsoft.com/office/drawing/2014/main" id="{FC4164A5-F3E5-4197-9BE4-4CF3558FF51E}"/>
            </a:ext>
          </a:extLst>
        </xdr:cNvPr>
        <xdr:cNvSpPr txBox="1"/>
      </xdr:nvSpPr>
      <xdr:spPr>
        <a:xfrm>
          <a:off x="4673600" y="141993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137523</xdr:rowOff>
    </xdr:from>
    <xdr:to>
      <xdr:col>20</xdr:col>
      <xdr:colOff>38100</xdr:colOff>
      <xdr:row>83</xdr:row>
      <xdr:rowOff>67673</xdr:rowOff>
    </xdr:to>
    <xdr:sp macro="" textlink="">
      <xdr:nvSpPr>
        <xdr:cNvPr id="208" name="楕円 207">
          <a:extLst>
            <a:ext uri="{FF2B5EF4-FFF2-40B4-BE49-F238E27FC236}">
              <a16:creationId xmlns:a16="http://schemas.microsoft.com/office/drawing/2014/main" id="{907835CB-34CD-417D-8183-D5D03123031E}"/>
            </a:ext>
          </a:extLst>
        </xdr:cNvPr>
        <xdr:cNvSpPr/>
      </xdr:nvSpPr>
      <xdr:spPr>
        <a:xfrm>
          <a:off x="3746500" y="14196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16873</xdr:rowOff>
    </xdr:from>
    <xdr:to>
      <xdr:col>24</xdr:col>
      <xdr:colOff>63500</xdr:colOff>
      <xdr:row>83</xdr:row>
      <xdr:rowOff>41366</xdr:rowOff>
    </xdr:to>
    <xdr:cxnSp macro="">
      <xdr:nvCxnSpPr>
        <xdr:cNvPr id="209" name="直線コネクタ 208">
          <a:extLst>
            <a:ext uri="{FF2B5EF4-FFF2-40B4-BE49-F238E27FC236}">
              <a16:creationId xmlns:a16="http://schemas.microsoft.com/office/drawing/2014/main" id="{929C563D-CB2A-4EE9-9A2A-3FE917586021}"/>
            </a:ext>
          </a:extLst>
        </xdr:cNvPr>
        <xdr:cNvCxnSpPr/>
      </xdr:nvCxnSpPr>
      <xdr:spPr>
        <a:xfrm>
          <a:off x="3797300" y="14247223"/>
          <a:ext cx="8382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85</xdr:row>
      <xdr:rowOff>147320</xdr:rowOff>
    </xdr:from>
    <xdr:to>
      <xdr:col>15</xdr:col>
      <xdr:colOff>101600</xdr:colOff>
      <xdr:row>86</xdr:row>
      <xdr:rowOff>77470</xdr:rowOff>
    </xdr:to>
    <xdr:sp macro="" textlink="">
      <xdr:nvSpPr>
        <xdr:cNvPr id="210" name="楕円 209">
          <a:extLst>
            <a:ext uri="{FF2B5EF4-FFF2-40B4-BE49-F238E27FC236}">
              <a16:creationId xmlns:a16="http://schemas.microsoft.com/office/drawing/2014/main" id="{F2236860-1EB4-4AD5-BF93-F06563458745}"/>
            </a:ext>
          </a:extLst>
        </xdr:cNvPr>
        <xdr:cNvSpPr/>
      </xdr:nvSpPr>
      <xdr:spPr>
        <a:xfrm>
          <a:off x="2857500" y="1472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16873</xdr:rowOff>
    </xdr:from>
    <xdr:to>
      <xdr:col>19</xdr:col>
      <xdr:colOff>177800</xdr:colOff>
      <xdr:row>86</xdr:row>
      <xdr:rowOff>26670</xdr:rowOff>
    </xdr:to>
    <xdr:cxnSp macro="">
      <xdr:nvCxnSpPr>
        <xdr:cNvPr id="211" name="直線コネクタ 210">
          <a:extLst>
            <a:ext uri="{FF2B5EF4-FFF2-40B4-BE49-F238E27FC236}">
              <a16:creationId xmlns:a16="http://schemas.microsoft.com/office/drawing/2014/main" id="{5324CBFC-ECC4-4A8C-A49B-EDB0D1129144}"/>
            </a:ext>
          </a:extLst>
        </xdr:cNvPr>
        <xdr:cNvCxnSpPr/>
      </xdr:nvCxnSpPr>
      <xdr:spPr>
        <a:xfrm flipV="1">
          <a:off x="2908300" y="14247223"/>
          <a:ext cx="889000" cy="524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50981</xdr:rowOff>
    </xdr:from>
    <xdr:to>
      <xdr:col>10</xdr:col>
      <xdr:colOff>165100</xdr:colOff>
      <xdr:row>81</xdr:row>
      <xdr:rowOff>152581</xdr:rowOff>
    </xdr:to>
    <xdr:sp macro="" textlink="">
      <xdr:nvSpPr>
        <xdr:cNvPr id="212" name="楕円 211">
          <a:extLst>
            <a:ext uri="{FF2B5EF4-FFF2-40B4-BE49-F238E27FC236}">
              <a16:creationId xmlns:a16="http://schemas.microsoft.com/office/drawing/2014/main" id="{1EA8A973-0331-4032-A731-ADFEC5EA061E}"/>
            </a:ext>
          </a:extLst>
        </xdr:cNvPr>
        <xdr:cNvSpPr/>
      </xdr:nvSpPr>
      <xdr:spPr>
        <a:xfrm>
          <a:off x="1968500" y="13938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101781</xdr:rowOff>
    </xdr:from>
    <xdr:to>
      <xdr:col>15</xdr:col>
      <xdr:colOff>50800</xdr:colOff>
      <xdr:row>86</xdr:row>
      <xdr:rowOff>26670</xdr:rowOff>
    </xdr:to>
    <xdr:cxnSp macro="">
      <xdr:nvCxnSpPr>
        <xdr:cNvPr id="213" name="直線コネクタ 212">
          <a:extLst>
            <a:ext uri="{FF2B5EF4-FFF2-40B4-BE49-F238E27FC236}">
              <a16:creationId xmlns:a16="http://schemas.microsoft.com/office/drawing/2014/main" id="{567D3D05-ECBC-4DA7-A10D-92825068FBA7}"/>
            </a:ext>
          </a:extLst>
        </xdr:cNvPr>
        <xdr:cNvCxnSpPr/>
      </xdr:nvCxnSpPr>
      <xdr:spPr>
        <a:xfrm>
          <a:off x="2019300" y="13989231"/>
          <a:ext cx="889000" cy="782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19957</xdr:rowOff>
    </xdr:from>
    <xdr:to>
      <xdr:col>6</xdr:col>
      <xdr:colOff>38100</xdr:colOff>
      <xdr:row>81</xdr:row>
      <xdr:rowOff>121557</xdr:rowOff>
    </xdr:to>
    <xdr:sp macro="" textlink="">
      <xdr:nvSpPr>
        <xdr:cNvPr id="214" name="楕円 213">
          <a:extLst>
            <a:ext uri="{FF2B5EF4-FFF2-40B4-BE49-F238E27FC236}">
              <a16:creationId xmlns:a16="http://schemas.microsoft.com/office/drawing/2014/main" id="{1E98EF1D-D724-4A84-9B45-20A275CD630F}"/>
            </a:ext>
          </a:extLst>
        </xdr:cNvPr>
        <xdr:cNvSpPr/>
      </xdr:nvSpPr>
      <xdr:spPr>
        <a:xfrm>
          <a:off x="1079500" y="13907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70757</xdr:rowOff>
    </xdr:from>
    <xdr:to>
      <xdr:col>10</xdr:col>
      <xdr:colOff>114300</xdr:colOff>
      <xdr:row>81</xdr:row>
      <xdr:rowOff>101781</xdr:rowOff>
    </xdr:to>
    <xdr:cxnSp macro="">
      <xdr:nvCxnSpPr>
        <xdr:cNvPr id="215" name="直線コネクタ 214">
          <a:extLst>
            <a:ext uri="{FF2B5EF4-FFF2-40B4-BE49-F238E27FC236}">
              <a16:creationId xmlns:a16="http://schemas.microsoft.com/office/drawing/2014/main" id="{C2043F79-2E1F-42F1-AEB5-51B789336D6C}"/>
            </a:ext>
          </a:extLst>
        </xdr:cNvPr>
        <xdr:cNvCxnSpPr/>
      </xdr:nvCxnSpPr>
      <xdr:spPr>
        <a:xfrm>
          <a:off x="1130300" y="13958207"/>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126654</xdr:rowOff>
    </xdr:from>
    <xdr:ext cx="405111" cy="259045"/>
    <xdr:sp macro="" textlink="">
      <xdr:nvSpPr>
        <xdr:cNvPr id="216" name="n_1aveValue【福祉施設】&#10;有形固定資産減価償却率">
          <a:extLst>
            <a:ext uri="{FF2B5EF4-FFF2-40B4-BE49-F238E27FC236}">
              <a16:creationId xmlns:a16="http://schemas.microsoft.com/office/drawing/2014/main" id="{D4BAA43D-87B4-495A-B013-85434E86EFD0}"/>
            </a:ext>
          </a:extLst>
        </xdr:cNvPr>
        <xdr:cNvSpPr txBox="1"/>
      </xdr:nvSpPr>
      <xdr:spPr>
        <a:xfrm>
          <a:off x="3582044" y="13842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151147</xdr:rowOff>
    </xdr:from>
    <xdr:ext cx="405111" cy="259045"/>
    <xdr:sp macro="" textlink="">
      <xdr:nvSpPr>
        <xdr:cNvPr id="217" name="n_2aveValue【福祉施設】&#10;有形固定資産減価償却率">
          <a:extLst>
            <a:ext uri="{FF2B5EF4-FFF2-40B4-BE49-F238E27FC236}">
              <a16:creationId xmlns:a16="http://schemas.microsoft.com/office/drawing/2014/main" id="{04F50357-3E2E-43AF-AF56-75B749530101}"/>
            </a:ext>
          </a:extLst>
        </xdr:cNvPr>
        <xdr:cNvSpPr txBox="1"/>
      </xdr:nvSpPr>
      <xdr:spPr>
        <a:xfrm>
          <a:off x="2705744" y="1386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81659</xdr:rowOff>
    </xdr:from>
    <xdr:ext cx="405111" cy="259045"/>
    <xdr:sp macro="" textlink="">
      <xdr:nvSpPr>
        <xdr:cNvPr id="218" name="n_3aveValue【福祉施設】&#10;有形固定資産減価償却率">
          <a:extLst>
            <a:ext uri="{FF2B5EF4-FFF2-40B4-BE49-F238E27FC236}">
              <a16:creationId xmlns:a16="http://schemas.microsoft.com/office/drawing/2014/main" id="{49BAFF15-5097-4830-B1C9-2D29A1C35FFF}"/>
            </a:ext>
          </a:extLst>
        </xdr:cNvPr>
        <xdr:cNvSpPr txBox="1"/>
      </xdr:nvSpPr>
      <xdr:spPr>
        <a:xfrm>
          <a:off x="1816744" y="141405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66964</xdr:rowOff>
    </xdr:from>
    <xdr:ext cx="405111" cy="259045"/>
    <xdr:sp macro="" textlink="">
      <xdr:nvSpPr>
        <xdr:cNvPr id="219" name="n_4aveValue【福祉施設】&#10;有形固定資産減価償却率">
          <a:extLst>
            <a:ext uri="{FF2B5EF4-FFF2-40B4-BE49-F238E27FC236}">
              <a16:creationId xmlns:a16="http://schemas.microsoft.com/office/drawing/2014/main" id="{A30632AD-7B6D-482A-997A-4E66A0221C4B}"/>
            </a:ext>
          </a:extLst>
        </xdr:cNvPr>
        <xdr:cNvSpPr txBox="1"/>
      </xdr:nvSpPr>
      <xdr:spPr>
        <a:xfrm>
          <a:off x="927744" y="14125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58800</xdr:rowOff>
    </xdr:from>
    <xdr:ext cx="405111" cy="259045"/>
    <xdr:sp macro="" textlink="">
      <xdr:nvSpPr>
        <xdr:cNvPr id="220" name="n_1mainValue【福祉施設】&#10;有形固定資産減価償却率">
          <a:extLst>
            <a:ext uri="{FF2B5EF4-FFF2-40B4-BE49-F238E27FC236}">
              <a16:creationId xmlns:a16="http://schemas.microsoft.com/office/drawing/2014/main" id="{0E1A017D-60C1-4A99-95DA-ED3F6FBF0447}"/>
            </a:ext>
          </a:extLst>
        </xdr:cNvPr>
        <xdr:cNvSpPr txBox="1"/>
      </xdr:nvSpPr>
      <xdr:spPr>
        <a:xfrm>
          <a:off x="3582044" y="142891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86</xdr:row>
      <xdr:rowOff>68597</xdr:rowOff>
    </xdr:from>
    <xdr:ext cx="405111" cy="259045"/>
    <xdr:sp macro="" textlink="">
      <xdr:nvSpPr>
        <xdr:cNvPr id="221" name="n_2mainValue【福祉施設】&#10;有形固定資産減価償却率">
          <a:extLst>
            <a:ext uri="{FF2B5EF4-FFF2-40B4-BE49-F238E27FC236}">
              <a16:creationId xmlns:a16="http://schemas.microsoft.com/office/drawing/2014/main" id="{707D5DBE-9655-4DD7-BD5D-C2C1A3AF8681}"/>
            </a:ext>
          </a:extLst>
        </xdr:cNvPr>
        <xdr:cNvSpPr txBox="1"/>
      </xdr:nvSpPr>
      <xdr:spPr>
        <a:xfrm>
          <a:off x="2705744" y="1481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169108</xdr:rowOff>
    </xdr:from>
    <xdr:ext cx="405111" cy="259045"/>
    <xdr:sp macro="" textlink="">
      <xdr:nvSpPr>
        <xdr:cNvPr id="222" name="n_3mainValue【福祉施設】&#10;有形固定資産減価償却率">
          <a:extLst>
            <a:ext uri="{FF2B5EF4-FFF2-40B4-BE49-F238E27FC236}">
              <a16:creationId xmlns:a16="http://schemas.microsoft.com/office/drawing/2014/main" id="{953D686C-5017-4CDA-8C2B-F413330ACEDA}"/>
            </a:ext>
          </a:extLst>
        </xdr:cNvPr>
        <xdr:cNvSpPr txBox="1"/>
      </xdr:nvSpPr>
      <xdr:spPr>
        <a:xfrm>
          <a:off x="1816744" y="137136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138084</xdr:rowOff>
    </xdr:from>
    <xdr:ext cx="405111" cy="259045"/>
    <xdr:sp macro="" textlink="">
      <xdr:nvSpPr>
        <xdr:cNvPr id="223" name="n_4mainValue【福祉施設】&#10;有形固定資産減価償却率">
          <a:extLst>
            <a:ext uri="{FF2B5EF4-FFF2-40B4-BE49-F238E27FC236}">
              <a16:creationId xmlns:a16="http://schemas.microsoft.com/office/drawing/2014/main" id="{564FF0C1-3C3F-41C0-9E3F-C4F6978A50DC}"/>
            </a:ext>
          </a:extLst>
        </xdr:cNvPr>
        <xdr:cNvSpPr txBox="1"/>
      </xdr:nvSpPr>
      <xdr:spPr>
        <a:xfrm>
          <a:off x="927744" y="136826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24" name="正方形/長方形 223">
          <a:extLst>
            <a:ext uri="{FF2B5EF4-FFF2-40B4-BE49-F238E27FC236}">
              <a16:creationId xmlns:a16="http://schemas.microsoft.com/office/drawing/2014/main" id="{8F9E510F-92A5-4A72-90A9-4F3FA3D8EA25}"/>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25" name="正方形/長方形 224">
          <a:extLst>
            <a:ext uri="{FF2B5EF4-FFF2-40B4-BE49-F238E27FC236}">
              <a16:creationId xmlns:a16="http://schemas.microsoft.com/office/drawing/2014/main" id="{FD403706-04EB-4779-B3BB-6D8807F1ED89}"/>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26" name="正方形/長方形 225">
          <a:extLst>
            <a:ext uri="{FF2B5EF4-FFF2-40B4-BE49-F238E27FC236}">
              <a16:creationId xmlns:a16="http://schemas.microsoft.com/office/drawing/2014/main" id="{F3CF2105-D209-44F0-A7B7-636D4BDDF6F1}"/>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27" name="正方形/長方形 226">
          <a:extLst>
            <a:ext uri="{FF2B5EF4-FFF2-40B4-BE49-F238E27FC236}">
              <a16:creationId xmlns:a16="http://schemas.microsoft.com/office/drawing/2014/main" id="{731F424B-7D4E-4898-876D-1346A85EC1F7}"/>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8" name="正方形/長方形 227">
          <a:extLst>
            <a:ext uri="{FF2B5EF4-FFF2-40B4-BE49-F238E27FC236}">
              <a16:creationId xmlns:a16="http://schemas.microsoft.com/office/drawing/2014/main" id="{3D5F999A-61F8-4360-87CF-F4FD4FF4D2B2}"/>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29" name="正方形/長方形 228">
          <a:extLst>
            <a:ext uri="{FF2B5EF4-FFF2-40B4-BE49-F238E27FC236}">
              <a16:creationId xmlns:a16="http://schemas.microsoft.com/office/drawing/2014/main" id="{55984E47-B344-4E39-A5A9-8C7ED180EDF7}"/>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30" name="正方形/長方形 229">
          <a:extLst>
            <a:ext uri="{FF2B5EF4-FFF2-40B4-BE49-F238E27FC236}">
              <a16:creationId xmlns:a16="http://schemas.microsoft.com/office/drawing/2014/main" id="{EEC3D229-457F-4B47-8D80-24E87BD9078B}"/>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31" name="正方形/長方形 230">
          <a:extLst>
            <a:ext uri="{FF2B5EF4-FFF2-40B4-BE49-F238E27FC236}">
              <a16:creationId xmlns:a16="http://schemas.microsoft.com/office/drawing/2014/main" id="{65CDF313-36A2-46DF-8F90-EB8540EF5783}"/>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32" name="テキスト ボックス 231">
          <a:extLst>
            <a:ext uri="{FF2B5EF4-FFF2-40B4-BE49-F238E27FC236}">
              <a16:creationId xmlns:a16="http://schemas.microsoft.com/office/drawing/2014/main" id="{A3050E92-06ED-46C4-BED3-5B8784436203}"/>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33" name="直線コネクタ 232">
          <a:extLst>
            <a:ext uri="{FF2B5EF4-FFF2-40B4-BE49-F238E27FC236}">
              <a16:creationId xmlns:a16="http://schemas.microsoft.com/office/drawing/2014/main" id="{7E2C5D74-0639-4094-B162-BDE3A107EC8F}"/>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34" name="直線コネクタ 233">
          <a:extLst>
            <a:ext uri="{FF2B5EF4-FFF2-40B4-BE49-F238E27FC236}">
              <a16:creationId xmlns:a16="http://schemas.microsoft.com/office/drawing/2014/main" id="{8311D7B6-66FF-4EAA-B4C5-B3D3FE85420D}"/>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35" name="テキスト ボックス 234">
          <a:extLst>
            <a:ext uri="{FF2B5EF4-FFF2-40B4-BE49-F238E27FC236}">
              <a16:creationId xmlns:a16="http://schemas.microsoft.com/office/drawing/2014/main" id="{072FED50-3D3E-4DE4-8B33-E6CA136420A5}"/>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36" name="直線コネクタ 235">
          <a:extLst>
            <a:ext uri="{FF2B5EF4-FFF2-40B4-BE49-F238E27FC236}">
              <a16:creationId xmlns:a16="http://schemas.microsoft.com/office/drawing/2014/main" id="{12D6EE9A-40EC-49EB-8539-21F0C92C2515}"/>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37" name="テキスト ボックス 236">
          <a:extLst>
            <a:ext uri="{FF2B5EF4-FFF2-40B4-BE49-F238E27FC236}">
              <a16:creationId xmlns:a16="http://schemas.microsoft.com/office/drawing/2014/main" id="{BF75D28E-4D7F-4131-B3C4-AD7ECB4D5F08}"/>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38" name="直線コネクタ 237">
          <a:extLst>
            <a:ext uri="{FF2B5EF4-FFF2-40B4-BE49-F238E27FC236}">
              <a16:creationId xmlns:a16="http://schemas.microsoft.com/office/drawing/2014/main" id="{4BE1B645-42D9-4B2C-848C-7CEB1A5EEE10}"/>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39" name="テキスト ボックス 238">
          <a:extLst>
            <a:ext uri="{FF2B5EF4-FFF2-40B4-BE49-F238E27FC236}">
              <a16:creationId xmlns:a16="http://schemas.microsoft.com/office/drawing/2014/main" id="{A700A9A3-FBAA-4928-9F86-99520FBC1FEB}"/>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40" name="直線コネクタ 239">
          <a:extLst>
            <a:ext uri="{FF2B5EF4-FFF2-40B4-BE49-F238E27FC236}">
              <a16:creationId xmlns:a16="http://schemas.microsoft.com/office/drawing/2014/main" id="{163CD0E5-446B-412E-835F-C71911762924}"/>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41" name="テキスト ボックス 240">
          <a:extLst>
            <a:ext uri="{FF2B5EF4-FFF2-40B4-BE49-F238E27FC236}">
              <a16:creationId xmlns:a16="http://schemas.microsoft.com/office/drawing/2014/main" id="{834E2166-A183-45C0-AA7F-B69500A5AEC5}"/>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42" name="直線コネクタ 241">
          <a:extLst>
            <a:ext uri="{FF2B5EF4-FFF2-40B4-BE49-F238E27FC236}">
              <a16:creationId xmlns:a16="http://schemas.microsoft.com/office/drawing/2014/main" id="{CD4B6339-CB83-4E84-9449-67806004929D}"/>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43" name="テキスト ボックス 242">
          <a:extLst>
            <a:ext uri="{FF2B5EF4-FFF2-40B4-BE49-F238E27FC236}">
              <a16:creationId xmlns:a16="http://schemas.microsoft.com/office/drawing/2014/main" id="{378B1BF8-A31F-4D8A-BF8D-5AFE0095A2DA}"/>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44" name="【福祉施設】&#10;一人当たり面積グラフ枠">
          <a:extLst>
            <a:ext uri="{FF2B5EF4-FFF2-40B4-BE49-F238E27FC236}">
              <a16:creationId xmlns:a16="http://schemas.microsoft.com/office/drawing/2014/main" id="{FBFC32D6-4F00-40E6-9793-F9A65B83C0C9}"/>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68732</xdr:rowOff>
    </xdr:from>
    <xdr:to>
      <xdr:col>54</xdr:col>
      <xdr:colOff>189865</xdr:colOff>
      <xdr:row>86</xdr:row>
      <xdr:rowOff>25298</xdr:rowOff>
    </xdr:to>
    <xdr:cxnSp macro="">
      <xdr:nvCxnSpPr>
        <xdr:cNvPr id="245" name="直線コネクタ 244">
          <a:extLst>
            <a:ext uri="{FF2B5EF4-FFF2-40B4-BE49-F238E27FC236}">
              <a16:creationId xmlns:a16="http://schemas.microsoft.com/office/drawing/2014/main" id="{97A1237E-EB57-48BE-86E6-701C140AB0D8}"/>
            </a:ext>
          </a:extLst>
        </xdr:cNvPr>
        <xdr:cNvCxnSpPr/>
      </xdr:nvCxnSpPr>
      <xdr:spPr>
        <a:xfrm flipV="1">
          <a:off x="10476865" y="13613282"/>
          <a:ext cx="0" cy="1156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29125</xdr:rowOff>
    </xdr:from>
    <xdr:ext cx="469744" cy="259045"/>
    <xdr:sp macro="" textlink="">
      <xdr:nvSpPr>
        <xdr:cNvPr id="246" name="【福祉施設】&#10;一人当たり面積最小値テキスト">
          <a:extLst>
            <a:ext uri="{FF2B5EF4-FFF2-40B4-BE49-F238E27FC236}">
              <a16:creationId xmlns:a16="http://schemas.microsoft.com/office/drawing/2014/main" id="{83D346B0-307D-4EBA-BB20-E30A391B6B12}"/>
            </a:ext>
          </a:extLst>
        </xdr:cNvPr>
        <xdr:cNvSpPr txBox="1"/>
      </xdr:nvSpPr>
      <xdr:spPr>
        <a:xfrm>
          <a:off x="10515600" y="14773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25298</xdr:rowOff>
    </xdr:from>
    <xdr:to>
      <xdr:col>55</xdr:col>
      <xdr:colOff>88900</xdr:colOff>
      <xdr:row>86</xdr:row>
      <xdr:rowOff>25298</xdr:rowOff>
    </xdr:to>
    <xdr:cxnSp macro="">
      <xdr:nvCxnSpPr>
        <xdr:cNvPr id="247" name="直線コネクタ 246">
          <a:extLst>
            <a:ext uri="{FF2B5EF4-FFF2-40B4-BE49-F238E27FC236}">
              <a16:creationId xmlns:a16="http://schemas.microsoft.com/office/drawing/2014/main" id="{E203222D-B0F8-4FEF-B1C0-9712F1DB3C4B}"/>
            </a:ext>
          </a:extLst>
        </xdr:cNvPr>
        <xdr:cNvCxnSpPr/>
      </xdr:nvCxnSpPr>
      <xdr:spPr>
        <a:xfrm>
          <a:off x="10388600" y="14769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78</xdr:row>
      <xdr:rowOff>15409</xdr:rowOff>
    </xdr:from>
    <xdr:ext cx="469744" cy="259045"/>
    <xdr:sp macro="" textlink="">
      <xdr:nvSpPr>
        <xdr:cNvPr id="248" name="【福祉施設】&#10;一人当たり面積最大値テキスト">
          <a:extLst>
            <a:ext uri="{FF2B5EF4-FFF2-40B4-BE49-F238E27FC236}">
              <a16:creationId xmlns:a16="http://schemas.microsoft.com/office/drawing/2014/main" id="{5E17612E-A159-49A4-AF73-DA1FFFBB6D06}"/>
            </a:ext>
          </a:extLst>
        </xdr:cNvPr>
        <xdr:cNvSpPr txBox="1"/>
      </xdr:nvSpPr>
      <xdr:spPr>
        <a:xfrm>
          <a:off x="10515600" y="13388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68732</xdr:rowOff>
    </xdr:from>
    <xdr:to>
      <xdr:col>55</xdr:col>
      <xdr:colOff>88900</xdr:colOff>
      <xdr:row>79</xdr:row>
      <xdr:rowOff>68732</xdr:rowOff>
    </xdr:to>
    <xdr:cxnSp macro="">
      <xdr:nvCxnSpPr>
        <xdr:cNvPr id="249" name="直線コネクタ 248">
          <a:extLst>
            <a:ext uri="{FF2B5EF4-FFF2-40B4-BE49-F238E27FC236}">
              <a16:creationId xmlns:a16="http://schemas.microsoft.com/office/drawing/2014/main" id="{CCC101A0-30A8-488E-82A8-1260084FCA92}"/>
            </a:ext>
          </a:extLst>
        </xdr:cNvPr>
        <xdr:cNvCxnSpPr/>
      </xdr:nvCxnSpPr>
      <xdr:spPr>
        <a:xfrm>
          <a:off x="10388600" y="13613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156024</xdr:rowOff>
    </xdr:from>
    <xdr:ext cx="469744" cy="259045"/>
    <xdr:sp macro="" textlink="">
      <xdr:nvSpPr>
        <xdr:cNvPr id="250" name="【福祉施設】&#10;一人当たり面積平均値テキスト">
          <a:extLst>
            <a:ext uri="{FF2B5EF4-FFF2-40B4-BE49-F238E27FC236}">
              <a16:creationId xmlns:a16="http://schemas.microsoft.com/office/drawing/2014/main" id="{7ABBB334-E8F9-485F-A015-7F0B2E72F061}"/>
            </a:ext>
          </a:extLst>
        </xdr:cNvPr>
        <xdr:cNvSpPr txBox="1"/>
      </xdr:nvSpPr>
      <xdr:spPr>
        <a:xfrm>
          <a:off x="10515600" y="143863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133147</xdr:rowOff>
    </xdr:from>
    <xdr:to>
      <xdr:col>55</xdr:col>
      <xdr:colOff>50800</xdr:colOff>
      <xdr:row>85</xdr:row>
      <xdr:rowOff>63297</xdr:rowOff>
    </xdr:to>
    <xdr:sp macro="" textlink="">
      <xdr:nvSpPr>
        <xdr:cNvPr id="251" name="フローチャート: 判断 250">
          <a:extLst>
            <a:ext uri="{FF2B5EF4-FFF2-40B4-BE49-F238E27FC236}">
              <a16:creationId xmlns:a16="http://schemas.microsoft.com/office/drawing/2014/main" id="{81771E3E-F770-42A6-958E-5F7D85872299}"/>
            </a:ext>
          </a:extLst>
        </xdr:cNvPr>
        <xdr:cNvSpPr/>
      </xdr:nvSpPr>
      <xdr:spPr>
        <a:xfrm>
          <a:off x="10426700" y="14534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140691</xdr:rowOff>
    </xdr:from>
    <xdr:to>
      <xdr:col>50</xdr:col>
      <xdr:colOff>165100</xdr:colOff>
      <xdr:row>85</xdr:row>
      <xdr:rowOff>70841</xdr:rowOff>
    </xdr:to>
    <xdr:sp macro="" textlink="">
      <xdr:nvSpPr>
        <xdr:cNvPr id="252" name="フローチャート: 判断 251">
          <a:extLst>
            <a:ext uri="{FF2B5EF4-FFF2-40B4-BE49-F238E27FC236}">
              <a16:creationId xmlns:a16="http://schemas.microsoft.com/office/drawing/2014/main" id="{E461146A-9BA5-44A0-827A-8801013F4AC7}"/>
            </a:ext>
          </a:extLst>
        </xdr:cNvPr>
        <xdr:cNvSpPr/>
      </xdr:nvSpPr>
      <xdr:spPr>
        <a:xfrm>
          <a:off x="9588500" y="14542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132004</xdr:rowOff>
    </xdr:from>
    <xdr:to>
      <xdr:col>46</xdr:col>
      <xdr:colOff>38100</xdr:colOff>
      <xdr:row>85</xdr:row>
      <xdr:rowOff>62154</xdr:rowOff>
    </xdr:to>
    <xdr:sp macro="" textlink="">
      <xdr:nvSpPr>
        <xdr:cNvPr id="253" name="フローチャート: 判断 252">
          <a:extLst>
            <a:ext uri="{FF2B5EF4-FFF2-40B4-BE49-F238E27FC236}">
              <a16:creationId xmlns:a16="http://schemas.microsoft.com/office/drawing/2014/main" id="{1B9FE9DE-1DEE-4C1D-91C5-7FFA52BECE69}"/>
            </a:ext>
          </a:extLst>
        </xdr:cNvPr>
        <xdr:cNvSpPr/>
      </xdr:nvSpPr>
      <xdr:spPr>
        <a:xfrm>
          <a:off x="8699500" y="14533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131090</xdr:rowOff>
    </xdr:from>
    <xdr:to>
      <xdr:col>41</xdr:col>
      <xdr:colOff>101600</xdr:colOff>
      <xdr:row>85</xdr:row>
      <xdr:rowOff>61240</xdr:rowOff>
    </xdr:to>
    <xdr:sp macro="" textlink="">
      <xdr:nvSpPr>
        <xdr:cNvPr id="254" name="フローチャート: 判断 253">
          <a:extLst>
            <a:ext uri="{FF2B5EF4-FFF2-40B4-BE49-F238E27FC236}">
              <a16:creationId xmlns:a16="http://schemas.microsoft.com/office/drawing/2014/main" id="{545CFEDC-5DB9-4D6A-9B69-DD69FD1BE08C}"/>
            </a:ext>
          </a:extLst>
        </xdr:cNvPr>
        <xdr:cNvSpPr/>
      </xdr:nvSpPr>
      <xdr:spPr>
        <a:xfrm>
          <a:off x="7810500" y="1453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167666</xdr:rowOff>
    </xdr:from>
    <xdr:to>
      <xdr:col>36</xdr:col>
      <xdr:colOff>165100</xdr:colOff>
      <xdr:row>85</xdr:row>
      <xdr:rowOff>97816</xdr:rowOff>
    </xdr:to>
    <xdr:sp macro="" textlink="">
      <xdr:nvSpPr>
        <xdr:cNvPr id="255" name="フローチャート: 判断 254">
          <a:extLst>
            <a:ext uri="{FF2B5EF4-FFF2-40B4-BE49-F238E27FC236}">
              <a16:creationId xmlns:a16="http://schemas.microsoft.com/office/drawing/2014/main" id="{569C6BF9-2F9E-4100-B9F0-BCD5A0CB33DE}"/>
            </a:ext>
          </a:extLst>
        </xdr:cNvPr>
        <xdr:cNvSpPr/>
      </xdr:nvSpPr>
      <xdr:spPr>
        <a:xfrm>
          <a:off x="6921500" y="1456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56" name="テキスト ボックス 255">
          <a:extLst>
            <a:ext uri="{FF2B5EF4-FFF2-40B4-BE49-F238E27FC236}">
              <a16:creationId xmlns:a16="http://schemas.microsoft.com/office/drawing/2014/main" id="{0DDEFD56-04A2-4DDE-9BA1-BC1912AF9C2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57" name="テキスト ボックス 256">
          <a:extLst>
            <a:ext uri="{FF2B5EF4-FFF2-40B4-BE49-F238E27FC236}">
              <a16:creationId xmlns:a16="http://schemas.microsoft.com/office/drawing/2014/main" id="{2D5EE5FA-1FD2-437F-B7EF-D8DB94AC0B36}"/>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58" name="テキスト ボックス 257">
          <a:extLst>
            <a:ext uri="{FF2B5EF4-FFF2-40B4-BE49-F238E27FC236}">
              <a16:creationId xmlns:a16="http://schemas.microsoft.com/office/drawing/2014/main" id="{EC2C2525-FA94-4688-AD07-4D2636B422EA}"/>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59" name="テキスト ボックス 258">
          <a:extLst>
            <a:ext uri="{FF2B5EF4-FFF2-40B4-BE49-F238E27FC236}">
              <a16:creationId xmlns:a16="http://schemas.microsoft.com/office/drawing/2014/main" id="{74EECCEF-C2ED-4F3D-B16F-AFE73A09C197}"/>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60" name="テキスト ボックス 259">
          <a:extLst>
            <a:ext uri="{FF2B5EF4-FFF2-40B4-BE49-F238E27FC236}">
              <a16:creationId xmlns:a16="http://schemas.microsoft.com/office/drawing/2014/main" id="{7D5E77D0-F8A7-42D6-BCEA-DE68FC57FD14}"/>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106401</xdr:rowOff>
    </xdr:from>
    <xdr:to>
      <xdr:col>55</xdr:col>
      <xdr:colOff>50800</xdr:colOff>
      <xdr:row>86</xdr:row>
      <xdr:rowOff>36551</xdr:rowOff>
    </xdr:to>
    <xdr:sp macro="" textlink="">
      <xdr:nvSpPr>
        <xdr:cNvPr id="261" name="楕円 260">
          <a:extLst>
            <a:ext uri="{FF2B5EF4-FFF2-40B4-BE49-F238E27FC236}">
              <a16:creationId xmlns:a16="http://schemas.microsoft.com/office/drawing/2014/main" id="{E05145A3-36FC-4263-AE01-079E67235721}"/>
            </a:ext>
          </a:extLst>
        </xdr:cNvPr>
        <xdr:cNvSpPr/>
      </xdr:nvSpPr>
      <xdr:spPr>
        <a:xfrm>
          <a:off x="10426700" y="14679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21328</xdr:rowOff>
    </xdr:from>
    <xdr:ext cx="469744" cy="259045"/>
    <xdr:sp macro="" textlink="">
      <xdr:nvSpPr>
        <xdr:cNvPr id="262" name="【福祉施設】&#10;一人当たり面積該当値テキスト">
          <a:extLst>
            <a:ext uri="{FF2B5EF4-FFF2-40B4-BE49-F238E27FC236}">
              <a16:creationId xmlns:a16="http://schemas.microsoft.com/office/drawing/2014/main" id="{14A8BFAB-7DA8-48BA-A65A-F2C037C52C78}"/>
            </a:ext>
          </a:extLst>
        </xdr:cNvPr>
        <xdr:cNvSpPr txBox="1"/>
      </xdr:nvSpPr>
      <xdr:spPr>
        <a:xfrm>
          <a:off x="10515600" y="14594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108686</xdr:rowOff>
    </xdr:from>
    <xdr:to>
      <xdr:col>50</xdr:col>
      <xdr:colOff>165100</xdr:colOff>
      <xdr:row>86</xdr:row>
      <xdr:rowOff>38836</xdr:rowOff>
    </xdr:to>
    <xdr:sp macro="" textlink="">
      <xdr:nvSpPr>
        <xdr:cNvPr id="263" name="楕円 262">
          <a:extLst>
            <a:ext uri="{FF2B5EF4-FFF2-40B4-BE49-F238E27FC236}">
              <a16:creationId xmlns:a16="http://schemas.microsoft.com/office/drawing/2014/main" id="{8516F84F-E295-401A-8BCF-C883FE17165D}"/>
            </a:ext>
          </a:extLst>
        </xdr:cNvPr>
        <xdr:cNvSpPr/>
      </xdr:nvSpPr>
      <xdr:spPr>
        <a:xfrm>
          <a:off x="9588500" y="14681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157201</xdr:rowOff>
    </xdr:from>
    <xdr:to>
      <xdr:col>55</xdr:col>
      <xdr:colOff>0</xdr:colOff>
      <xdr:row>85</xdr:row>
      <xdr:rowOff>159486</xdr:rowOff>
    </xdr:to>
    <xdr:cxnSp macro="">
      <xdr:nvCxnSpPr>
        <xdr:cNvPr id="264" name="直線コネクタ 263">
          <a:extLst>
            <a:ext uri="{FF2B5EF4-FFF2-40B4-BE49-F238E27FC236}">
              <a16:creationId xmlns:a16="http://schemas.microsoft.com/office/drawing/2014/main" id="{C806D6C0-5212-4C59-822E-78B90B16C47C}"/>
            </a:ext>
          </a:extLst>
        </xdr:cNvPr>
        <xdr:cNvCxnSpPr/>
      </xdr:nvCxnSpPr>
      <xdr:spPr>
        <a:xfrm flipV="1">
          <a:off x="9639300" y="14730451"/>
          <a:ext cx="8382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110058</xdr:rowOff>
    </xdr:from>
    <xdr:to>
      <xdr:col>46</xdr:col>
      <xdr:colOff>38100</xdr:colOff>
      <xdr:row>86</xdr:row>
      <xdr:rowOff>40208</xdr:rowOff>
    </xdr:to>
    <xdr:sp macro="" textlink="">
      <xdr:nvSpPr>
        <xdr:cNvPr id="265" name="楕円 264">
          <a:extLst>
            <a:ext uri="{FF2B5EF4-FFF2-40B4-BE49-F238E27FC236}">
              <a16:creationId xmlns:a16="http://schemas.microsoft.com/office/drawing/2014/main" id="{F248BBFD-BC7C-4365-9774-E179A2582E7B}"/>
            </a:ext>
          </a:extLst>
        </xdr:cNvPr>
        <xdr:cNvSpPr/>
      </xdr:nvSpPr>
      <xdr:spPr>
        <a:xfrm>
          <a:off x="8699500" y="14683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159486</xdr:rowOff>
    </xdr:from>
    <xdr:to>
      <xdr:col>50</xdr:col>
      <xdr:colOff>114300</xdr:colOff>
      <xdr:row>85</xdr:row>
      <xdr:rowOff>160858</xdr:rowOff>
    </xdr:to>
    <xdr:cxnSp macro="">
      <xdr:nvCxnSpPr>
        <xdr:cNvPr id="266" name="直線コネクタ 265">
          <a:extLst>
            <a:ext uri="{FF2B5EF4-FFF2-40B4-BE49-F238E27FC236}">
              <a16:creationId xmlns:a16="http://schemas.microsoft.com/office/drawing/2014/main" id="{57EBBED6-9480-40FC-93F4-CB1C8EF4E5CF}"/>
            </a:ext>
          </a:extLst>
        </xdr:cNvPr>
        <xdr:cNvCxnSpPr/>
      </xdr:nvCxnSpPr>
      <xdr:spPr>
        <a:xfrm flipV="1">
          <a:off x="8750300" y="14732736"/>
          <a:ext cx="8890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72568</xdr:rowOff>
    </xdr:from>
    <xdr:to>
      <xdr:col>41</xdr:col>
      <xdr:colOff>101600</xdr:colOff>
      <xdr:row>86</xdr:row>
      <xdr:rowOff>2718</xdr:rowOff>
    </xdr:to>
    <xdr:sp macro="" textlink="">
      <xdr:nvSpPr>
        <xdr:cNvPr id="267" name="楕円 266">
          <a:extLst>
            <a:ext uri="{FF2B5EF4-FFF2-40B4-BE49-F238E27FC236}">
              <a16:creationId xmlns:a16="http://schemas.microsoft.com/office/drawing/2014/main" id="{A43657C6-E75D-4FA9-A8AE-103CAB4D963A}"/>
            </a:ext>
          </a:extLst>
        </xdr:cNvPr>
        <xdr:cNvSpPr/>
      </xdr:nvSpPr>
      <xdr:spPr>
        <a:xfrm>
          <a:off x="7810500" y="14645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123368</xdr:rowOff>
    </xdr:from>
    <xdr:to>
      <xdr:col>45</xdr:col>
      <xdr:colOff>177800</xdr:colOff>
      <xdr:row>85</xdr:row>
      <xdr:rowOff>160858</xdr:rowOff>
    </xdr:to>
    <xdr:cxnSp macro="">
      <xdr:nvCxnSpPr>
        <xdr:cNvPr id="268" name="直線コネクタ 267">
          <a:extLst>
            <a:ext uri="{FF2B5EF4-FFF2-40B4-BE49-F238E27FC236}">
              <a16:creationId xmlns:a16="http://schemas.microsoft.com/office/drawing/2014/main" id="{7E7C5162-3AED-42ED-B5C5-AF87CADD2783}"/>
            </a:ext>
          </a:extLst>
        </xdr:cNvPr>
        <xdr:cNvCxnSpPr/>
      </xdr:nvCxnSpPr>
      <xdr:spPr>
        <a:xfrm>
          <a:off x="7861300" y="14696618"/>
          <a:ext cx="889000" cy="37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75082</xdr:rowOff>
    </xdr:from>
    <xdr:to>
      <xdr:col>36</xdr:col>
      <xdr:colOff>165100</xdr:colOff>
      <xdr:row>86</xdr:row>
      <xdr:rowOff>5232</xdr:rowOff>
    </xdr:to>
    <xdr:sp macro="" textlink="">
      <xdr:nvSpPr>
        <xdr:cNvPr id="269" name="楕円 268">
          <a:extLst>
            <a:ext uri="{FF2B5EF4-FFF2-40B4-BE49-F238E27FC236}">
              <a16:creationId xmlns:a16="http://schemas.microsoft.com/office/drawing/2014/main" id="{8376F930-E9FE-4298-849A-3519D1F30DDE}"/>
            </a:ext>
          </a:extLst>
        </xdr:cNvPr>
        <xdr:cNvSpPr/>
      </xdr:nvSpPr>
      <xdr:spPr>
        <a:xfrm>
          <a:off x="6921500" y="14648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123368</xdr:rowOff>
    </xdr:from>
    <xdr:to>
      <xdr:col>41</xdr:col>
      <xdr:colOff>50800</xdr:colOff>
      <xdr:row>85</xdr:row>
      <xdr:rowOff>125882</xdr:rowOff>
    </xdr:to>
    <xdr:cxnSp macro="">
      <xdr:nvCxnSpPr>
        <xdr:cNvPr id="270" name="直線コネクタ 269">
          <a:extLst>
            <a:ext uri="{FF2B5EF4-FFF2-40B4-BE49-F238E27FC236}">
              <a16:creationId xmlns:a16="http://schemas.microsoft.com/office/drawing/2014/main" id="{A334CF10-9280-4E9E-AEFE-D2106AEEAE85}"/>
            </a:ext>
          </a:extLst>
        </xdr:cNvPr>
        <xdr:cNvCxnSpPr/>
      </xdr:nvCxnSpPr>
      <xdr:spPr>
        <a:xfrm flipV="1">
          <a:off x="6972300" y="14696618"/>
          <a:ext cx="889000" cy="2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87368</xdr:rowOff>
    </xdr:from>
    <xdr:ext cx="469744" cy="259045"/>
    <xdr:sp macro="" textlink="">
      <xdr:nvSpPr>
        <xdr:cNvPr id="271" name="n_1aveValue【福祉施設】&#10;一人当たり面積">
          <a:extLst>
            <a:ext uri="{FF2B5EF4-FFF2-40B4-BE49-F238E27FC236}">
              <a16:creationId xmlns:a16="http://schemas.microsoft.com/office/drawing/2014/main" id="{22141E36-3C75-41BD-9D68-64EF83FCFF90}"/>
            </a:ext>
          </a:extLst>
        </xdr:cNvPr>
        <xdr:cNvSpPr txBox="1"/>
      </xdr:nvSpPr>
      <xdr:spPr>
        <a:xfrm>
          <a:off x="9391727" y="14317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78681</xdr:rowOff>
    </xdr:from>
    <xdr:ext cx="469744" cy="259045"/>
    <xdr:sp macro="" textlink="">
      <xdr:nvSpPr>
        <xdr:cNvPr id="272" name="n_2aveValue【福祉施設】&#10;一人当たり面積">
          <a:extLst>
            <a:ext uri="{FF2B5EF4-FFF2-40B4-BE49-F238E27FC236}">
              <a16:creationId xmlns:a16="http://schemas.microsoft.com/office/drawing/2014/main" id="{FEDC1FE5-7C9C-4396-9669-DF8F404FB11A}"/>
            </a:ext>
          </a:extLst>
        </xdr:cNvPr>
        <xdr:cNvSpPr txBox="1"/>
      </xdr:nvSpPr>
      <xdr:spPr>
        <a:xfrm>
          <a:off x="8515427" y="14309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77767</xdr:rowOff>
    </xdr:from>
    <xdr:ext cx="469744" cy="259045"/>
    <xdr:sp macro="" textlink="">
      <xdr:nvSpPr>
        <xdr:cNvPr id="273" name="n_3aveValue【福祉施設】&#10;一人当たり面積">
          <a:extLst>
            <a:ext uri="{FF2B5EF4-FFF2-40B4-BE49-F238E27FC236}">
              <a16:creationId xmlns:a16="http://schemas.microsoft.com/office/drawing/2014/main" id="{8EA7C6FF-CE05-4CC5-8AAA-B4C66382305A}"/>
            </a:ext>
          </a:extLst>
        </xdr:cNvPr>
        <xdr:cNvSpPr txBox="1"/>
      </xdr:nvSpPr>
      <xdr:spPr>
        <a:xfrm>
          <a:off x="7626427" y="14308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114343</xdr:rowOff>
    </xdr:from>
    <xdr:ext cx="469744" cy="259045"/>
    <xdr:sp macro="" textlink="">
      <xdr:nvSpPr>
        <xdr:cNvPr id="274" name="n_4aveValue【福祉施設】&#10;一人当たり面積">
          <a:extLst>
            <a:ext uri="{FF2B5EF4-FFF2-40B4-BE49-F238E27FC236}">
              <a16:creationId xmlns:a16="http://schemas.microsoft.com/office/drawing/2014/main" id="{F0A7C2D8-08FC-4A18-A894-81F7B02BA714}"/>
            </a:ext>
          </a:extLst>
        </xdr:cNvPr>
        <xdr:cNvSpPr txBox="1"/>
      </xdr:nvSpPr>
      <xdr:spPr>
        <a:xfrm>
          <a:off x="6737427" y="14344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29963</xdr:rowOff>
    </xdr:from>
    <xdr:ext cx="469744" cy="259045"/>
    <xdr:sp macro="" textlink="">
      <xdr:nvSpPr>
        <xdr:cNvPr id="275" name="n_1mainValue【福祉施設】&#10;一人当たり面積">
          <a:extLst>
            <a:ext uri="{FF2B5EF4-FFF2-40B4-BE49-F238E27FC236}">
              <a16:creationId xmlns:a16="http://schemas.microsoft.com/office/drawing/2014/main" id="{934E1520-321C-4234-BAB1-62EE90085B57}"/>
            </a:ext>
          </a:extLst>
        </xdr:cNvPr>
        <xdr:cNvSpPr txBox="1"/>
      </xdr:nvSpPr>
      <xdr:spPr>
        <a:xfrm>
          <a:off x="9391727" y="14774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31335</xdr:rowOff>
    </xdr:from>
    <xdr:ext cx="469744" cy="259045"/>
    <xdr:sp macro="" textlink="">
      <xdr:nvSpPr>
        <xdr:cNvPr id="276" name="n_2mainValue【福祉施設】&#10;一人当たり面積">
          <a:extLst>
            <a:ext uri="{FF2B5EF4-FFF2-40B4-BE49-F238E27FC236}">
              <a16:creationId xmlns:a16="http://schemas.microsoft.com/office/drawing/2014/main" id="{69089839-D48E-42E8-92E7-A7FF38FE345A}"/>
            </a:ext>
          </a:extLst>
        </xdr:cNvPr>
        <xdr:cNvSpPr txBox="1"/>
      </xdr:nvSpPr>
      <xdr:spPr>
        <a:xfrm>
          <a:off x="8515427" y="14776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165295</xdr:rowOff>
    </xdr:from>
    <xdr:ext cx="469744" cy="259045"/>
    <xdr:sp macro="" textlink="">
      <xdr:nvSpPr>
        <xdr:cNvPr id="277" name="n_3mainValue【福祉施設】&#10;一人当たり面積">
          <a:extLst>
            <a:ext uri="{FF2B5EF4-FFF2-40B4-BE49-F238E27FC236}">
              <a16:creationId xmlns:a16="http://schemas.microsoft.com/office/drawing/2014/main" id="{0E063789-502C-482D-B863-E21226690C7E}"/>
            </a:ext>
          </a:extLst>
        </xdr:cNvPr>
        <xdr:cNvSpPr txBox="1"/>
      </xdr:nvSpPr>
      <xdr:spPr>
        <a:xfrm>
          <a:off x="7626427" y="14738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167809</xdr:rowOff>
    </xdr:from>
    <xdr:ext cx="469744" cy="259045"/>
    <xdr:sp macro="" textlink="">
      <xdr:nvSpPr>
        <xdr:cNvPr id="278" name="n_4mainValue【福祉施設】&#10;一人当たり面積">
          <a:extLst>
            <a:ext uri="{FF2B5EF4-FFF2-40B4-BE49-F238E27FC236}">
              <a16:creationId xmlns:a16="http://schemas.microsoft.com/office/drawing/2014/main" id="{3E535FED-28BD-4346-9C6C-5742F771EE41}"/>
            </a:ext>
          </a:extLst>
        </xdr:cNvPr>
        <xdr:cNvSpPr txBox="1"/>
      </xdr:nvSpPr>
      <xdr:spPr>
        <a:xfrm>
          <a:off x="6737427" y="14741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79" name="正方形/長方形 278">
          <a:extLst>
            <a:ext uri="{FF2B5EF4-FFF2-40B4-BE49-F238E27FC236}">
              <a16:creationId xmlns:a16="http://schemas.microsoft.com/office/drawing/2014/main" id="{A802AC63-BD67-4787-BAD8-2A598CF94D84}"/>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0" name="正方形/長方形 279">
          <a:extLst>
            <a:ext uri="{FF2B5EF4-FFF2-40B4-BE49-F238E27FC236}">
              <a16:creationId xmlns:a16="http://schemas.microsoft.com/office/drawing/2014/main" id="{D5B17A67-13B6-4593-9BD4-F9B5ACC30E9E}"/>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1" name="正方形/長方形 280">
          <a:extLst>
            <a:ext uri="{FF2B5EF4-FFF2-40B4-BE49-F238E27FC236}">
              <a16:creationId xmlns:a16="http://schemas.microsoft.com/office/drawing/2014/main" id="{08386790-4AE4-4DC1-8E30-59F75CAF8ECA}"/>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2" name="正方形/長方形 281">
          <a:extLst>
            <a:ext uri="{FF2B5EF4-FFF2-40B4-BE49-F238E27FC236}">
              <a16:creationId xmlns:a16="http://schemas.microsoft.com/office/drawing/2014/main" id="{4355AC0F-F495-42F7-94B9-F21ADA133FE7}"/>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3" name="正方形/長方形 282">
          <a:extLst>
            <a:ext uri="{FF2B5EF4-FFF2-40B4-BE49-F238E27FC236}">
              <a16:creationId xmlns:a16="http://schemas.microsoft.com/office/drawing/2014/main" id="{E6C225CB-1751-4DCF-87BA-B0A06E64501D}"/>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4" name="正方形/長方形 283">
          <a:extLst>
            <a:ext uri="{FF2B5EF4-FFF2-40B4-BE49-F238E27FC236}">
              <a16:creationId xmlns:a16="http://schemas.microsoft.com/office/drawing/2014/main" id="{CC6A1D34-FEA5-4693-8DF4-5046DBC3AD76}"/>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5" name="正方形/長方形 284">
          <a:extLst>
            <a:ext uri="{FF2B5EF4-FFF2-40B4-BE49-F238E27FC236}">
              <a16:creationId xmlns:a16="http://schemas.microsoft.com/office/drawing/2014/main" id="{98828BBF-4E36-487B-8479-8962EF6D0BDB}"/>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6" name="正方形/長方形 285">
          <a:extLst>
            <a:ext uri="{FF2B5EF4-FFF2-40B4-BE49-F238E27FC236}">
              <a16:creationId xmlns:a16="http://schemas.microsoft.com/office/drawing/2014/main" id="{364EB095-7A98-42F9-9A7D-C59E5B217D96}"/>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87" name="テキスト ボックス 286">
          <a:extLst>
            <a:ext uri="{FF2B5EF4-FFF2-40B4-BE49-F238E27FC236}">
              <a16:creationId xmlns:a16="http://schemas.microsoft.com/office/drawing/2014/main" id="{B026685B-D1F4-45D6-8AB4-D43C5A5B97B9}"/>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88" name="直線コネクタ 287">
          <a:extLst>
            <a:ext uri="{FF2B5EF4-FFF2-40B4-BE49-F238E27FC236}">
              <a16:creationId xmlns:a16="http://schemas.microsoft.com/office/drawing/2014/main" id="{28C47D42-41D9-40C8-8962-A7FCA73B41C2}"/>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289" name="テキスト ボックス 288">
          <a:extLst>
            <a:ext uri="{FF2B5EF4-FFF2-40B4-BE49-F238E27FC236}">
              <a16:creationId xmlns:a16="http://schemas.microsoft.com/office/drawing/2014/main" id="{CF1F1DA6-BFAD-4CB5-AC8F-2664308F65E6}"/>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290" name="直線コネクタ 289">
          <a:extLst>
            <a:ext uri="{FF2B5EF4-FFF2-40B4-BE49-F238E27FC236}">
              <a16:creationId xmlns:a16="http://schemas.microsoft.com/office/drawing/2014/main" id="{CBFDDA72-2C3B-4F86-B0E6-131173732CAD}"/>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291" name="テキスト ボックス 290">
          <a:extLst>
            <a:ext uri="{FF2B5EF4-FFF2-40B4-BE49-F238E27FC236}">
              <a16:creationId xmlns:a16="http://schemas.microsoft.com/office/drawing/2014/main" id="{E6B53AA7-ED7F-4D9A-A08C-C3B1262A4B00}"/>
            </a:ext>
          </a:extLst>
        </xdr:cNvPr>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292" name="直線コネクタ 291">
          <a:extLst>
            <a:ext uri="{FF2B5EF4-FFF2-40B4-BE49-F238E27FC236}">
              <a16:creationId xmlns:a16="http://schemas.microsoft.com/office/drawing/2014/main" id="{C054DBD4-2C57-43F6-AB1F-BEA8C2820D11}"/>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293" name="テキスト ボックス 292">
          <a:extLst>
            <a:ext uri="{FF2B5EF4-FFF2-40B4-BE49-F238E27FC236}">
              <a16:creationId xmlns:a16="http://schemas.microsoft.com/office/drawing/2014/main" id="{9EA5D40B-8C77-403D-9587-801891F2E50D}"/>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294" name="直線コネクタ 293">
          <a:extLst>
            <a:ext uri="{FF2B5EF4-FFF2-40B4-BE49-F238E27FC236}">
              <a16:creationId xmlns:a16="http://schemas.microsoft.com/office/drawing/2014/main" id="{E9E7ACDB-CD47-42F3-B8AE-EB886CC46934}"/>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295" name="テキスト ボックス 294">
          <a:extLst>
            <a:ext uri="{FF2B5EF4-FFF2-40B4-BE49-F238E27FC236}">
              <a16:creationId xmlns:a16="http://schemas.microsoft.com/office/drawing/2014/main" id="{699C1C94-3250-4139-9645-534659EA39B0}"/>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296" name="直線コネクタ 295">
          <a:extLst>
            <a:ext uri="{FF2B5EF4-FFF2-40B4-BE49-F238E27FC236}">
              <a16:creationId xmlns:a16="http://schemas.microsoft.com/office/drawing/2014/main" id="{BBDA3125-E811-459F-82B3-14A62370B521}"/>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297" name="テキスト ボックス 296">
          <a:extLst>
            <a:ext uri="{FF2B5EF4-FFF2-40B4-BE49-F238E27FC236}">
              <a16:creationId xmlns:a16="http://schemas.microsoft.com/office/drawing/2014/main" id="{43B2C040-2EE4-4359-A6D9-664FEB0C884E}"/>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298" name="直線コネクタ 297">
          <a:extLst>
            <a:ext uri="{FF2B5EF4-FFF2-40B4-BE49-F238E27FC236}">
              <a16:creationId xmlns:a16="http://schemas.microsoft.com/office/drawing/2014/main" id="{4E856239-25AC-4AC5-9C98-9F4E67594202}"/>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299" name="テキスト ボックス 298">
          <a:extLst>
            <a:ext uri="{FF2B5EF4-FFF2-40B4-BE49-F238E27FC236}">
              <a16:creationId xmlns:a16="http://schemas.microsoft.com/office/drawing/2014/main" id="{3430FE78-E57A-4B2B-89BC-DFDD009081F4}"/>
            </a:ext>
          </a:extLst>
        </xdr:cNvPr>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00" name="直線コネクタ 299">
          <a:extLst>
            <a:ext uri="{FF2B5EF4-FFF2-40B4-BE49-F238E27FC236}">
              <a16:creationId xmlns:a16="http://schemas.microsoft.com/office/drawing/2014/main" id="{9643E4A2-15BA-4ACA-B475-49753662672E}"/>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01" name="テキスト ボックス 300">
          <a:extLst>
            <a:ext uri="{FF2B5EF4-FFF2-40B4-BE49-F238E27FC236}">
              <a16:creationId xmlns:a16="http://schemas.microsoft.com/office/drawing/2014/main" id="{BA9621D7-F92F-4625-9E32-7FA29713F835}"/>
            </a:ext>
          </a:extLst>
        </xdr:cNvPr>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02" name="【市民会館】&#10;有形固定資産減価償却率グラフ枠">
          <a:extLst>
            <a:ext uri="{FF2B5EF4-FFF2-40B4-BE49-F238E27FC236}">
              <a16:creationId xmlns:a16="http://schemas.microsoft.com/office/drawing/2014/main" id="{D44F48D1-A235-4151-B58F-18B4F616E27D}"/>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133350</xdr:rowOff>
    </xdr:from>
    <xdr:to>
      <xdr:col>24</xdr:col>
      <xdr:colOff>62865</xdr:colOff>
      <xdr:row>108</xdr:row>
      <xdr:rowOff>53339</xdr:rowOff>
    </xdr:to>
    <xdr:cxnSp macro="">
      <xdr:nvCxnSpPr>
        <xdr:cNvPr id="303" name="直線コネクタ 302">
          <a:extLst>
            <a:ext uri="{FF2B5EF4-FFF2-40B4-BE49-F238E27FC236}">
              <a16:creationId xmlns:a16="http://schemas.microsoft.com/office/drawing/2014/main" id="{ABD88758-CBC3-4C7D-9604-D583AB7BDF90}"/>
            </a:ext>
          </a:extLst>
        </xdr:cNvPr>
        <xdr:cNvCxnSpPr/>
      </xdr:nvCxnSpPr>
      <xdr:spPr>
        <a:xfrm flipV="1">
          <a:off x="4634865" y="17106900"/>
          <a:ext cx="0" cy="14630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57166</xdr:rowOff>
    </xdr:from>
    <xdr:ext cx="405111" cy="259045"/>
    <xdr:sp macro="" textlink="">
      <xdr:nvSpPr>
        <xdr:cNvPr id="304" name="【市民会館】&#10;有形固定資産減価償却率最小値テキスト">
          <a:extLst>
            <a:ext uri="{FF2B5EF4-FFF2-40B4-BE49-F238E27FC236}">
              <a16:creationId xmlns:a16="http://schemas.microsoft.com/office/drawing/2014/main" id="{D192958B-C2AB-4D1D-BC93-A9842B1B520B}"/>
            </a:ext>
          </a:extLst>
        </xdr:cNvPr>
        <xdr:cNvSpPr txBox="1"/>
      </xdr:nvSpPr>
      <xdr:spPr>
        <a:xfrm>
          <a:off x="4673600" y="18573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53339</xdr:rowOff>
    </xdr:from>
    <xdr:to>
      <xdr:col>24</xdr:col>
      <xdr:colOff>152400</xdr:colOff>
      <xdr:row>108</xdr:row>
      <xdr:rowOff>53339</xdr:rowOff>
    </xdr:to>
    <xdr:cxnSp macro="">
      <xdr:nvCxnSpPr>
        <xdr:cNvPr id="305" name="直線コネクタ 304">
          <a:extLst>
            <a:ext uri="{FF2B5EF4-FFF2-40B4-BE49-F238E27FC236}">
              <a16:creationId xmlns:a16="http://schemas.microsoft.com/office/drawing/2014/main" id="{E6114811-234D-4E79-92FE-C8C14EB0F1E3}"/>
            </a:ext>
          </a:extLst>
        </xdr:cNvPr>
        <xdr:cNvCxnSpPr/>
      </xdr:nvCxnSpPr>
      <xdr:spPr>
        <a:xfrm>
          <a:off x="4546600" y="18569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80027</xdr:rowOff>
    </xdr:from>
    <xdr:ext cx="405111" cy="259045"/>
    <xdr:sp macro="" textlink="">
      <xdr:nvSpPr>
        <xdr:cNvPr id="306" name="【市民会館】&#10;有形固定資産減価償却率最大値テキスト">
          <a:extLst>
            <a:ext uri="{FF2B5EF4-FFF2-40B4-BE49-F238E27FC236}">
              <a16:creationId xmlns:a16="http://schemas.microsoft.com/office/drawing/2014/main" id="{3C65AB3D-4B5D-4802-B7B6-D951353E3EEF}"/>
            </a:ext>
          </a:extLst>
        </xdr:cNvPr>
        <xdr:cNvSpPr txBox="1"/>
      </xdr:nvSpPr>
      <xdr:spPr>
        <a:xfrm>
          <a:off x="4673600" y="16882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133350</xdr:rowOff>
    </xdr:from>
    <xdr:to>
      <xdr:col>24</xdr:col>
      <xdr:colOff>152400</xdr:colOff>
      <xdr:row>99</xdr:row>
      <xdr:rowOff>133350</xdr:rowOff>
    </xdr:to>
    <xdr:cxnSp macro="">
      <xdr:nvCxnSpPr>
        <xdr:cNvPr id="307" name="直線コネクタ 306">
          <a:extLst>
            <a:ext uri="{FF2B5EF4-FFF2-40B4-BE49-F238E27FC236}">
              <a16:creationId xmlns:a16="http://schemas.microsoft.com/office/drawing/2014/main" id="{26599A17-23F8-4A76-A0F0-3F11BEDABC9C}"/>
            </a:ext>
          </a:extLst>
        </xdr:cNvPr>
        <xdr:cNvCxnSpPr/>
      </xdr:nvCxnSpPr>
      <xdr:spPr>
        <a:xfrm>
          <a:off x="4546600" y="1710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118127</xdr:rowOff>
    </xdr:from>
    <xdr:ext cx="405111" cy="259045"/>
    <xdr:sp macro="" textlink="">
      <xdr:nvSpPr>
        <xdr:cNvPr id="308" name="【市民会館】&#10;有形固定資産減価償却率平均値テキスト">
          <a:extLst>
            <a:ext uri="{FF2B5EF4-FFF2-40B4-BE49-F238E27FC236}">
              <a16:creationId xmlns:a16="http://schemas.microsoft.com/office/drawing/2014/main" id="{3AB9951B-E4A4-485F-91C4-5F106AFCBF52}"/>
            </a:ext>
          </a:extLst>
        </xdr:cNvPr>
        <xdr:cNvSpPr txBox="1"/>
      </xdr:nvSpPr>
      <xdr:spPr>
        <a:xfrm>
          <a:off x="4673600" y="179489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139700</xdr:rowOff>
    </xdr:from>
    <xdr:to>
      <xdr:col>24</xdr:col>
      <xdr:colOff>114300</xdr:colOff>
      <xdr:row>105</xdr:row>
      <xdr:rowOff>69850</xdr:rowOff>
    </xdr:to>
    <xdr:sp macro="" textlink="">
      <xdr:nvSpPr>
        <xdr:cNvPr id="309" name="フローチャート: 判断 308">
          <a:extLst>
            <a:ext uri="{FF2B5EF4-FFF2-40B4-BE49-F238E27FC236}">
              <a16:creationId xmlns:a16="http://schemas.microsoft.com/office/drawing/2014/main" id="{BEE1EC3D-8372-4132-A383-E33A7C61497B}"/>
            </a:ext>
          </a:extLst>
        </xdr:cNvPr>
        <xdr:cNvSpPr/>
      </xdr:nvSpPr>
      <xdr:spPr>
        <a:xfrm>
          <a:off x="4584700" y="1797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126364</xdr:rowOff>
    </xdr:from>
    <xdr:to>
      <xdr:col>20</xdr:col>
      <xdr:colOff>38100</xdr:colOff>
      <xdr:row>104</xdr:row>
      <xdr:rowOff>56514</xdr:rowOff>
    </xdr:to>
    <xdr:sp macro="" textlink="">
      <xdr:nvSpPr>
        <xdr:cNvPr id="310" name="フローチャート: 判断 309">
          <a:extLst>
            <a:ext uri="{FF2B5EF4-FFF2-40B4-BE49-F238E27FC236}">
              <a16:creationId xmlns:a16="http://schemas.microsoft.com/office/drawing/2014/main" id="{24DAD63C-CB9E-4CD7-99D9-15F2CA3E6B32}"/>
            </a:ext>
          </a:extLst>
        </xdr:cNvPr>
        <xdr:cNvSpPr/>
      </xdr:nvSpPr>
      <xdr:spPr>
        <a:xfrm>
          <a:off x="3746500" y="17785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50164</xdr:rowOff>
    </xdr:from>
    <xdr:to>
      <xdr:col>15</xdr:col>
      <xdr:colOff>101600</xdr:colOff>
      <xdr:row>105</xdr:row>
      <xdr:rowOff>151764</xdr:rowOff>
    </xdr:to>
    <xdr:sp macro="" textlink="">
      <xdr:nvSpPr>
        <xdr:cNvPr id="311" name="フローチャート: 判断 310">
          <a:extLst>
            <a:ext uri="{FF2B5EF4-FFF2-40B4-BE49-F238E27FC236}">
              <a16:creationId xmlns:a16="http://schemas.microsoft.com/office/drawing/2014/main" id="{E8BD427E-EDDB-452C-940C-E039FBF6DAE3}"/>
            </a:ext>
          </a:extLst>
        </xdr:cNvPr>
        <xdr:cNvSpPr/>
      </xdr:nvSpPr>
      <xdr:spPr>
        <a:xfrm>
          <a:off x="2857500" y="1805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105</xdr:row>
      <xdr:rowOff>31114</xdr:rowOff>
    </xdr:from>
    <xdr:to>
      <xdr:col>10</xdr:col>
      <xdr:colOff>165100</xdr:colOff>
      <xdr:row>105</xdr:row>
      <xdr:rowOff>132714</xdr:rowOff>
    </xdr:to>
    <xdr:sp macro="" textlink="">
      <xdr:nvSpPr>
        <xdr:cNvPr id="312" name="フローチャート: 判断 311">
          <a:extLst>
            <a:ext uri="{FF2B5EF4-FFF2-40B4-BE49-F238E27FC236}">
              <a16:creationId xmlns:a16="http://schemas.microsoft.com/office/drawing/2014/main" id="{C1857885-3DBE-490E-8FA1-2F2E10645356}"/>
            </a:ext>
          </a:extLst>
        </xdr:cNvPr>
        <xdr:cNvSpPr/>
      </xdr:nvSpPr>
      <xdr:spPr>
        <a:xfrm>
          <a:off x="1968500" y="18033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102</xdr:row>
      <xdr:rowOff>160655</xdr:rowOff>
    </xdr:from>
    <xdr:to>
      <xdr:col>6</xdr:col>
      <xdr:colOff>38100</xdr:colOff>
      <xdr:row>103</xdr:row>
      <xdr:rowOff>90805</xdr:rowOff>
    </xdr:to>
    <xdr:sp macro="" textlink="">
      <xdr:nvSpPr>
        <xdr:cNvPr id="313" name="フローチャート: 判断 312">
          <a:extLst>
            <a:ext uri="{FF2B5EF4-FFF2-40B4-BE49-F238E27FC236}">
              <a16:creationId xmlns:a16="http://schemas.microsoft.com/office/drawing/2014/main" id="{C0469304-8147-49A3-83D0-406E0592AAB9}"/>
            </a:ext>
          </a:extLst>
        </xdr:cNvPr>
        <xdr:cNvSpPr/>
      </xdr:nvSpPr>
      <xdr:spPr>
        <a:xfrm>
          <a:off x="1079500" y="17648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14" name="テキスト ボックス 313">
          <a:extLst>
            <a:ext uri="{FF2B5EF4-FFF2-40B4-BE49-F238E27FC236}">
              <a16:creationId xmlns:a16="http://schemas.microsoft.com/office/drawing/2014/main" id="{933886FB-E8C0-4290-88A4-59B7AC5CA2C4}"/>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15" name="テキスト ボックス 314">
          <a:extLst>
            <a:ext uri="{FF2B5EF4-FFF2-40B4-BE49-F238E27FC236}">
              <a16:creationId xmlns:a16="http://schemas.microsoft.com/office/drawing/2014/main" id="{A62F307B-AA6C-451E-B12F-757E46E6C44C}"/>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16" name="テキスト ボックス 315">
          <a:extLst>
            <a:ext uri="{FF2B5EF4-FFF2-40B4-BE49-F238E27FC236}">
              <a16:creationId xmlns:a16="http://schemas.microsoft.com/office/drawing/2014/main" id="{0D7F127A-A1C5-4DFD-98BE-0114A175FAEA}"/>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17" name="テキスト ボックス 316">
          <a:extLst>
            <a:ext uri="{FF2B5EF4-FFF2-40B4-BE49-F238E27FC236}">
              <a16:creationId xmlns:a16="http://schemas.microsoft.com/office/drawing/2014/main" id="{A3C46688-31DF-4610-8BA0-99CEF182B2D2}"/>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18" name="テキスト ボックス 317">
          <a:extLst>
            <a:ext uri="{FF2B5EF4-FFF2-40B4-BE49-F238E27FC236}">
              <a16:creationId xmlns:a16="http://schemas.microsoft.com/office/drawing/2014/main" id="{419159A3-B17D-4A7C-B70D-4AE741E57E4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107</xdr:row>
      <xdr:rowOff>48261</xdr:rowOff>
    </xdr:from>
    <xdr:to>
      <xdr:col>10</xdr:col>
      <xdr:colOff>165100</xdr:colOff>
      <xdr:row>107</xdr:row>
      <xdr:rowOff>149861</xdr:rowOff>
    </xdr:to>
    <xdr:sp macro="" textlink="">
      <xdr:nvSpPr>
        <xdr:cNvPr id="319" name="楕円 318">
          <a:extLst>
            <a:ext uri="{FF2B5EF4-FFF2-40B4-BE49-F238E27FC236}">
              <a16:creationId xmlns:a16="http://schemas.microsoft.com/office/drawing/2014/main" id="{4EE0EF91-90F2-4721-800D-B0EDC405DEAD}"/>
            </a:ext>
          </a:extLst>
        </xdr:cNvPr>
        <xdr:cNvSpPr/>
      </xdr:nvSpPr>
      <xdr:spPr>
        <a:xfrm>
          <a:off x="1968500" y="18393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102</xdr:row>
      <xdr:rowOff>73041</xdr:rowOff>
    </xdr:from>
    <xdr:ext cx="405111" cy="259045"/>
    <xdr:sp macro="" textlink="">
      <xdr:nvSpPr>
        <xdr:cNvPr id="320" name="n_1aveValue【市民会館】&#10;有形固定資産減価償却率">
          <a:extLst>
            <a:ext uri="{FF2B5EF4-FFF2-40B4-BE49-F238E27FC236}">
              <a16:creationId xmlns:a16="http://schemas.microsoft.com/office/drawing/2014/main" id="{22DFB8B4-E0B4-423E-B0F0-5A26793100FB}"/>
            </a:ext>
          </a:extLst>
        </xdr:cNvPr>
        <xdr:cNvSpPr txBox="1"/>
      </xdr:nvSpPr>
      <xdr:spPr>
        <a:xfrm>
          <a:off x="3582044" y="17560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168291</xdr:rowOff>
    </xdr:from>
    <xdr:ext cx="405111" cy="259045"/>
    <xdr:sp macro="" textlink="">
      <xdr:nvSpPr>
        <xdr:cNvPr id="321" name="n_2aveValue【市民会館】&#10;有形固定資産減価償却率">
          <a:extLst>
            <a:ext uri="{FF2B5EF4-FFF2-40B4-BE49-F238E27FC236}">
              <a16:creationId xmlns:a16="http://schemas.microsoft.com/office/drawing/2014/main" id="{6F10846C-A9C3-4812-A3E4-DA6CD50295C1}"/>
            </a:ext>
          </a:extLst>
        </xdr:cNvPr>
        <xdr:cNvSpPr txBox="1"/>
      </xdr:nvSpPr>
      <xdr:spPr>
        <a:xfrm>
          <a:off x="2705744" y="17827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149241</xdr:rowOff>
    </xdr:from>
    <xdr:ext cx="405111" cy="259045"/>
    <xdr:sp macro="" textlink="">
      <xdr:nvSpPr>
        <xdr:cNvPr id="322" name="n_3aveValue【市民会館】&#10;有形固定資産減価償却率">
          <a:extLst>
            <a:ext uri="{FF2B5EF4-FFF2-40B4-BE49-F238E27FC236}">
              <a16:creationId xmlns:a16="http://schemas.microsoft.com/office/drawing/2014/main" id="{9BACB08E-7C07-4A4B-9BBA-161F98D9D511}"/>
            </a:ext>
          </a:extLst>
        </xdr:cNvPr>
        <xdr:cNvSpPr txBox="1"/>
      </xdr:nvSpPr>
      <xdr:spPr>
        <a:xfrm>
          <a:off x="1816744" y="17808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107332</xdr:rowOff>
    </xdr:from>
    <xdr:ext cx="405111" cy="259045"/>
    <xdr:sp macro="" textlink="">
      <xdr:nvSpPr>
        <xdr:cNvPr id="323" name="n_4aveValue【市民会館】&#10;有形固定資産減価償却率">
          <a:extLst>
            <a:ext uri="{FF2B5EF4-FFF2-40B4-BE49-F238E27FC236}">
              <a16:creationId xmlns:a16="http://schemas.microsoft.com/office/drawing/2014/main" id="{59CC946A-9B30-4905-A3EE-F82C832C4DCA}"/>
            </a:ext>
          </a:extLst>
        </xdr:cNvPr>
        <xdr:cNvSpPr txBox="1"/>
      </xdr:nvSpPr>
      <xdr:spPr>
        <a:xfrm>
          <a:off x="927744" y="17423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107</xdr:row>
      <xdr:rowOff>140988</xdr:rowOff>
    </xdr:from>
    <xdr:ext cx="405111" cy="259045"/>
    <xdr:sp macro="" textlink="">
      <xdr:nvSpPr>
        <xdr:cNvPr id="324" name="n_3mainValue【市民会館】&#10;有形固定資産減価償却率">
          <a:extLst>
            <a:ext uri="{FF2B5EF4-FFF2-40B4-BE49-F238E27FC236}">
              <a16:creationId xmlns:a16="http://schemas.microsoft.com/office/drawing/2014/main" id="{A69F5905-5C5C-4C0B-9A96-9B9652DCE013}"/>
            </a:ext>
          </a:extLst>
        </xdr:cNvPr>
        <xdr:cNvSpPr txBox="1"/>
      </xdr:nvSpPr>
      <xdr:spPr>
        <a:xfrm>
          <a:off x="1816744" y="18486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25" name="正方形/長方形 324">
          <a:extLst>
            <a:ext uri="{FF2B5EF4-FFF2-40B4-BE49-F238E27FC236}">
              <a16:creationId xmlns:a16="http://schemas.microsoft.com/office/drawing/2014/main" id="{60511824-BA5D-459A-9B16-907FBE3EFC45}"/>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26" name="正方形/長方形 325">
          <a:extLst>
            <a:ext uri="{FF2B5EF4-FFF2-40B4-BE49-F238E27FC236}">
              <a16:creationId xmlns:a16="http://schemas.microsoft.com/office/drawing/2014/main" id="{4BB19221-BC5F-4E2F-BF23-6BB3C7191C84}"/>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27" name="正方形/長方形 326">
          <a:extLst>
            <a:ext uri="{FF2B5EF4-FFF2-40B4-BE49-F238E27FC236}">
              <a16:creationId xmlns:a16="http://schemas.microsoft.com/office/drawing/2014/main" id="{C2533721-89FD-4B94-9896-B41E55C395DD}"/>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28" name="正方形/長方形 327">
          <a:extLst>
            <a:ext uri="{FF2B5EF4-FFF2-40B4-BE49-F238E27FC236}">
              <a16:creationId xmlns:a16="http://schemas.microsoft.com/office/drawing/2014/main" id="{207A1FB4-95E2-4F44-B0DA-B0B005E0478D}"/>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29" name="正方形/長方形 328">
          <a:extLst>
            <a:ext uri="{FF2B5EF4-FFF2-40B4-BE49-F238E27FC236}">
              <a16:creationId xmlns:a16="http://schemas.microsoft.com/office/drawing/2014/main" id="{45073032-6E1C-4934-B2F8-0F18970784AA}"/>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30" name="正方形/長方形 329">
          <a:extLst>
            <a:ext uri="{FF2B5EF4-FFF2-40B4-BE49-F238E27FC236}">
              <a16:creationId xmlns:a16="http://schemas.microsoft.com/office/drawing/2014/main" id="{AF1AA2B9-0A16-484D-A609-687F7861DE98}"/>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31" name="正方形/長方形 330">
          <a:extLst>
            <a:ext uri="{FF2B5EF4-FFF2-40B4-BE49-F238E27FC236}">
              <a16:creationId xmlns:a16="http://schemas.microsoft.com/office/drawing/2014/main" id="{4ED45174-DF5A-4DE1-B735-84A665681591}"/>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32" name="正方形/長方形 331">
          <a:extLst>
            <a:ext uri="{FF2B5EF4-FFF2-40B4-BE49-F238E27FC236}">
              <a16:creationId xmlns:a16="http://schemas.microsoft.com/office/drawing/2014/main" id="{20106EC4-16E3-4649-89AB-FC7F1B2289BA}"/>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33" name="テキスト ボックス 332">
          <a:extLst>
            <a:ext uri="{FF2B5EF4-FFF2-40B4-BE49-F238E27FC236}">
              <a16:creationId xmlns:a16="http://schemas.microsoft.com/office/drawing/2014/main" id="{016F7D3E-16F8-4101-83F3-BC9DBAA27185}"/>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34" name="直線コネクタ 333">
          <a:extLst>
            <a:ext uri="{FF2B5EF4-FFF2-40B4-BE49-F238E27FC236}">
              <a16:creationId xmlns:a16="http://schemas.microsoft.com/office/drawing/2014/main" id="{9239CEF2-5AA8-4D15-8144-AC26EFC02D62}"/>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35" name="直線コネクタ 334">
          <a:extLst>
            <a:ext uri="{FF2B5EF4-FFF2-40B4-BE49-F238E27FC236}">
              <a16:creationId xmlns:a16="http://schemas.microsoft.com/office/drawing/2014/main" id="{1F29A0CD-8366-431D-8D7D-1779EA04787B}"/>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36" name="テキスト ボックス 335">
          <a:extLst>
            <a:ext uri="{FF2B5EF4-FFF2-40B4-BE49-F238E27FC236}">
              <a16:creationId xmlns:a16="http://schemas.microsoft.com/office/drawing/2014/main" id="{6BBB9F11-C561-451B-AC80-5CD4F8CEF40A}"/>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37" name="直線コネクタ 336">
          <a:extLst>
            <a:ext uri="{FF2B5EF4-FFF2-40B4-BE49-F238E27FC236}">
              <a16:creationId xmlns:a16="http://schemas.microsoft.com/office/drawing/2014/main" id="{16F9E153-4421-4DE1-BD42-05579853BF96}"/>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38" name="テキスト ボックス 337">
          <a:extLst>
            <a:ext uri="{FF2B5EF4-FFF2-40B4-BE49-F238E27FC236}">
              <a16:creationId xmlns:a16="http://schemas.microsoft.com/office/drawing/2014/main" id="{DFEBEE3F-D7D1-4029-ADC1-E2ED2385F673}"/>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39" name="直線コネクタ 338">
          <a:extLst>
            <a:ext uri="{FF2B5EF4-FFF2-40B4-BE49-F238E27FC236}">
              <a16:creationId xmlns:a16="http://schemas.microsoft.com/office/drawing/2014/main" id="{BF81C1D2-58C2-45B2-AA53-BCE8807EF74C}"/>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40" name="テキスト ボックス 339">
          <a:extLst>
            <a:ext uri="{FF2B5EF4-FFF2-40B4-BE49-F238E27FC236}">
              <a16:creationId xmlns:a16="http://schemas.microsoft.com/office/drawing/2014/main" id="{02C0713D-8E8F-4D9C-B01E-004347F131BE}"/>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41" name="直線コネクタ 340">
          <a:extLst>
            <a:ext uri="{FF2B5EF4-FFF2-40B4-BE49-F238E27FC236}">
              <a16:creationId xmlns:a16="http://schemas.microsoft.com/office/drawing/2014/main" id="{13FFE0D4-5D9D-445B-A7FC-9ED452C84578}"/>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42" name="テキスト ボックス 341">
          <a:extLst>
            <a:ext uri="{FF2B5EF4-FFF2-40B4-BE49-F238E27FC236}">
              <a16:creationId xmlns:a16="http://schemas.microsoft.com/office/drawing/2014/main" id="{459A1CA2-1A37-4A57-886F-67350A1E1565}"/>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43" name="直線コネクタ 342">
          <a:extLst>
            <a:ext uri="{FF2B5EF4-FFF2-40B4-BE49-F238E27FC236}">
              <a16:creationId xmlns:a16="http://schemas.microsoft.com/office/drawing/2014/main" id="{DA60CBCB-F552-4B72-B42B-80558AE62F26}"/>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44" name="テキスト ボックス 343">
          <a:extLst>
            <a:ext uri="{FF2B5EF4-FFF2-40B4-BE49-F238E27FC236}">
              <a16:creationId xmlns:a16="http://schemas.microsoft.com/office/drawing/2014/main" id="{1D22D2AC-08BD-474C-86E3-9EBBB450959C}"/>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45" name="直線コネクタ 344">
          <a:extLst>
            <a:ext uri="{FF2B5EF4-FFF2-40B4-BE49-F238E27FC236}">
              <a16:creationId xmlns:a16="http://schemas.microsoft.com/office/drawing/2014/main" id="{13083844-2BE0-4312-B8E4-8C9669AC1726}"/>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46" name="テキスト ボックス 345">
          <a:extLst>
            <a:ext uri="{FF2B5EF4-FFF2-40B4-BE49-F238E27FC236}">
              <a16:creationId xmlns:a16="http://schemas.microsoft.com/office/drawing/2014/main" id="{7306437B-F15F-447E-949F-6720D5EAC602}"/>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47" name="【市民会館】&#10;一人当たり面積グラフ枠">
          <a:extLst>
            <a:ext uri="{FF2B5EF4-FFF2-40B4-BE49-F238E27FC236}">
              <a16:creationId xmlns:a16="http://schemas.microsoft.com/office/drawing/2014/main" id="{ECA914CB-8B1C-443D-B688-8684339094C1}"/>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97917</xdr:rowOff>
    </xdr:from>
    <xdr:to>
      <xdr:col>54</xdr:col>
      <xdr:colOff>189865</xdr:colOff>
      <xdr:row>108</xdr:row>
      <xdr:rowOff>91821</xdr:rowOff>
    </xdr:to>
    <xdr:cxnSp macro="">
      <xdr:nvCxnSpPr>
        <xdr:cNvPr id="348" name="直線コネクタ 347">
          <a:extLst>
            <a:ext uri="{FF2B5EF4-FFF2-40B4-BE49-F238E27FC236}">
              <a16:creationId xmlns:a16="http://schemas.microsoft.com/office/drawing/2014/main" id="{CDBC7641-E99D-46F6-960B-FF99B37788B0}"/>
            </a:ext>
          </a:extLst>
        </xdr:cNvPr>
        <xdr:cNvCxnSpPr/>
      </xdr:nvCxnSpPr>
      <xdr:spPr>
        <a:xfrm flipV="1">
          <a:off x="10476865" y="17242917"/>
          <a:ext cx="0" cy="13655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95648</xdr:rowOff>
    </xdr:from>
    <xdr:ext cx="469744" cy="259045"/>
    <xdr:sp macro="" textlink="">
      <xdr:nvSpPr>
        <xdr:cNvPr id="349" name="【市民会館】&#10;一人当たり面積最小値テキスト">
          <a:extLst>
            <a:ext uri="{FF2B5EF4-FFF2-40B4-BE49-F238E27FC236}">
              <a16:creationId xmlns:a16="http://schemas.microsoft.com/office/drawing/2014/main" id="{75655DEC-8EFB-4E7C-873B-0994D1BFB242}"/>
            </a:ext>
          </a:extLst>
        </xdr:cNvPr>
        <xdr:cNvSpPr txBox="1"/>
      </xdr:nvSpPr>
      <xdr:spPr>
        <a:xfrm>
          <a:off x="10515600" y="18612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91821</xdr:rowOff>
    </xdr:from>
    <xdr:to>
      <xdr:col>55</xdr:col>
      <xdr:colOff>88900</xdr:colOff>
      <xdr:row>108</xdr:row>
      <xdr:rowOff>91821</xdr:rowOff>
    </xdr:to>
    <xdr:cxnSp macro="">
      <xdr:nvCxnSpPr>
        <xdr:cNvPr id="350" name="直線コネクタ 349">
          <a:extLst>
            <a:ext uri="{FF2B5EF4-FFF2-40B4-BE49-F238E27FC236}">
              <a16:creationId xmlns:a16="http://schemas.microsoft.com/office/drawing/2014/main" id="{2ECACF69-36BC-4A5A-ABB2-74E00D488703}"/>
            </a:ext>
          </a:extLst>
        </xdr:cNvPr>
        <xdr:cNvCxnSpPr/>
      </xdr:nvCxnSpPr>
      <xdr:spPr>
        <a:xfrm>
          <a:off x="10388600" y="186084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44594</xdr:rowOff>
    </xdr:from>
    <xdr:ext cx="469744" cy="259045"/>
    <xdr:sp macro="" textlink="">
      <xdr:nvSpPr>
        <xdr:cNvPr id="351" name="【市民会館】&#10;一人当たり面積最大値テキスト">
          <a:extLst>
            <a:ext uri="{FF2B5EF4-FFF2-40B4-BE49-F238E27FC236}">
              <a16:creationId xmlns:a16="http://schemas.microsoft.com/office/drawing/2014/main" id="{8F3DDD6D-8D54-46BC-9219-AFABD69AFB1E}"/>
            </a:ext>
          </a:extLst>
        </xdr:cNvPr>
        <xdr:cNvSpPr txBox="1"/>
      </xdr:nvSpPr>
      <xdr:spPr>
        <a:xfrm>
          <a:off x="10515600" y="17018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97917</xdr:rowOff>
    </xdr:from>
    <xdr:to>
      <xdr:col>55</xdr:col>
      <xdr:colOff>88900</xdr:colOff>
      <xdr:row>100</xdr:row>
      <xdr:rowOff>97917</xdr:rowOff>
    </xdr:to>
    <xdr:cxnSp macro="">
      <xdr:nvCxnSpPr>
        <xdr:cNvPr id="352" name="直線コネクタ 351">
          <a:extLst>
            <a:ext uri="{FF2B5EF4-FFF2-40B4-BE49-F238E27FC236}">
              <a16:creationId xmlns:a16="http://schemas.microsoft.com/office/drawing/2014/main" id="{82E675C0-BD27-4C97-8D7B-620928F5FC7C}"/>
            </a:ext>
          </a:extLst>
        </xdr:cNvPr>
        <xdr:cNvCxnSpPr/>
      </xdr:nvCxnSpPr>
      <xdr:spPr>
        <a:xfrm>
          <a:off x="10388600" y="17242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8017</xdr:rowOff>
    </xdr:from>
    <xdr:ext cx="469744" cy="259045"/>
    <xdr:sp macro="" textlink="">
      <xdr:nvSpPr>
        <xdr:cNvPr id="353" name="【市民会館】&#10;一人当たり面積平均値テキスト">
          <a:extLst>
            <a:ext uri="{FF2B5EF4-FFF2-40B4-BE49-F238E27FC236}">
              <a16:creationId xmlns:a16="http://schemas.microsoft.com/office/drawing/2014/main" id="{281EC4BC-D8B7-4C47-BA7D-A7E6E3B8D5CC}"/>
            </a:ext>
          </a:extLst>
        </xdr:cNvPr>
        <xdr:cNvSpPr txBox="1"/>
      </xdr:nvSpPr>
      <xdr:spPr>
        <a:xfrm>
          <a:off x="10515600" y="183531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29590</xdr:rowOff>
    </xdr:from>
    <xdr:to>
      <xdr:col>55</xdr:col>
      <xdr:colOff>50800</xdr:colOff>
      <xdr:row>107</xdr:row>
      <xdr:rowOff>131190</xdr:rowOff>
    </xdr:to>
    <xdr:sp macro="" textlink="">
      <xdr:nvSpPr>
        <xdr:cNvPr id="354" name="フローチャート: 判断 353">
          <a:extLst>
            <a:ext uri="{FF2B5EF4-FFF2-40B4-BE49-F238E27FC236}">
              <a16:creationId xmlns:a16="http://schemas.microsoft.com/office/drawing/2014/main" id="{EB45EE3C-AF89-4B1D-A338-1B521ECE5DB7}"/>
            </a:ext>
          </a:extLst>
        </xdr:cNvPr>
        <xdr:cNvSpPr/>
      </xdr:nvSpPr>
      <xdr:spPr>
        <a:xfrm>
          <a:off x="10426700" y="1837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4826</xdr:rowOff>
    </xdr:from>
    <xdr:to>
      <xdr:col>50</xdr:col>
      <xdr:colOff>165100</xdr:colOff>
      <xdr:row>107</xdr:row>
      <xdr:rowOff>106426</xdr:rowOff>
    </xdr:to>
    <xdr:sp macro="" textlink="">
      <xdr:nvSpPr>
        <xdr:cNvPr id="355" name="フローチャート: 判断 354">
          <a:extLst>
            <a:ext uri="{FF2B5EF4-FFF2-40B4-BE49-F238E27FC236}">
              <a16:creationId xmlns:a16="http://schemas.microsoft.com/office/drawing/2014/main" id="{C10C1681-E300-438A-BC4C-2FC99A352E7B}"/>
            </a:ext>
          </a:extLst>
        </xdr:cNvPr>
        <xdr:cNvSpPr/>
      </xdr:nvSpPr>
      <xdr:spPr>
        <a:xfrm>
          <a:off x="9588500" y="18349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68835</xdr:rowOff>
    </xdr:from>
    <xdr:to>
      <xdr:col>46</xdr:col>
      <xdr:colOff>38100</xdr:colOff>
      <xdr:row>107</xdr:row>
      <xdr:rowOff>170435</xdr:rowOff>
    </xdr:to>
    <xdr:sp macro="" textlink="">
      <xdr:nvSpPr>
        <xdr:cNvPr id="356" name="フローチャート: 判断 355">
          <a:extLst>
            <a:ext uri="{FF2B5EF4-FFF2-40B4-BE49-F238E27FC236}">
              <a16:creationId xmlns:a16="http://schemas.microsoft.com/office/drawing/2014/main" id="{27B245AD-9C14-40E0-AE02-9CF82609A1CB}"/>
            </a:ext>
          </a:extLst>
        </xdr:cNvPr>
        <xdr:cNvSpPr/>
      </xdr:nvSpPr>
      <xdr:spPr>
        <a:xfrm>
          <a:off x="8699500" y="1841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30353</xdr:rowOff>
    </xdr:from>
    <xdr:to>
      <xdr:col>41</xdr:col>
      <xdr:colOff>101600</xdr:colOff>
      <xdr:row>107</xdr:row>
      <xdr:rowOff>131953</xdr:rowOff>
    </xdr:to>
    <xdr:sp macro="" textlink="">
      <xdr:nvSpPr>
        <xdr:cNvPr id="357" name="フローチャート: 判断 356">
          <a:extLst>
            <a:ext uri="{FF2B5EF4-FFF2-40B4-BE49-F238E27FC236}">
              <a16:creationId xmlns:a16="http://schemas.microsoft.com/office/drawing/2014/main" id="{C19D08A4-87C9-475A-BB58-9906608766B7}"/>
            </a:ext>
          </a:extLst>
        </xdr:cNvPr>
        <xdr:cNvSpPr/>
      </xdr:nvSpPr>
      <xdr:spPr>
        <a:xfrm>
          <a:off x="7810500" y="18375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14732</xdr:rowOff>
    </xdr:from>
    <xdr:to>
      <xdr:col>36</xdr:col>
      <xdr:colOff>165100</xdr:colOff>
      <xdr:row>107</xdr:row>
      <xdr:rowOff>116332</xdr:rowOff>
    </xdr:to>
    <xdr:sp macro="" textlink="">
      <xdr:nvSpPr>
        <xdr:cNvPr id="358" name="フローチャート: 判断 357">
          <a:extLst>
            <a:ext uri="{FF2B5EF4-FFF2-40B4-BE49-F238E27FC236}">
              <a16:creationId xmlns:a16="http://schemas.microsoft.com/office/drawing/2014/main" id="{140C46FF-F486-49E5-84BD-3A7B0F711636}"/>
            </a:ext>
          </a:extLst>
        </xdr:cNvPr>
        <xdr:cNvSpPr/>
      </xdr:nvSpPr>
      <xdr:spPr>
        <a:xfrm>
          <a:off x="6921500" y="18359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59" name="テキスト ボックス 358">
          <a:extLst>
            <a:ext uri="{FF2B5EF4-FFF2-40B4-BE49-F238E27FC236}">
              <a16:creationId xmlns:a16="http://schemas.microsoft.com/office/drawing/2014/main" id="{F79BBA22-F813-46B7-86D0-C8D62DF242AB}"/>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60" name="テキスト ボックス 359">
          <a:extLst>
            <a:ext uri="{FF2B5EF4-FFF2-40B4-BE49-F238E27FC236}">
              <a16:creationId xmlns:a16="http://schemas.microsoft.com/office/drawing/2014/main" id="{DA1715A0-C8B5-442E-B72E-AA8A5F49CFA8}"/>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61" name="テキスト ボックス 360">
          <a:extLst>
            <a:ext uri="{FF2B5EF4-FFF2-40B4-BE49-F238E27FC236}">
              <a16:creationId xmlns:a16="http://schemas.microsoft.com/office/drawing/2014/main" id="{00043D28-E8E7-4C78-A687-EAA63A94C53F}"/>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62" name="テキスト ボックス 361">
          <a:extLst>
            <a:ext uri="{FF2B5EF4-FFF2-40B4-BE49-F238E27FC236}">
              <a16:creationId xmlns:a16="http://schemas.microsoft.com/office/drawing/2014/main" id="{29CB6802-1F58-407F-B4A4-B3374C8537EB}"/>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63" name="テキスト ボックス 362">
          <a:extLst>
            <a:ext uri="{FF2B5EF4-FFF2-40B4-BE49-F238E27FC236}">
              <a16:creationId xmlns:a16="http://schemas.microsoft.com/office/drawing/2014/main" id="{274C4676-2778-4D23-9856-EC6864A16674}"/>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105</xdr:row>
      <xdr:rowOff>113412</xdr:rowOff>
    </xdr:from>
    <xdr:to>
      <xdr:col>41</xdr:col>
      <xdr:colOff>101600</xdr:colOff>
      <xdr:row>106</xdr:row>
      <xdr:rowOff>43562</xdr:rowOff>
    </xdr:to>
    <xdr:sp macro="" textlink="">
      <xdr:nvSpPr>
        <xdr:cNvPr id="364" name="楕円 363">
          <a:extLst>
            <a:ext uri="{FF2B5EF4-FFF2-40B4-BE49-F238E27FC236}">
              <a16:creationId xmlns:a16="http://schemas.microsoft.com/office/drawing/2014/main" id="{EB79A93C-49CA-4AF0-A033-1D7985DD072C}"/>
            </a:ext>
          </a:extLst>
        </xdr:cNvPr>
        <xdr:cNvSpPr/>
      </xdr:nvSpPr>
      <xdr:spPr>
        <a:xfrm>
          <a:off x="7810500" y="18115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105</xdr:row>
      <xdr:rowOff>122953</xdr:rowOff>
    </xdr:from>
    <xdr:ext cx="469744" cy="259045"/>
    <xdr:sp macro="" textlink="">
      <xdr:nvSpPr>
        <xdr:cNvPr id="365" name="n_1aveValue【市民会館】&#10;一人当たり面積">
          <a:extLst>
            <a:ext uri="{FF2B5EF4-FFF2-40B4-BE49-F238E27FC236}">
              <a16:creationId xmlns:a16="http://schemas.microsoft.com/office/drawing/2014/main" id="{40EE3961-BBAC-4CFE-9745-E7E3B762D373}"/>
            </a:ext>
          </a:extLst>
        </xdr:cNvPr>
        <xdr:cNvSpPr txBox="1"/>
      </xdr:nvSpPr>
      <xdr:spPr>
        <a:xfrm>
          <a:off x="9391727" y="18125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15512</xdr:rowOff>
    </xdr:from>
    <xdr:ext cx="469744" cy="259045"/>
    <xdr:sp macro="" textlink="">
      <xdr:nvSpPr>
        <xdr:cNvPr id="366" name="n_2aveValue【市民会館】&#10;一人当たり面積">
          <a:extLst>
            <a:ext uri="{FF2B5EF4-FFF2-40B4-BE49-F238E27FC236}">
              <a16:creationId xmlns:a16="http://schemas.microsoft.com/office/drawing/2014/main" id="{45A6F2D9-D750-446A-8289-2CFADF0B3F6F}"/>
            </a:ext>
          </a:extLst>
        </xdr:cNvPr>
        <xdr:cNvSpPr txBox="1"/>
      </xdr:nvSpPr>
      <xdr:spPr>
        <a:xfrm>
          <a:off x="8515427" y="18189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123080</xdr:rowOff>
    </xdr:from>
    <xdr:ext cx="469744" cy="259045"/>
    <xdr:sp macro="" textlink="">
      <xdr:nvSpPr>
        <xdr:cNvPr id="367" name="n_3aveValue【市民会館】&#10;一人当たり面積">
          <a:extLst>
            <a:ext uri="{FF2B5EF4-FFF2-40B4-BE49-F238E27FC236}">
              <a16:creationId xmlns:a16="http://schemas.microsoft.com/office/drawing/2014/main" id="{B282BDF6-F211-4F19-B9AC-51257487051C}"/>
            </a:ext>
          </a:extLst>
        </xdr:cNvPr>
        <xdr:cNvSpPr txBox="1"/>
      </xdr:nvSpPr>
      <xdr:spPr>
        <a:xfrm>
          <a:off x="7626427" y="18468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132859</xdr:rowOff>
    </xdr:from>
    <xdr:ext cx="469744" cy="259045"/>
    <xdr:sp macro="" textlink="">
      <xdr:nvSpPr>
        <xdr:cNvPr id="368" name="n_4aveValue【市民会館】&#10;一人当たり面積">
          <a:extLst>
            <a:ext uri="{FF2B5EF4-FFF2-40B4-BE49-F238E27FC236}">
              <a16:creationId xmlns:a16="http://schemas.microsoft.com/office/drawing/2014/main" id="{7D945891-E2C1-457F-9017-537A7937BD3B}"/>
            </a:ext>
          </a:extLst>
        </xdr:cNvPr>
        <xdr:cNvSpPr txBox="1"/>
      </xdr:nvSpPr>
      <xdr:spPr>
        <a:xfrm>
          <a:off x="6737427" y="18135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60089</xdr:rowOff>
    </xdr:from>
    <xdr:ext cx="469744" cy="259045"/>
    <xdr:sp macro="" textlink="">
      <xdr:nvSpPr>
        <xdr:cNvPr id="369" name="n_3mainValue【市民会館】&#10;一人当たり面積">
          <a:extLst>
            <a:ext uri="{FF2B5EF4-FFF2-40B4-BE49-F238E27FC236}">
              <a16:creationId xmlns:a16="http://schemas.microsoft.com/office/drawing/2014/main" id="{2D6E6E36-82A4-4197-A139-EBFD8566B366}"/>
            </a:ext>
          </a:extLst>
        </xdr:cNvPr>
        <xdr:cNvSpPr txBox="1"/>
      </xdr:nvSpPr>
      <xdr:spPr>
        <a:xfrm>
          <a:off x="7626427" y="17890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70" name="正方形/長方形 369">
          <a:extLst>
            <a:ext uri="{FF2B5EF4-FFF2-40B4-BE49-F238E27FC236}">
              <a16:creationId xmlns:a16="http://schemas.microsoft.com/office/drawing/2014/main" id="{B1BCB2D7-3BE9-4C93-8650-ADCFDA433FA3}"/>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71" name="正方形/長方形 370">
          <a:extLst>
            <a:ext uri="{FF2B5EF4-FFF2-40B4-BE49-F238E27FC236}">
              <a16:creationId xmlns:a16="http://schemas.microsoft.com/office/drawing/2014/main" id="{22520EDA-16F6-4E32-874E-69AC4AA303F3}"/>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72" name="正方形/長方形 371">
          <a:extLst>
            <a:ext uri="{FF2B5EF4-FFF2-40B4-BE49-F238E27FC236}">
              <a16:creationId xmlns:a16="http://schemas.microsoft.com/office/drawing/2014/main" id="{BA8AAB85-0719-4222-AA2D-9082D2BB1354}"/>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73" name="正方形/長方形 372">
          <a:extLst>
            <a:ext uri="{FF2B5EF4-FFF2-40B4-BE49-F238E27FC236}">
              <a16:creationId xmlns:a16="http://schemas.microsoft.com/office/drawing/2014/main" id="{1ED66D9E-4D3F-415B-82E5-193561286101}"/>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74" name="正方形/長方形 373">
          <a:extLst>
            <a:ext uri="{FF2B5EF4-FFF2-40B4-BE49-F238E27FC236}">
              <a16:creationId xmlns:a16="http://schemas.microsoft.com/office/drawing/2014/main" id="{0996ACB7-34B7-43D7-A3EF-7DAE875328F4}"/>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75" name="正方形/長方形 374">
          <a:extLst>
            <a:ext uri="{FF2B5EF4-FFF2-40B4-BE49-F238E27FC236}">
              <a16:creationId xmlns:a16="http://schemas.microsoft.com/office/drawing/2014/main" id="{CBB7EE06-05C8-46F7-B5B0-C50C5DFA1ADD}"/>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76" name="正方形/長方形 375">
          <a:extLst>
            <a:ext uri="{FF2B5EF4-FFF2-40B4-BE49-F238E27FC236}">
              <a16:creationId xmlns:a16="http://schemas.microsoft.com/office/drawing/2014/main" id="{85431E33-3EF3-48F6-8B50-2CAEC71E047C}"/>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77" name="正方形/長方形 376">
          <a:extLst>
            <a:ext uri="{FF2B5EF4-FFF2-40B4-BE49-F238E27FC236}">
              <a16:creationId xmlns:a16="http://schemas.microsoft.com/office/drawing/2014/main" id="{24DC625C-32A9-489A-B06A-A4DAD139B761}"/>
            </a:ext>
          </a:extLst>
        </xdr:cNvPr>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378" name="正方形/長方形 377">
          <a:extLst>
            <a:ext uri="{FF2B5EF4-FFF2-40B4-BE49-F238E27FC236}">
              <a16:creationId xmlns:a16="http://schemas.microsoft.com/office/drawing/2014/main" id="{1B6346D7-4868-4B2B-A7AD-F345A589FB7A}"/>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79" name="正方形/長方形 378">
          <a:extLst>
            <a:ext uri="{FF2B5EF4-FFF2-40B4-BE49-F238E27FC236}">
              <a16:creationId xmlns:a16="http://schemas.microsoft.com/office/drawing/2014/main" id="{3985A2C6-C542-4E37-AD11-F33DD27AB224}"/>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80" name="正方形/長方形 379">
          <a:extLst>
            <a:ext uri="{FF2B5EF4-FFF2-40B4-BE49-F238E27FC236}">
              <a16:creationId xmlns:a16="http://schemas.microsoft.com/office/drawing/2014/main" id="{4D43399F-8837-41D2-8467-6288C4DBCDC5}"/>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81" name="正方形/長方形 380">
          <a:extLst>
            <a:ext uri="{FF2B5EF4-FFF2-40B4-BE49-F238E27FC236}">
              <a16:creationId xmlns:a16="http://schemas.microsoft.com/office/drawing/2014/main" id="{03A1724C-F04F-4811-906E-F4F68956FB3F}"/>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82" name="正方形/長方形 381">
          <a:extLst>
            <a:ext uri="{FF2B5EF4-FFF2-40B4-BE49-F238E27FC236}">
              <a16:creationId xmlns:a16="http://schemas.microsoft.com/office/drawing/2014/main" id="{61C6D614-BAF6-4E14-BA29-F45FE6252F35}"/>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83" name="正方形/長方形 382">
          <a:extLst>
            <a:ext uri="{FF2B5EF4-FFF2-40B4-BE49-F238E27FC236}">
              <a16:creationId xmlns:a16="http://schemas.microsoft.com/office/drawing/2014/main" id="{EA3845FF-EA56-4B73-AC86-CDC10D9F96ED}"/>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84" name="正方形/長方形 383">
          <a:extLst>
            <a:ext uri="{FF2B5EF4-FFF2-40B4-BE49-F238E27FC236}">
              <a16:creationId xmlns:a16="http://schemas.microsoft.com/office/drawing/2014/main" id="{2A73E3C9-7C31-4A91-B082-9C7D010F40E2}"/>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85" name="正方形/長方形 384">
          <a:extLst>
            <a:ext uri="{FF2B5EF4-FFF2-40B4-BE49-F238E27FC236}">
              <a16:creationId xmlns:a16="http://schemas.microsoft.com/office/drawing/2014/main" id="{AF94EF40-E828-4B26-91B4-8AB72E685B34}"/>
            </a:ext>
          </a:extLst>
        </xdr:cNvPr>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386" name="正方形/長方形 385">
          <a:extLst>
            <a:ext uri="{FF2B5EF4-FFF2-40B4-BE49-F238E27FC236}">
              <a16:creationId xmlns:a16="http://schemas.microsoft.com/office/drawing/2014/main" id="{4629C3E7-A369-4DB6-8018-B3C0E5B7AF42}"/>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87" name="正方形/長方形 386">
          <a:extLst>
            <a:ext uri="{FF2B5EF4-FFF2-40B4-BE49-F238E27FC236}">
              <a16:creationId xmlns:a16="http://schemas.microsoft.com/office/drawing/2014/main" id="{61BEFCB2-95F2-49B8-93FB-023585DE45C3}"/>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88" name="正方形/長方形 387">
          <a:extLst>
            <a:ext uri="{FF2B5EF4-FFF2-40B4-BE49-F238E27FC236}">
              <a16:creationId xmlns:a16="http://schemas.microsoft.com/office/drawing/2014/main" id="{DC349247-6909-4D1A-81CB-8417002B0DCC}"/>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89" name="正方形/長方形 388">
          <a:extLst>
            <a:ext uri="{FF2B5EF4-FFF2-40B4-BE49-F238E27FC236}">
              <a16:creationId xmlns:a16="http://schemas.microsoft.com/office/drawing/2014/main" id="{639D549C-2BE4-4657-AAFD-98D8A9DA8ECD}"/>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90" name="正方形/長方形 389">
          <a:extLst>
            <a:ext uri="{FF2B5EF4-FFF2-40B4-BE49-F238E27FC236}">
              <a16:creationId xmlns:a16="http://schemas.microsoft.com/office/drawing/2014/main" id="{31A3635B-56ED-44CD-9C35-FD2A9C5B92EA}"/>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91" name="正方形/長方形 390">
          <a:extLst>
            <a:ext uri="{FF2B5EF4-FFF2-40B4-BE49-F238E27FC236}">
              <a16:creationId xmlns:a16="http://schemas.microsoft.com/office/drawing/2014/main" id="{DBE16059-163C-49D4-BD71-B470AC16EB74}"/>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92" name="正方形/長方形 391">
          <a:extLst>
            <a:ext uri="{FF2B5EF4-FFF2-40B4-BE49-F238E27FC236}">
              <a16:creationId xmlns:a16="http://schemas.microsoft.com/office/drawing/2014/main" id="{D8C66797-9540-4418-AA44-CD7A066474F1}"/>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93" name="正方形/長方形 392">
          <a:extLst>
            <a:ext uri="{FF2B5EF4-FFF2-40B4-BE49-F238E27FC236}">
              <a16:creationId xmlns:a16="http://schemas.microsoft.com/office/drawing/2014/main" id="{E1E5834E-6DB7-469B-A4E6-EC9EE0095179}"/>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94" name="テキスト ボックス 393">
          <a:extLst>
            <a:ext uri="{FF2B5EF4-FFF2-40B4-BE49-F238E27FC236}">
              <a16:creationId xmlns:a16="http://schemas.microsoft.com/office/drawing/2014/main" id="{6B512496-3047-4B71-9EEA-D669D53C4C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95" name="直線コネクタ 394">
          <a:extLst>
            <a:ext uri="{FF2B5EF4-FFF2-40B4-BE49-F238E27FC236}">
              <a16:creationId xmlns:a16="http://schemas.microsoft.com/office/drawing/2014/main" id="{199873AD-8F11-4C96-8A24-7CFF6CCF7C97}"/>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396" name="テキスト ボックス 395">
          <a:extLst>
            <a:ext uri="{FF2B5EF4-FFF2-40B4-BE49-F238E27FC236}">
              <a16:creationId xmlns:a16="http://schemas.microsoft.com/office/drawing/2014/main" id="{DD6C4B57-ECFB-43D2-9CB0-14816D245103}"/>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65</xdr:row>
      <xdr:rowOff>0</xdr:rowOff>
    </xdr:from>
    <xdr:to>
      <xdr:col>89</xdr:col>
      <xdr:colOff>177800</xdr:colOff>
      <xdr:row>65</xdr:row>
      <xdr:rowOff>0</xdr:rowOff>
    </xdr:to>
    <xdr:cxnSp macro="">
      <xdr:nvCxnSpPr>
        <xdr:cNvPr id="397" name="直線コネクタ 396">
          <a:extLst>
            <a:ext uri="{FF2B5EF4-FFF2-40B4-BE49-F238E27FC236}">
              <a16:creationId xmlns:a16="http://schemas.microsoft.com/office/drawing/2014/main" id="{60DFD9C3-3EE0-4BFA-A3D4-29549DDB1400}"/>
            </a:ext>
          </a:extLst>
        </xdr:cNvPr>
        <xdr:cNvCxnSpPr/>
      </xdr:nvCxnSpPr>
      <xdr:spPr>
        <a:xfrm>
          <a:off x="12446000" y="1114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64</xdr:row>
      <xdr:rowOff>29227</xdr:rowOff>
    </xdr:from>
    <xdr:ext cx="403059" cy="259045"/>
    <xdr:sp macro="" textlink="">
      <xdr:nvSpPr>
        <xdr:cNvPr id="398" name="テキスト ボックス 397">
          <a:extLst>
            <a:ext uri="{FF2B5EF4-FFF2-40B4-BE49-F238E27FC236}">
              <a16:creationId xmlns:a16="http://schemas.microsoft.com/office/drawing/2014/main" id="{92308E0D-03E9-4069-B775-66B8420573EA}"/>
            </a:ext>
          </a:extLst>
        </xdr:cNvPr>
        <xdr:cNvSpPr txBox="1"/>
      </xdr:nvSpPr>
      <xdr:spPr>
        <a:xfrm>
          <a:off x="12042941" y="1100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63</xdr:row>
      <xdr:rowOff>57150</xdr:rowOff>
    </xdr:to>
    <xdr:cxnSp macro="">
      <xdr:nvCxnSpPr>
        <xdr:cNvPr id="399" name="直線コネクタ 398">
          <a:extLst>
            <a:ext uri="{FF2B5EF4-FFF2-40B4-BE49-F238E27FC236}">
              <a16:creationId xmlns:a16="http://schemas.microsoft.com/office/drawing/2014/main" id="{F79642E4-9C3F-489D-A1EF-7FC672DA8C1F}"/>
            </a:ext>
          </a:extLst>
        </xdr:cNvPr>
        <xdr:cNvCxnSpPr/>
      </xdr:nvCxnSpPr>
      <xdr:spPr>
        <a:xfrm>
          <a:off x="12446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86377</xdr:rowOff>
    </xdr:from>
    <xdr:ext cx="403059" cy="259045"/>
    <xdr:sp macro="" textlink="">
      <xdr:nvSpPr>
        <xdr:cNvPr id="400" name="テキスト ボックス 399">
          <a:extLst>
            <a:ext uri="{FF2B5EF4-FFF2-40B4-BE49-F238E27FC236}">
              <a16:creationId xmlns:a16="http://schemas.microsoft.com/office/drawing/2014/main" id="{2A428C27-A8B4-4C48-9F51-C5C6F3DB597C}"/>
            </a:ext>
          </a:extLst>
        </xdr:cNvPr>
        <xdr:cNvSpPr txBox="1"/>
      </xdr:nvSpPr>
      <xdr:spPr>
        <a:xfrm>
          <a:off x="12042941" y="1071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114300</xdr:rowOff>
    </xdr:from>
    <xdr:to>
      <xdr:col>89</xdr:col>
      <xdr:colOff>177800</xdr:colOff>
      <xdr:row>61</xdr:row>
      <xdr:rowOff>114300</xdr:rowOff>
    </xdr:to>
    <xdr:cxnSp macro="">
      <xdr:nvCxnSpPr>
        <xdr:cNvPr id="401" name="直線コネクタ 400">
          <a:extLst>
            <a:ext uri="{FF2B5EF4-FFF2-40B4-BE49-F238E27FC236}">
              <a16:creationId xmlns:a16="http://schemas.microsoft.com/office/drawing/2014/main" id="{24B03849-13E0-4E66-9DCB-08FC0FF2BBDE}"/>
            </a:ext>
          </a:extLst>
        </xdr:cNvPr>
        <xdr:cNvCxnSpPr/>
      </xdr:nvCxnSpPr>
      <xdr:spPr>
        <a:xfrm>
          <a:off x="12446000" y="1057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143527</xdr:rowOff>
    </xdr:from>
    <xdr:ext cx="403059" cy="259045"/>
    <xdr:sp macro="" textlink="">
      <xdr:nvSpPr>
        <xdr:cNvPr id="402" name="テキスト ボックス 401">
          <a:extLst>
            <a:ext uri="{FF2B5EF4-FFF2-40B4-BE49-F238E27FC236}">
              <a16:creationId xmlns:a16="http://schemas.microsoft.com/office/drawing/2014/main" id="{658EBEC6-C20B-438C-A509-875BE64BFD7A}"/>
            </a:ext>
          </a:extLst>
        </xdr:cNvPr>
        <xdr:cNvSpPr txBox="1"/>
      </xdr:nvSpPr>
      <xdr:spPr>
        <a:xfrm>
          <a:off x="12042941" y="1043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03" name="直線コネクタ 402">
          <a:extLst>
            <a:ext uri="{FF2B5EF4-FFF2-40B4-BE49-F238E27FC236}">
              <a16:creationId xmlns:a16="http://schemas.microsoft.com/office/drawing/2014/main" id="{6D681650-8E97-409D-9B71-757EB12038DF}"/>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04" name="テキスト ボックス 403">
          <a:extLst>
            <a:ext uri="{FF2B5EF4-FFF2-40B4-BE49-F238E27FC236}">
              <a16:creationId xmlns:a16="http://schemas.microsoft.com/office/drawing/2014/main" id="{BE9E964A-1850-4069-A42F-A404F3838A77}"/>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57150</xdr:rowOff>
    </xdr:from>
    <xdr:to>
      <xdr:col>89</xdr:col>
      <xdr:colOff>177800</xdr:colOff>
      <xdr:row>58</xdr:row>
      <xdr:rowOff>57150</xdr:rowOff>
    </xdr:to>
    <xdr:cxnSp macro="">
      <xdr:nvCxnSpPr>
        <xdr:cNvPr id="405" name="直線コネクタ 404">
          <a:extLst>
            <a:ext uri="{FF2B5EF4-FFF2-40B4-BE49-F238E27FC236}">
              <a16:creationId xmlns:a16="http://schemas.microsoft.com/office/drawing/2014/main" id="{65C684DD-B21E-4CE2-9569-9E39FE2DFBB9}"/>
            </a:ext>
          </a:extLst>
        </xdr:cNvPr>
        <xdr:cNvCxnSpPr/>
      </xdr:nvCxnSpPr>
      <xdr:spPr>
        <a:xfrm>
          <a:off x="12446000" y="1000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86377</xdr:rowOff>
    </xdr:from>
    <xdr:ext cx="403059" cy="259045"/>
    <xdr:sp macro="" textlink="">
      <xdr:nvSpPr>
        <xdr:cNvPr id="406" name="テキスト ボックス 405">
          <a:extLst>
            <a:ext uri="{FF2B5EF4-FFF2-40B4-BE49-F238E27FC236}">
              <a16:creationId xmlns:a16="http://schemas.microsoft.com/office/drawing/2014/main" id="{1F920416-A50E-4083-9B59-0B709265211F}"/>
            </a:ext>
          </a:extLst>
        </xdr:cNvPr>
        <xdr:cNvSpPr txBox="1"/>
      </xdr:nvSpPr>
      <xdr:spPr>
        <a:xfrm>
          <a:off x="12042941" y="985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114300</xdr:rowOff>
    </xdr:from>
    <xdr:to>
      <xdr:col>89</xdr:col>
      <xdr:colOff>177800</xdr:colOff>
      <xdr:row>56</xdr:row>
      <xdr:rowOff>114300</xdr:rowOff>
    </xdr:to>
    <xdr:cxnSp macro="">
      <xdr:nvCxnSpPr>
        <xdr:cNvPr id="407" name="直線コネクタ 406">
          <a:extLst>
            <a:ext uri="{FF2B5EF4-FFF2-40B4-BE49-F238E27FC236}">
              <a16:creationId xmlns:a16="http://schemas.microsoft.com/office/drawing/2014/main" id="{720F983E-38CE-4B42-835B-37F4AFE60AE5}"/>
            </a:ext>
          </a:extLst>
        </xdr:cNvPr>
        <xdr:cNvCxnSpPr/>
      </xdr:nvCxnSpPr>
      <xdr:spPr>
        <a:xfrm>
          <a:off x="12446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143527</xdr:rowOff>
    </xdr:from>
    <xdr:ext cx="403059" cy="259045"/>
    <xdr:sp macro="" textlink="">
      <xdr:nvSpPr>
        <xdr:cNvPr id="408" name="テキスト ボックス 407">
          <a:extLst>
            <a:ext uri="{FF2B5EF4-FFF2-40B4-BE49-F238E27FC236}">
              <a16:creationId xmlns:a16="http://schemas.microsoft.com/office/drawing/2014/main" id="{6AC0D943-3AE1-425B-BDAF-27E81A981FFC}"/>
            </a:ext>
          </a:extLst>
        </xdr:cNvPr>
        <xdr:cNvSpPr txBox="1"/>
      </xdr:nvSpPr>
      <xdr:spPr>
        <a:xfrm>
          <a:off x="12042941" y="957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0</xdr:rowOff>
    </xdr:from>
    <xdr:to>
      <xdr:col>89</xdr:col>
      <xdr:colOff>177800</xdr:colOff>
      <xdr:row>55</xdr:row>
      <xdr:rowOff>0</xdr:rowOff>
    </xdr:to>
    <xdr:cxnSp macro="">
      <xdr:nvCxnSpPr>
        <xdr:cNvPr id="409" name="直線コネクタ 408">
          <a:extLst>
            <a:ext uri="{FF2B5EF4-FFF2-40B4-BE49-F238E27FC236}">
              <a16:creationId xmlns:a16="http://schemas.microsoft.com/office/drawing/2014/main" id="{05E997EC-6D68-46B2-8927-B3094F483623}"/>
            </a:ext>
          </a:extLst>
        </xdr:cNvPr>
        <xdr:cNvCxnSpPr/>
      </xdr:nvCxnSpPr>
      <xdr:spPr>
        <a:xfrm>
          <a:off x="12446000" y="942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29227</xdr:rowOff>
    </xdr:from>
    <xdr:ext cx="403059" cy="259045"/>
    <xdr:sp macro="" textlink="">
      <xdr:nvSpPr>
        <xdr:cNvPr id="410" name="テキスト ボックス 409">
          <a:extLst>
            <a:ext uri="{FF2B5EF4-FFF2-40B4-BE49-F238E27FC236}">
              <a16:creationId xmlns:a16="http://schemas.microsoft.com/office/drawing/2014/main" id="{F749ED2C-1B1C-4AA7-9971-1612AE28ED14}"/>
            </a:ext>
          </a:extLst>
        </xdr:cNvPr>
        <xdr:cNvSpPr txBox="1"/>
      </xdr:nvSpPr>
      <xdr:spPr>
        <a:xfrm>
          <a:off x="12042941" y="9287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11" name="直線コネクタ 410">
          <a:extLst>
            <a:ext uri="{FF2B5EF4-FFF2-40B4-BE49-F238E27FC236}">
              <a16:creationId xmlns:a16="http://schemas.microsoft.com/office/drawing/2014/main" id="{05A3042F-44B3-479E-814B-EBE6E40C3C4F}"/>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12" name="テキスト ボックス 411">
          <a:extLst>
            <a:ext uri="{FF2B5EF4-FFF2-40B4-BE49-F238E27FC236}">
              <a16:creationId xmlns:a16="http://schemas.microsoft.com/office/drawing/2014/main" id="{9F952220-6E10-48BA-AB4E-7621AC7797D3}"/>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13" name="【保健センター・保健所】&#10;有形固定資産減価償却率グラフ枠">
          <a:extLst>
            <a:ext uri="{FF2B5EF4-FFF2-40B4-BE49-F238E27FC236}">
              <a16:creationId xmlns:a16="http://schemas.microsoft.com/office/drawing/2014/main" id="{EFFA59F3-CA13-4C14-A846-497FDBA2F5D7}"/>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131445</xdr:rowOff>
    </xdr:from>
    <xdr:to>
      <xdr:col>85</xdr:col>
      <xdr:colOff>126364</xdr:colOff>
      <xdr:row>63</xdr:row>
      <xdr:rowOff>160020</xdr:rowOff>
    </xdr:to>
    <xdr:cxnSp macro="">
      <xdr:nvCxnSpPr>
        <xdr:cNvPr id="414" name="直線コネクタ 413">
          <a:extLst>
            <a:ext uri="{FF2B5EF4-FFF2-40B4-BE49-F238E27FC236}">
              <a16:creationId xmlns:a16="http://schemas.microsoft.com/office/drawing/2014/main" id="{1CB42632-A268-4F17-97F6-97E1DAB9E3AD}"/>
            </a:ext>
          </a:extLst>
        </xdr:cNvPr>
        <xdr:cNvCxnSpPr/>
      </xdr:nvCxnSpPr>
      <xdr:spPr>
        <a:xfrm flipV="1">
          <a:off x="16318864" y="9561195"/>
          <a:ext cx="0" cy="1400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163847</xdr:rowOff>
    </xdr:from>
    <xdr:ext cx="405111" cy="259045"/>
    <xdr:sp macro="" textlink="">
      <xdr:nvSpPr>
        <xdr:cNvPr id="415" name="【保健センター・保健所】&#10;有形固定資産減価償却率最小値テキスト">
          <a:extLst>
            <a:ext uri="{FF2B5EF4-FFF2-40B4-BE49-F238E27FC236}">
              <a16:creationId xmlns:a16="http://schemas.microsoft.com/office/drawing/2014/main" id="{489214A3-0CB8-4735-94B5-377C797FDF0C}"/>
            </a:ext>
          </a:extLst>
        </xdr:cNvPr>
        <xdr:cNvSpPr txBox="1"/>
      </xdr:nvSpPr>
      <xdr:spPr>
        <a:xfrm>
          <a:off x="16357600" y="10965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160020</xdr:rowOff>
    </xdr:from>
    <xdr:to>
      <xdr:col>86</xdr:col>
      <xdr:colOff>25400</xdr:colOff>
      <xdr:row>63</xdr:row>
      <xdr:rowOff>160020</xdr:rowOff>
    </xdr:to>
    <xdr:cxnSp macro="">
      <xdr:nvCxnSpPr>
        <xdr:cNvPr id="416" name="直線コネクタ 415">
          <a:extLst>
            <a:ext uri="{FF2B5EF4-FFF2-40B4-BE49-F238E27FC236}">
              <a16:creationId xmlns:a16="http://schemas.microsoft.com/office/drawing/2014/main" id="{72B134E6-8EC1-4CDB-B602-4B4691A913E4}"/>
            </a:ext>
          </a:extLst>
        </xdr:cNvPr>
        <xdr:cNvCxnSpPr/>
      </xdr:nvCxnSpPr>
      <xdr:spPr>
        <a:xfrm>
          <a:off x="16230600" y="10961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78122</xdr:rowOff>
    </xdr:from>
    <xdr:ext cx="405111" cy="259045"/>
    <xdr:sp macro="" textlink="">
      <xdr:nvSpPr>
        <xdr:cNvPr id="417" name="【保健センター・保健所】&#10;有形固定資産減価償却率最大値テキスト">
          <a:extLst>
            <a:ext uri="{FF2B5EF4-FFF2-40B4-BE49-F238E27FC236}">
              <a16:creationId xmlns:a16="http://schemas.microsoft.com/office/drawing/2014/main" id="{FF7D5866-B488-47E6-AFDC-99F147E2003A}"/>
            </a:ext>
          </a:extLst>
        </xdr:cNvPr>
        <xdr:cNvSpPr txBox="1"/>
      </xdr:nvSpPr>
      <xdr:spPr>
        <a:xfrm>
          <a:off x="16357600" y="9336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131445</xdr:rowOff>
    </xdr:from>
    <xdr:to>
      <xdr:col>86</xdr:col>
      <xdr:colOff>25400</xdr:colOff>
      <xdr:row>55</xdr:row>
      <xdr:rowOff>131445</xdr:rowOff>
    </xdr:to>
    <xdr:cxnSp macro="">
      <xdr:nvCxnSpPr>
        <xdr:cNvPr id="418" name="直線コネクタ 417">
          <a:extLst>
            <a:ext uri="{FF2B5EF4-FFF2-40B4-BE49-F238E27FC236}">
              <a16:creationId xmlns:a16="http://schemas.microsoft.com/office/drawing/2014/main" id="{9CD2DE3F-299F-474F-8161-804E6C28680C}"/>
            </a:ext>
          </a:extLst>
        </xdr:cNvPr>
        <xdr:cNvCxnSpPr/>
      </xdr:nvCxnSpPr>
      <xdr:spPr>
        <a:xfrm>
          <a:off x="16230600" y="9561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136224</xdr:rowOff>
    </xdr:from>
    <xdr:ext cx="405111" cy="259045"/>
    <xdr:sp macro="" textlink="">
      <xdr:nvSpPr>
        <xdr:cNvPr id="419" name="【保健センター・保健所】&#10;有形固定資産減価償却率平均値テキスト">
          <a:extLst>
            <a:ext uri="{FF2B5EF4-FFF2-40B4-BE49-F238E27FC236}">
              <a16:creationId xmlns:a16="http://schemas.microsoft.com/office/drawing/2014/main" id="{6127D7D3-AFFE-4AD8-BD54-2A3939DFD986}"/>
            </a:ext>
          </a:extLst>
        </xdr:cNvPr>
        <xdr:cNvSpPr txBox="1"/>
      </xdr:nvSpPr>
      <xdr:spPr>
        <a:xfrm>
          <a:off x="16357600" y="1025177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157797</xdr:rowOff>
    </xdr:from>
    <xdr:to>
      <xdr:col>85</xdr:col>
      <xdr:colOff>177800</xdr:colOff>
      <xdr:row>60</xdr:row>
      <xdr:rowOff>87947</xdr:rowOff>
    </xdr:to>
    <xdr:sp macro="" textlink="">
      <xdr:nvSpPr>
        <xdr:cNvPr id="420" name="フローチャート: 判断 419">
          <a:extLst>
            <a:ext uri="{FF2B5EF4-FFF2-40B4-BE49-F238E27FC236}">
              <a16:creationId xmlns:a16="http://schemas.microsoft.com/office/drawing/2014/main" id="{428F61F9-A3AD-45D6-9D4F-3E09404E39C3}"/>
            </a:ext>
          </a:extLst>
        </xdr:cNvPr>
        <xdr:cNvSpPr/>
      </xdr:nvSpPr>
      <xdr:spPr>
        <a:xfrm>
          <a:off x="16268700" y="10273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137795</xdr:rowOff>
    </xdr:from>
    <xdr:to>
      <xdr:col>81</xdr:col>
      <xdr:colOff>101600</xdr:colOff>
      <xdr:row>59</xdr:row>
      <xdr:rowOff>67945</xdr:rowOff>
    </xdr:to>
    <xdr:sp macro="" textlink="">
      <xdr:nvSpPr>
        <xdr:cNvPr id="421" name="フローチャート: 判断 420">
          <a:extLst>
            <a:ext uri="{FF2B5EF4-FFF2-40B4-BE49-F238E27FC236}">
              <a16:creationId xmlns:a16="http://schemas.microsoft.com/office/drawing/2014/main" id="{CA25D890-7EDB-40BA-A264-27BB9F93F888}"/>
            </a:ext>
          </a:extLst>
        </xdr:cNvPr>
        <xdr:cNvSpPr/>
      </xdr:nvSpPr>
      <xdr:spPr>
        <a:xfrm>
          <a:off x="15430500" y="1008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89218</xdr:rowOff>
    </xdr:from>
    <xdr:to>
      <xdr:col>76</xdr:col>
      <xdr:colOff>165100</xdr:colOff>
      <xdr:row>59</xdr:row>
      <xdr:rowOff>19368</xdr:rowOff>
    </xdr:to>
    <xdr:sp macro="" textlink="">
      <xdr:nvSpPr>
        <xdr:cNvPr id="422" name="フローチャート: 判断 421">
          <a:extLst>
            <a:ext uri="{FF2B5EF4-FFF2-40B4-BE49-F238E27FC236}">
              <a16:creationId xmlns:a16="http://schemas.microsoft.com/office/drawing/2014/main" id="{6345406E-5AA5-4381-B526-793BB8660C17}"/>
            </a:ext>
          </a:extLst>
        </xdr:cNvPr>
        <xdr:cNvSpPr/>
      </xdr:nvSpPr>
      <xdr:spPr>
        <a:xfrm>
          <a:off x="14541500" y="10033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17780</xdr:rowOff>
    </xdr:from>
    <xdr:to>
      <xdr:col>72</xdr:col>
      <xdr:colOff>38100</xdr:colOff>
      <xdr:row>59</xdr:row>
      <xdr:rowOff>119380</xdr:rowOff>
    </xdr:to>
    <xdr:sp macro="" textlink="">
      <xdr:nvSpPr>
        <xdr:cNvPr id="423" name="フローチャート: 判断 422">
          <a:extLst>
            <a:ext uri="{FF2B5EF4-FFF2-40B4-BE49-F238E27FC236}">
              <a16:creationId xmlns:a16="http://schemas.microsoft.com/office/drawing/2014/main" id="{BD57D6C3-80BF-482D-ACF8-26C6319C8B27}"/>
            </a:ext>
          </a:extLst>
        </xdr:cNvPr>
        <xdr:cNvSpPr/>
      </xdr:nvSpPr>
      <xdr:spPr>
        <a:xfrm>
          <a:off x="13652500" y="1013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89218</xdr:rowOff>
    </xdr:from>
    <xdr:to>
      <xdr:col>67</xdr:col>
      <xdr:colOff>101600</xdr:colOff>
      <xdr:row>59</xdr:row>
      <xdr:rowOff>19368</xdr:rowOff>
    </xdr:to>
    <xdr:sp macro="" textlink="">
      <xdr:nvSpPr>
        <xdr:cNvPr id="424" name="フローチャート: 判断 423">
          <a:extLst>
            <a:ext uri="{FF2B5EF4-FFF2-40B4-BE49-F238E27FC236}">
              <a16:creationId xmlns:a16="http://schemas.microsoft.com/office/drawing/2014/main" id="{896F9429-15F5-4A6B-B431-1AD1B43F5F67}"/>
            </a:ext>
          </a:extLst>
        </xdr:cNvPr>
        <xdr:cNvSpPr/>
      </xdr:nvSpPr>
      <xdr:spPr>
        <a:xfrm>
          <a:off x="12763500" y="10033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25" name="テキスト ボックス 424">
          <a:extLst>
            <a:ext uri="{FF2B5EF4-FFF2-40B4-BE49-F238E27FC236}">
              <a16:creationId xmlns:a16="http://schemas.microsoft.com/office/drawing/2014/main" id="{D847DE16-1604-47E4-8463-9D888D504362}"/>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26" name="テキスト ボックス 425">
          <a:extLst>
            <a:ext uri="{FF2B5EF4-FFF2-40B4-BE49-F238E27FC236}">
              <a16:creationId xmlns:a16="http://schemas.microsoft.com/office/drawing/2014/main" id="{08EF312C-8A20-4053-8071-BD72AAED031E}"/>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27" name="テキスト ボックス 426">
          <a:extLst>
            <a:ext uri="{FF2B5EF4-FFF2-40B4-BE49-F238E27FC236}">
              <a16:creationId xmlns:a16="http://schemas.microsoft.com/office/drawing/2014/main" id="{3932EDD4-A1C0-4E6F-8DD3-E24D18284C57}"/>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28" name="テキスト ボックス 427">
          <a:extLst>
            <a:ext uri="{FF2B5EF4-FFF2-40B4-BE49-F238E27FC236}">
              <a16:creationId xmlns:a16="http://schemas.microsoft.com/office/drawing/2014/main" id="{B9875533-5CAE-46FD-8DCE-67DDBD7A4321}"/>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29" name="テキスト ボックス 428">
          <a:extLst>
            <a:ext uri="{FF2B5EF4-FFF2-40B4-BE49-F238E27FC236}">
              <a16:creationId xmlns:a16="http://schemas.microsoft.com/office/drawing/2014/main" id="{AB704142-E681-48D9-9116-70DD97863526}"/>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140653</xdr:rowOff>
    </xdr:from>
    <xdr:to>
      <xdr:col>85</xdr:col>
      <xdr:colOff>177800</xdr:colOff>
      <xdr:row>59</xdr:row>
      <xdr:rowOff>70803</xdr:rowOff>
    </xdr:to>
    <xdr:sp macro="" textlink="">
      <xdr:nvSpPr>
        <xdr:cNvPr id="430" name="楕円 429">
          <a:extLst>
            <a:ext uri="{FF2B5EF4-FFF2-40B4-BE49-F238E27FC236}">
              <a16:creationId xmlns:a16="http://schemas.microsoft.com/office/drawing/2014/main" id="{87C3BB55-AF9F-4053-B1EE-629EF148D1DA}"/>
            </a:ext>
          </a:extLst>
        </xdr:cNvPr>
        <xdr:cNvSpPr/>
      </xdr:nvSpPr>
      <xdr:spPr>
        <a:xfrm>
          <a:off x="16268700" y="10084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163530</xdr:rowOff>
    </xdr:from>
    <xdr:ext cx="405111" cy="259045"/>
    <xdr:sp macro="" textlink="">
      <xdr:nvSpPr>
        <xdr:cNvPr id="431" name="【保健センター・保健所】&#10;有形固定資産減価償却率該当値テキスト">
          <a:extLst>
            <a:ext uri="{FF2B5EF4-FFF2-40B4-BE49-F238E27FC236}">
              <a16:creationId xmlns:a16="http://schemas.microsoft.com/office/drawing/2014/main" id="{5A06F6BE-11F1-4CE1-8C46-78422567A1D2}"/>
            </a:ext>
          </a:extLst>
        </xdr:cNvPr>
        <xdr:cNvSpPr txBox="1"/>
      </xdr:nvSpPr>
      <xdr:spPr>
        <a:xfrm>
          <a:off x="16357600" y="99361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112078</xdr:rowOff>
    </xdr:from>
    <xdr:to>
      <xdr:col>81</xdr:col>
      <xdr:colOff>101600</xdr:colOff>
      <xdr:row>59</xdr:row>
      <xdr:rowOff>42228</xdr:rowOff>
    </xdr:to>
    <xdr:sp macro="" textlink="">
      <xdr:nvSpPr>
        <xdr:cNvPr id="432" name="楕円 431">
          <a:extLst>
            <a:ext uri="{FF2B5EF4-FFF2-40B4-BE49-F238E27FC236}">
              <a16:creationId xmlns:a16="http://schemas.microsoft.com/office/drawing/2014/main" id="{513991AB-877F-4F0B-A0CA-A5C122B9F35F}"/>
            </a:ext>
          </a:extLst>
        </xdr:cNvPr>
        <xdr:cNvSpPr/>
      </xdr:nvSpPr>
      <xdr:spPr>
        <a:xfrm>
          <a:off x="15430500" y="10056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162878</xdr:rowOff>
    </xdr:from>
    <xdr:to>
      <xdr:col>85</xdr:col>
      <xdr:colOff>127000</xdr:colOff>
      <xdr:row>59</xdr:row>
      <xdr:rowOff>20003</xdr:rowOff>
    </xdr:to>
    <xdr:cxnSp macro="">
      <xdr:nvCxnSpPr>
        <xdr:cNvPr id="433" name="直線コネクタ 432">
          <a:extLst>
            <a:ext uri="{FF2B5EF4-FFF2-40B4-BE49-F238E27FC236}">
              <a16:creationId xmlns:a16="http://schemas.microsoft.com/office/drawing/2014/main" id="{86864F5D-7BA2-4936-97B6-208FBF594A0A}"/>
            </a:ext>
          </a:extLst>
        </xdr:cNvPr>
        <xdr:cNvCxnSpPr/>
      </xdr:nvCxnSpPr>
      <xdr:spPr>
        <a:xfrm>
          <a:off x="15481300" y="10106978"/>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6350</xdr:rowOff>
    </xdr:from>
    <xdr:to>
      <xdr:col>76</xdr:col>
      <xdr:colOff>165100</xdr:colOff>
      <xdr:row>58</xdr:row>
      <xdr:rowOff>107950</xdr:rowOff>
    </xdr:to>
    <xdr:sp macro="" textlink="">
      <xdr:nvSpPr>
        <xdr:cNvPr id="434" name="楕円 433">
          <a:extLst>
            <a:ext uri="{FF2B5EF4-FFF2-40B4-BE49-F238E27FC236}">
              <a16:creationId xmlns:a16="http://schemas.microsoft.com/office/drawing/2014/main" id="{D823493D-258B-4D01-8910-FB395DE25C63}"/>
            </a:ext>
          </a:extLst>
        </xdr:cNvPr>
        <xdr:cNvSpPr/>
      </xdr:nvSpPr>
      <xdr:spPr>
        <a:xfrm>
          <a:off x="14541500" y="9950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57150</xdr:rowOff>
    </xdr:from>
    <xdr:to>
      <xdr:col>81</xdr:col>
      <xdr:colOff>50800</xdr:colOff>
      <xdr:row>58</xdr:row>
      <xdr:rowOff>162878</xdr:rowOff>
    </xdr:to>
    <xdr:cxnSp macro="">
      <xdr:nvCxnSpPr>
        <xdr:cNvPr id="435" name="直線コネクタ 434">
          <a:extLst>
            <a:ext uri="{FF2B5EF4-FFF2-40B4-BE49-F238E27FC236}">
              <a16:creationId xmlns:a16="http://schemas.microsoft.com/office/drawing/2014/main" id="{1607CE60-70F2-447B-A473-FC946023B3CC}"/>
            </a:ext>
          </a:extLst>
        </xdr:cNvPr>
        <xdr:cNvCxnSpPr/>
      </xdr:nvCxnSpPr>
      <xdr:spPr>
        <a:xfrm>
          <a:off x="14592300" y="10001250"/>
          <a:ext cx="889000" cy="105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63</xdr:row>
      <xdr:rowOff>120650</xdr:rowOff>
    </xdr:from>
    <xdr:to>
      <xdr:col>72</xdr:col>
      <xdr:colOff>38100</xdr:colOff>
      <xdr:row>64</xdr:row>
      <xdr:rowOff>50800</xdr:rowOff>
    </xdr:to>
    <xdr:sp macro="" textlink="">
      <xdr:nvSpPr>
        <xdr:cNvPr id="436" name="楕円 435">
          <a:extLst>
            <a:ext uri="{FF2B5EF4-FFF2-40B4-BE49-F238E27FC236}">
              <a16:creationId xmlns:a16="http://schemas.microsoft.com/office/drawing/2014/main" id="{3AB13E37-56C2-4CC6-9960-7ECE1C80CBB8}"/>
            </a:ext>
          </a:extLst>
        </xdr:cNvPr>
        <xdr:cNvSpPr/>
      </xdr:nvSpPr>
      <xdr:spPr>
        <a:xfrm>
          <a:off x="13652500" y="1092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57150</xdr:rowOff>
    </xdr:from>
    <xdr:to>
      <xdr:col>76</xdr:col>
      <xdr:colOff>114300</xdr:colOff>
      <xdr:row>64</xdr:row>
      <xdr:rowOff>0</xdr:rowOff>
    </xdr:to>
    <xdr:cxnSp macro="">
      <xdr:nvCxnSpPr>
        <xdr:cNvPr id="437" name="直線コネクタ 436">
          <a:extLst>
            <a:ext uri="{FF2B5EF4-FFF2-40B4-BE49-F238E27FC236}">
              <a16:creationId xmlns:a16="http://schemas.microsoft.com/office/drawing/2014/main" id="{3FECB719-1AC6-42C1-802F-4EC516D4F393}"/>
            </a:ext>
          </a:extLst>
        </xdr:cNvPr>
        <xdr:cNvCxnSpPr/>
      </xdr:nvCxnSpPr>
      <xdr:spPr>
        <a:xfrm flipV="1">
          <a:off x="13703300" y="10001250"/>
          <a:ext cx="889000" cy="971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63</xdr:row>
      <xdr:rowOff>63500</xdr:rowOff>
    </xdr:from>
    <xdr:to>
      <xdr:col>67</xdr:col>
      <xdr:colOff>101600</xdr:colOff>
      <xdr:row>63</xdr:row>
      <xdr:rowOff>165100</xdr:rowOff>
    </xdr:to>
    <xdr:sp macro="" textlink="">
      <xdr:nvSpPr>
        <xdr:cNvPr id="438" name="楕円 437">
          <a:extLst>
            <a:ext uri="{FF2B5EF4-FFF2-40B4-BE49-F238E27FC236}">
              <a16:creationId xmlns:a16="http://schemas.microsoft.com/office/drawing/2014/main" id="{192DDCEA-10C0-48D4-862E-8C6800C94D1D}"/>
            </a:ext>
          </a:extLst>
        </xdr:cNvPr>
        <xdr:cNvSpPr/>
      </xdr:nvSpPr>
      <xdr:spPr>
        <a:xfrm>
          <a:off x="12763500" y="1086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63</xdr:row>
      <xdr:rowOff>114300</xdr:rowOff>
    </xdr:from>
    <xdr:to>
      <xdr:col>71</xdr:col>
      <xdr:colOff>177800</xdr:colOff>
      <xdr:row>64</xdr:row>
      <xdr:rowOff>0</xdr:rowOff>
    </xdr:to>
    <xdr:cxnSp macro="">
      <xdr:nvCxnSpPr>
        <xdr:cNvPr id="439" name="直線コネクタ 438">
          <a:extLst>
            <a:ext uri="{FF2B5EF4-FFF2-40B4-BE49-F238E27FC236}">
              <a16:creationId xmlns:a16="http://schemas.microsoft.com/office/drawing/2014/main" id="{B7A941CE-BE7D-40B7-A184-FBBA8535C0A0}"/>
            </a:ext>
          </a:extLst>
        </xdr:cNvPr>
        <xdr:cNvCxnSpPr/>
      </xdr:nvCxnSpPr>
      <xdr:spPr>
        <a:xfrm>
          <a:off x="12814300" y="109156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59072</xdr:rowOff>
    </xdr:from>
    <xdr:ext cx="405111" cy="259045"/>
    <xdr:sp macro="" textlink="">
      <xdr:nvSpPr>
        <xdr:cNvPr id="440" name="n_1aveValue【保健センター・保健所】&#10;有形固定資産減価償却率">
          <a:extLst>
            <a:ext uri="{FF2B5EF4-FFF2-40B4-BE49-F238E27FC236}">
              <a16:creationId xmlns:a16="http://schemas.microsoft.com/office/drawing/2014/main" id="{1910182B-F09D-4FC1-9F9C-58CFE5F22709}"/>
            </a:ext>
          </a:extLst>
        </xdr:cNvPr>
        <xdr:cNvSpPr txBox="1"/>
      </xdr:nvSpPr>
      <xdr:spPr>
        <a:xfrm>
          <a:off x="15266044" y="10174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10495</xdr:rowOff>
    </xdr:from>
    <xdr:ext cx="405111" cy="259045"/>
    <xdr:sp macro="" textlink="">
      <xdr:nvSpPr>
        <xdr:cNvPr id="441" name="n_2aveValue【保健センター・保健所】&#10;有形固定資産減価償却率">
          <a:extLst>
            <a:ext uri="{FF2B5EF4-FFF2-40B4-BE49-F238E27FC236}">
              <a16:creationId xmlns:a16="http://schemas.microsoft.com/office/drawing/2014/main" id="{50D99CD0-F343-4F4C-9670-A8943728713C}"/>
            </a:ext>
          </a:extLst>
        </xdr:cNvPr>
        <xdr:cNvSpPr txBox="1"/>
      </xdr:nvSpPr>
      <xdr:spPr>
        <a:xfrm>
          <a:off x="14389744" y="101260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135907</xdr:rowOff>
    </xdr:from>
    <xdr:ext cx="405111" cy="259045"/>
    <xdr:sp macro="" textlink="">
      <xdr:nvSpPr>
        <xdr:cNvPr id="442" name="n_3aveValue【保健センター・保健所】&#10;有形固定資産減価償却率">
          <a:extLst>
            <a:ext uri="{FF2B5EF4-FFF2-40B4-BE49-F238E27FC236}">
              <a16:creationId xmlns:a16="http://schemas.microsoft.com/office/drawing/2014/main" id="{C79EB314-2023-4906-ABCE-7A0FB095FE5B}"/>
            </a:ext>
          </a:extLst>
        </xdr:cNvPr>
        <xdr:cNvSpPr txBox="1"/>
      </xdr:nvSpPr>
      <xdr:spPr>
        <a:xfrm>
          <a:off x="13500744" y="990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35895</xdr:rowOff>
    </xdr:from>
    <xdr:ext cx="405111" cy="259045"/>
    <xdr:sp macro="" textlink="">
      <xdr:nvSpPr>
        <xdr:cNvPr id="443" name="n_4aveValue【保健センター・保健所】&#10;有形固定資産減価償却率">
          <a:extLst>
            <a:ext uri="{FF2B5EF4-FFF2-40B4-BE49-F238E27FC236}">
              <a16:creationId xmlns:a16="http://schemas.microsoft.com/office/drawing/2014/main" id="{5CC6C0B1-3D6C-4F2F-A2D7-B23DA77A34FA}"/>
            </a:ext>
          </a:extLst>
        </xdr:cNvPr>
        <xdr:cNvSpPr txBox="1"/>
      </xdr:nvSpPr>
      <xdr:spPr>
        <a:xfrm>
          <a:off x="12611744" y="98085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58755</xdr:rowOff>
    </xdr:from>
    <xdr:ext cx="405111" cy="259045"/>
    <xdr:sp macro="" textlink="">
      <xdr:nvSpPr>
        <xdr:cNvPr id="444" name="n_1mainValue【保健センター・保健所】&#10;有形固定資産減価償却率">
          <a:extLst>
            <a:ext uri="{FF2B5EF4-FFF2-40B4-BE49-F238E27FC236}">
              <a16:creationId xmlns:a16="http://schemas.microsoft.com/office/drawing/2014/main" id="{CEFA756F-29E8-457D-8F0D-1B76ADAF6EB5}"/>
            </a:ext>
          </a:extLst>
        </xdr:cNvPr>
        <xdr:cNvSpPr txBox="1"/>
      </xdr:nvSpPr>
      <xdr:spPr>
        <a:xfrm>
          <a:off x="15266044" y="98314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124477</xdr:rowOff>
    </xdr:from>
    <xdr:ext cx="405111" cy="259045"/>
    <xdr:sp macro="" textlink="">
      <xdr:nvSpPr>
        <xdr:cNvPr id="445" name="n_2mainValue【保健センター・保健所】&#10;有形固定資産減価償却率">
          <a:extLst>
            <a:ext uri="{FF2B5EF4-FFF2-40B4-BE49-F238E27FC236}">
              <a16:creationId xmlns:a16="http://schemas.microsoft.com/office/drawing/2014/main" id="{72A7110B-03C4-414C-A499-8EDB9395D85D}"/>
            </a:ext>
          </a:extLst>
        </xdr:cNvPr>
        <xdr:cNvSpPr txBox="1"/>
      </xdr:nvSpPr>
      <xdr:spPr>
        <a:xfrm>
          <a:off x="14389744" y="9725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64</xdr:row>
      <xdr:rowOff>41927</xdr:rowOff>
    </xdr:from>
    <xdr:ext cx="405111" cy="259045"/>
    <xdr:sp macro="" textlink="">
      <xdr:nvSpPr>
        <xdr:cNvPr id="446" name="n_3mainValue【保健センター・保健所】&#10;有形固定資産減価償却率">
          <a:extLst>
            <a:ext uri="{FF2B5EF4-FFF2-40B4-BE49-F238E27FC236}">
              <a16:creationId xmlns:a16="http://schemas.microsoft.com/office/drawing/2014/main" id="{F19C4481-739F-42C9-84B3-D11BEDED5267}"/>
            </a:ext>
          </a:extLst>
        </xdr:cNvPr>
        <xdr:cNvSpPr txBox="1"/>
      </xdr:nvSpPr>
      <xdr:spPr>
        <a:xfrm>
          <a:off x="13500744" y="1101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63</xdr:row>
      <xdr:rowOff>156227</xdr:rowOff>
    </xdr:from>
    <xdr:ext cx="405111" cy="259045"/>
    <xdr:sp macro="" textlink="">
      <xdr:nvSpPr>
        <xdr:cNvPr id="447" name="n_4mainValue【保健センター・保健所】&#10;有形固定資産減価償却率">
          <a:extLst>
            <a:ext uri="{FF2B5EF4-FFF2-40B4-BE49-F238E27FC236}">
              <a16:creationId xmlns:a16="http://schemas.microsoft.com/office/drawing/2014/main" id="{B3D2688A-D75D-4A78-BF10-F049761876EE}"/>
            </a:ext>
          </a:extLst>
        </xdr:cNvPr>
        <xdr:cNvSpPr txBox="1"/>
      </xdr:nvSpPr>
      <xdr:spPr>
        <a:xfrm>
          <a:off x="12611744" y="10957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48" name="正方形/長方形 447">
          <a:extLst>
            <a:ext uri="{FF2B5EF4-FFF2-40B4-BE49-F238E27FC236}">
              <a16:creationId xmlns:a16="http://schemas.microsoft.com/office/drawing/2014/main" id="{2D17718D-8A14-4E45-89CC-58252AAE232F}"/>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49" name="正方形/長方形 448">
          <a:extLst>
            <a:ext uri="{FF2B5EF4-FFF2-40B4-BE49-F238E27FC236}">
              <a16:creationId xmlns:a16="http://schemas.microsoft.com/office/drawing/2014/main" id="{5DD01532-EC10-4BDC-9AFA-DC87F6A4162A}"/>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50" name="正方形/長方形 449">
          <a:extLst>
            <a:ext uri="{FF2B5EF4-FFF2-40B4-BE49-F238E27FC236}">
              <a16:creationId xmlns:a16="http://schemas.microsoft.com/office/drawing/2014/main" id="{65040022-61F9-43D0-B42E-730F968DEA56}"/>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51" name="正方形/長方形 450">
          <a:extLst>
            <a:ext uri="{FF2B5EF4-FFF2-40B4-BE49-F238E27FC236}">
              <a16:creationId xmlns:a16="http://schemas.microsoft.com/office/drawing/2014/main" id="{18240790-04F0-4E05-9FF0-42DCA25ED343}"/>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52" name="正方形/長方形 451">
          <a:extLst>
            <a:ext uri="{FF2B5EF4-FFF2-40B4-BE49-F238E27FC236}">
              <a16:creationId xmlns:a16="http://schemas.microsoft.com/office/drawing/2014/main" id="{22529ECF-9355-49B2-B229-7EA5FE992044}"/>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53" name="正方形/長方形 452">
          <a:extLst>
            <a:ext uri="{FF2B5EF4-FFF2-40B4-BE49-F238E27FC236}">
              <a16:creationId xmlns:a16="http://schemas.microsoft.com/office/drawing/2014/main" id="{E758FA5D-2910-44C0-9C7B-1D93C2B10422}"/>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54" name="正方形/長方形 453">
          <a:extLst>
            <a:ext uri="{FF2B5EF4-FFF2-40B4-BE49-F238E27FC236}">
              <a16:creationId xmlns:a16="http://schemas.microsoft.com/office/drawing/2014/main" id="{C46793AE-0B16-42E4-A3AE-D31113790529}"/>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55" name="正方形/長方形 454">
          <a:extLst>
            <a:ext uri="{FF2B5EF4-FFF2-40B4-BE49-F238E27FC236}">
              <a16:creationId xmlns:a16="http://schemas.microsoft.com/office/drawing/2014/main" id="{D7A5B5BF-440A-4B28-8F12-1A1AF01B57B2}"/>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56" name="テキスト ボックス 455">
          <a:extLst>
            <a:ext uri="{FF2B5EF4-FFF2-40B4-BE49-F238E27FC236}">
              <a16:creationId xmlns:a16="http://schemas.microsoft.com/office/drawing/2014/main" id="{71576003-AE3B-4B35-B59D-84426B08AA3A}"/>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57" name="直線コネクタ 456">
          <a:extLst>
            <a:ext uri="{FF2B5EF4-FFF2-40B4-BE49-F238E27FC236}">
              <a16:creationId xmlns:a16="http://schemas.microsoft.com/office/drawing/2014/main" id="{CDEA28BC-724F-4F90-B961-58F8ED68C272}"/>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458" name="直線コネクタ 457">
          <a:extLst>
            <a:ext uri="{FF2B5EF4-FFF2-40B4-BE49-F238E27FC236}">
              <a16:creationId xmlns:a16="http://schemas.microsoft.com/office/drawing/2014/main" id="{C67FA861-0F82-464B-8247-E5F25A558D77}"/>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59" name="テキスト ボックス 458">
          <a:extLst>
            <a:ext uri="{FF2B5EF4-FFF2-40B4-BE49-F238E27FC236}">
              <a16:creationId xmlns:a16="http://schemas.microsoft.com/office/drawing/2014/main" id="{36B5BC29-E37D-433E-B004-5665D04C1168}"/>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60" name="直線コネクタ 459">
          <a:extLst>
            <a:ext uri="{FF2B5EF4-FFF2-40B4-BE49-F238E27FC236}">
              <a16:creationId xmlns:a16="http://schemas.microsoft.com/office/drawing/2014/main" id="{801544B3-A59A-4E6B-8C8F-876699ACCEA2}"/>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61" name="テキスト ボックス 460">
          <a:extLst>
            <a:ext uri="{FF2B5EF4-FFF2-40B4-BE49-F238E27FC236}">
              <a16:creationId xmlns:a16="http://schemas.microsoft.com/office/drawing/2014/main" id="{14C3ADCE-4F40-433F-963D-A5814F351C05}"/>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62" name="直線コネクタ 461">
          <a:extLst>
            <a:ext uri="{FF2B5EF4-FFF2-40B4-BE49-F238E27FC236}">
              <a16:creationId xmlns:a16="http://schemas.microsoft.com/office/drawing/2014/main" id="{155D51F9-A7E6-4CA6-A67E-1B4F9DC49540}"/>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63" name="テキスト ボックス 462">
          <a:extLst>
            <a:ext uri="{FF2B5EF4-FFF2-40B4-BE49-F238E27FC236}">
              <a16:creationId xmlns:a16="http://schemas.microsoft.com/office/drawing/2014/main" id="{9CDCA974-1914-458B-A50F-F7EBC486ECD3}"/>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64" name="直線コネクタ 463">
          <a:extLst>
            <a:ext uri="{FF2B5EF4-FFF2-40B4-BE49-F238E27FC236}">
              <a16:creationId xmlns:a16="http://schemas.microsoft.com/office/drawing/2014/main" id="{55FBA0BF-8294-4A6A-A882-361D5C6DEA5B}"/>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65" name="テキスト ボックス 464">
          <a:extLst>
            <a:ext uri="{FF2B5EF4-FFF2-40B4-BE49-F238E27FC236}">
              <a16:creationId xmlns:a16="http://schemas.microsoft.com/office/drawing/2014/main" id="{C16A7F38-82B9-4CCA-A701-4D2AD6A4FE90}"/>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66" name="直線コネクタ 465">
          <a:extLst>
            <a:ext uri="{FF2B5EF4-FFF2-40B4-BE49-F238E27FC236}">
              <a16:creationId xmlns:a16="http://schemas.microsoft.com/office/drawing/2014/main" id="{E351C3B4-EAD9-4ABD-8BA0-1F02860BAA48}"/>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67" name="テキスト ボックス 466">
          <a:extLst>
            <a:ext uri="{FF2B5EF4-FFF2-40B4-BE49-F238E27FC236}">
              <a16:creationId xmlns:a16="http://schemas.microsoft.com/office/drawing/2014/main" id="{9FE80BEB-F998-4093-AC14-4A9113CE13CA}"/>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68" name="【保健センター・保健所】&#10;一人当たり面積グラフ枠">
          <a:extLst>
            <a:ext uri="{FF2B5EF4-FFF2-40B4-BE49-F238E27FC236}">
              <a16:creationId xmlns:a16="http://schemas.microsoft.com/office/drawing/2014/main" id="{A2806EDC-2931-43D5-BF1F-6B82AB643A11}"/>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55321</xdr:rowOff>
    </xdr:from>
    <xdr:to>
      <xdr:col>116</xdr:col>
      <xdr:colOff>62864</xdr:colOff>
      <xdr:row>63</xdr:row>
      <xdr:rowOff>111099</xdr:rowOff>
    </xdr:to>
    <xdr:cxnSp macro="">
      <xdr:nvCxnSpPr>
        <xdr:cNvPr id="469" name="直線コネクタ 468">
          <a:extLst>
            <a:ext uri="{FF2B5EF4-FFF2-40B4-BE49-F238E27FC236}">
              <a16:creationId xmlns:a16="http://schemas.microsoft.com/office/drawing/2014/main" id="{9B4C9909-A682-484A-9932-E43023E19738}"/>
            </a:ext>
          </a:extLst>
        </xdr:cNvPr>
        <xdr:cNvCxnSpPr/>
      </xdr:nvCxnSpPr>
      <xdr:spPr>
        <a:xfrm flipV="1">
          <a:off x="22160864" y="9485071"/>
          <a:ext cx="0" cy="14273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114926</xdr:rowOff>
    </xdr:from>
    <xdr:ext cx="469744" cy="259045"/>
    <xdr:sp macro="" textlink="">
      <xdr:nvSpPr>
        <xdr:cNvPr id="470" name="【保健センター・保健所】&#10;一人当たり面積最小値テキスト">
          <a:extLst>
            <a:ext uri="{FF2B5EF4-FFF2-40B4-BE49-F238E27FC236}">
              <a16:creationId xmlns:a16="http://schemas.microsoft.com/office/drawing/2014/main" id="{C4AA1509-43DD-452E-900A-E87B4CD1E133}"/>
            </a:ext>
          </a:extLst>
        </xdr:cNvPr>
        <xdr:cNvSpPr txBox="1"/>
      </xdr:nvSpPr>
      <xdr:spPr>
        <a:xfrm>
          <a:off x="22199600" y="10916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111099</xdr:rowOff>
    </xdr:from>
    <xdr:to>
      <xdr:col>116</xdr:col>
      <xdr:colOff>152400</xdr:colOff>
      <xdr:row>63</xdr:row>
      <xdr:rowOff>111099</xdr:rowOff>
    </xdr:to>
    <xdr:cxnSp macro="">
      <xdr:nvCxnSpPr>
        <xdr:cNvPr id="471" name="直線コネクタ 470">
          <a:extLst>
            <a:ext uri="{FF2B5EF4-FFF2-40B4-BE49-F238E27FC236}">
              <a16:creationId xmlns:a16="http://schemas.microsoft.com/office/drawing/2014/main" id="{4F61630C-0FCB-4CA5-8AC2-E9BD88763BCE}"/>
            </a:ext>
          </a:extLst>
        </xdr:cNvPr>
        <xdr:cNvCxnSpPr/>
      </xdr:nvCxnSpPr>
      <xdr:spPr>
        <a:xfrm>
          <a:off x="22072600" y="109124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1998</xdr:rowOff>
    </xdr:from>
    <xdr:ext cx="469744" cy="259045"/>
    <xdr:sp macro="" textlink="">
      <xdr:nvSpPr>
        <xdr:cNvPr id="472" name="【保健センター・保健所】&#10;一人当たり面積最大値テキスト">
          <a:extLst>
            <a:ext uri="{FF2B5EF4-FFF2-40B4-BE49-F238E27FC236}">
              <a16:creationId xmlns:a16="http://schemas.microsoft.com/office/drawing/2014/main" id="{1DB4ECFA-4375-454F-8E1E-B6030FC1A818}"/>
            </a:ext>
          </a:extLst>
        </xdr:cNvPr>
        <xdr:cNvSpPr txBox="1"/>
      </xdr:nvSpPr>
      <xdr:spPr>
        <a:xfrm>
          <a:off x="22199600" y="9260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55321</xdr:rowOff>
    </xdr:from>
    <xdr:to>
      <xdr:col>116</xdr:col>
      <xdr:colOff>152400</xdr:colOff>
      <xdr:row>55</xdr:row>
      <xdr:rowOff>55321</xdr:rowOff>
    </xdr:to>
    <xdr:cxnSp macro="">
      <xdr:nvCxnSpPr>
        <xdr:cNvPr id="473" name="直線コネクタ 472">
          <a:extLst>
            <a:ext uri="{FF2B5EF4-FFF2-40B4-BE49-F238E27FC236}">
              <a16:creationId xmlns:a16="http://schemas.microsoft.com/office/drawing/2014/main" id="{ECC6E5EF-BFD5-4667-A3F3-38BB8B4A54C5}"/>
            </a:ext>
          </a:extLst>
        </xdr:cNvPr>
        <xdr:cNvCxnSpPr/>
      </xdr:nvCxnSpPr>
      <xdr:spPr>
        <a:xfrm>
          <a:off x="22072600" y="9485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160900</xdr:rowOff>
    </xdr:from>
    <xdr:ext cx="469744" cy="259045"/>
    <xdr:sp macro="" textlink="">
      <xdr:nvSpPr>
        <xdr:cNvPr id="474" name="【保健センター・保健所】&#10;一人当たり面積平均値テキスト">
          <a:extLst>
            <a:ext uri="{FF2B5EF4-FFF2-40B4-BE49-F238E27FC236}">
              <a16:creationId xmlns:a16="http://schemas.microsoft.com/office/drawing/2014/main" id="{14DEB08A-AFD9-430C-855A-A4B577B8E9A2}"/>
            </a:ext>
          </a:extLst>
        </xdr:cNvPr>
        <xdr:cNvSpPr txBox="1"/>
      </xdr:nvSpPr>
      <xdr:spPr>
        <a:xfrm>
          <a:off x="22199600" y="104479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138023</xdr:rowOff>
    </xdr:from>
    <xdr:to>
      <xdr:col>116</xdr:col>
      <xdr:colOff>114300</xdr:colOff>
      <xdr:row>62</xdr:row>
      <xdr:rowOff>68173</xdr:rowOff>
    </xdr:to>
    <xdr:sp macro="" textlink="">
      <xdr:nvSpPr>
        <xdr:cNvPr id="475" name="フローチャート: 判断 474">
          <a:extLst>
            <a:ext uri="{FF2B5EF4-FFF2-40B4-BE49-F238E27FC236}">
              <a16:creationId xmlns:a16="http://schemas.microsoft.com/office/drawing/2014/main" id="{129DA3E8-C52D-4148-8436-32B33DDA9627}"/>
            </a:ext>
          </a:extLst>
        </xdr:cNvPr>
        <xdr:cNvSpPr/>
      </xdr:nvSpPr>
      <xdr:spPr>
        <a:xfrm>
          <a:off x="22110700" y="10596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864</xdr:rowOff>
    </xdr:from>
    <xdr:to>
      <xdr:col>112</xdr:col>
      <xdr:colOff>38100</xdr:colOff>
      <xdr:row>61</xdr:row>
      <xdr:rowOff>102464</xdr:rowOff>
    </xdr:to>
    <xdr:sp macro="" textlink="">
      <xdr:nvSpPr>
        <xdr:cNvPr id="476" name="フローチャート: 判断 475">
          <a:extLst>
            <a:ext uri="{FF2B5EF4-FFF2-40B4-BE49-F238E27FC236}">
              <a16:creationId xmlns:a16="http://schemas.microsoft.com/office/drawing/2014/main" id="{1164FF1F-4B5F-4520-9FCC-FAE2D71F4980}"/>
            </a:ext>
          </a:extLst>
        </xdr:cNvPr>
        <xdr:cNvSpPr/>
      </xdr:nvSpPr>
      <xdr:spPr>
        <a:xfrm>
          <a:off x="21272500" y="10459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164084</xdr:rowOff>
    </xdr:from>
    <xdr:to>
      <xdr:col>107</xdr:col>
      <xdr:colOff>101600</xdr:colOff>
      <xdr:row>61</xdr:row>
      <xdr:rowOff>94234</xdr:rowOff>
    </xdr:to>
    <xdr:sp macro="" textlink="">
      <xdr:nvSpPr>
        <xdr:cNvPr id="477" name="フローチャート: 判断 476">
          <a:extLst>
            <a:ext uri="{FF2B5EF4-FFF2-40B4-BE49-F238E27FC236}">
              <a16:creationId xmlns:a16="http://schemas.microsoft.com/office/drawing/2014/main" id="{8D0EA92F-D4A1-4136-88C4-0A6DA8C5B732}"/>
            </a:ext>
          </a:extLst>
        </xdr:cNvPr>
        <xdr:cNvSpPr/>
      </xdr:nvSpPr>
      <xdr:spPr>
        <a:xfrm>
          <a:off x="20383500" y="10451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158597</xdr:rowOff>
    </xdr:from>
    <xdr:to>
      <xdr:col>102</xdr:col>
      <xdr:colOff>165100</xdr:colOff>
      <xdr:row>61</xdr:row>
      <xdr:rowOff>88747</xdr:rowOff>
    </xdr:to>
    <xdr:sp macro="" textlink="">
      <xdr:nvSpPr>
        <xdr:cNvPr id="478" name="フローチャート: 判断 477">
          <a:extLst>
            <a:ext uri="{FF2B5EF4-FFF2-40B4-BE49-F238E27FC236}">
              <a16:creationId xmlns:a16="http://schemas.microsoft.com/office/drawing/2014/main" id="{E510FE4E-3F1B-46B2-9E80-285FF42D96B6}"/>
            </a:ext>
          </a:extLst>
        </xdr:cNvPr>
        <xdr:cNvSpPr/>
      </xdr:nvSpPr>
      <xdr:spPr>
        <a:xfrm>
          <a:off x="19494500" y="10445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169570</xdr:rowOff>
    </xdr:from>
    <xdr:to>
      <xdr:col>98</xdr:col>
      <xdr:colOff>38100</xdr:colOff>
      <xdr:row>61</xdr:row>
      <xdr:rowOff>99720</xdr:rowOff>
    </xdr:to>
    <xdr:sp macro="" textlink="">
      <xdr:nvSpPr>
        <xdr:cNvPr id="479" name="フローチャート: 判断 478">
          <a:extLst>
            <a:ext uri="{FF2B5EF4-FFF2-40B4-BE49-F238E27FC236}">
              <a16:creationId xmlns:a16="http://schemas.microsoft.com/office/drawing/2014/main" id="{79A83141-0171-4AEA-B183-519DADE917BC}"/>
            </a:ext>
          </a:extLst>
        </xdr:cNvPr>
        <xdr:cNvSpPr/>
      </xdr:nvSpPr>
      <xdr:spPr>
        <a:xfrm>
          <a:off x="18605500" y="10456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80" name="テキスト ボックス 479">
          <a:extLst>
            <a:ext uri="{FF2B5EF4-FFF2-40B4-BE49-F238E27FC236}">
              <a16:creationId xmlns:a16="http://schemas.microsoft.com/office/drawing/2014/main" id="{82DBCA63-37C8-4228-8C15-1E9A72068EB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81" name="テキスト ボックス 480">
          <a:extLst>
            <a:ext uri="{FF2B5EF4-FFF2-40B4-BE49-F238E27FC236}">
              <a16:creationId xmlns:a16="http://schemas.microsoft.com/office/drawing/2014/main" id="{787EB5F2-B3AC-45A8-8DE6-05EA62E906EA}"/>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82" name="テキスト ボックス 481">
          <a:extLst>
            <a:ext uri="{FF2B5EF4-FFF2-40B4-BE49-F238E27FC236}">
              <a16:creationId xmlns:a16="http://schemas.microsoft.com/office/drawing/2014/main" id="{93197DBC-DB72-4F9F-AEDB-97702C89FCE5}"/>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83" name="テキスト ボックス 482">
          <a:extLst>
            <a:ext uri="{FF2B5EF4-FFF2-40B4-BE49-F238E27FC236}">
              <a16:creationId xmlns:a16="http://schemas.microsoft.com/office/drawing/2014/main" id="{4E7DDECA-4C3E-4947-9E1E-3ED7C569B6A8}"/>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84" name="テキスト ボックス 483">
          <a:extLst>
            <a:ext uri="{FF2B5EF4-FFF2-40B4-BE49-F238E27FC236}">
              <a16:creationId xmlns:a16="http://schemas.microsoft.com/office/drawing/2014/main" id="{F1A00DB4-054C-487B-80E7-0F218DB7892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116536</xdr:rowOff>
    </xdr:from>
    <xdr:to>
      <xdr:col>116</xdr:col>
      <xdr:colOff>114300</xdr:colOff>
      <xdr:row>63</xdr:row>
      <xdr:rowOff>46686</xdr:rowOff>
    </xdr:to>
    <xdr:sp macro="" textlink="">
      <xdr:nvSpPr>
        <xdr:cNvPr id="485" name="楕円 484">
          <a:extLst>
            <a:ext uri="{FF2B5EF4-FFF2-40B4-BE49-F238E27FC236}">
              <a16:creationId xmlns:a16="http://schemas.microsoft.com/office/drawing/2014/main" id="{77C28256-A68B-4795-ADBF-9520CEB88EB0}"/>
            </a:ext>
          </a:extLst>
        </xdr:cNvPr>
        <xdr:cNvSpPr/>
      </xdr:nvSpPr>
      <xdr:spPr>
        <a:xfrm>
          <a:off x="22110700" y="10746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31463</xdr:rowOff>
    </xdr:from>
    <xdr:ext cx="469744" cy="259045"/>
    <xdr:sp macro="" textlink="">
      <xdr:nvSpPr>
        <xdr:cNvPr id="486" name="【保健センター・保健所】&#10;一人当たり面積該当値テキスト">
          <a:extLst>
            <a:ext uri="{FF2B5EF4-FFF2-40B4-BE49-F238E27FC236}">
              <a16:creationId xmlns:a16="http://schemas.microsoft.com/office/drawing/2014/main" id="{2E1D1372-D7A4-4815-B0AF-66D408370320}"/>
            </a:ext>
          </a:extLst>
        </xdr:cNvPr>
        <xdr:cNvSpPr txBox="1"/>
      </xdr:nvSpPr>
      <xdr:spPr>
        <a:xfrm>
          <a:off x="22199600" y="10661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123851</xdr:rowOff>
    </xdr:from>
    <xdr:to>
      <xdr:col>112</xdr:col>
      <xdr:colOff>38100</xdr:colOff>
      <xdr:row>63</xdr:row>
      <xdr:rowOff>54001</xdr:rowOff>
    </xdr:to>
    <xdr:sp macro="" textlink="">
      <xdr:nvSpPr>
        <xdr:cNvPr id="487" name="楕円 486">
          <a:extLst>
            <a:ext uri="{FF2B5EF4-FFF2-40B4-BE49-F238E27FC236}">
              <a16:creationId xmlns:a16="http://schemas.microsoft.com/office/drawing/2014/main" id="{38C97B3E-3FAE-4256-9D84-D32DF1B4F922}"/>
            </a:ext>
          </a:extLst>
        </xdr:cNvPr>
        <xdr:cNvSpPr/>
      </xdr:nvSpPr>
      <xdr:spPr>
        <a:xfrm>
          <a:off x="21272500" y="10753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167336</xdr:rowOff>
    </xdr:from>
    <xdr:to>
      <xdr:col>116</xdr:col>
      <xdr:colOff>63500</xdr:colOff>
      <xdr:row>63</xdr:row>
      <xdr:rowOff>3201</xdr:rowOff>
    </xdr:to>
    <xdr:cxnSp macro="">
      <xdr:nvCxnSpPr>
        <xdr:cNvPr id="488" name="直線コネクタ 487">
          <a:extLst>
            <a:ext uri="{FF2B5EF4-FFF2-40B4-BE49-F238E27FC236}">
              <a16:creationId xmlns:a16="http://schemas.microsoft.com/office/drawing/2014/main" id="{8085EF66-492F-4ABC-B885-38ACF4C43CB2}"/>
            </a:ext>
          </a:extLst>
        </xdr:cNvPr>
        <xdr:cNvCxnSpPr/>
      </xdr:nvCxnSpPr>
      <xdr:spPr>
        <a:xfrm flipV="1">
          <a:off x="21323300" y="10797236"/>
          <a:ext cx="838200" cy="7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128422</xdr:rowOff>
    </xdr:from>
    <xdr:to>
      <xdr:col>107</xdr:col>
      <xdr:colOff>101600</xdr:colOff>
      <xdr:row>63</xdr:row>
      <xdr:rowOff>58572</xdr:rowOff>
    </xdr:to>
    <xdr:sp macro="" textlink="">
      <xdr:nvSpPr>
        <xdr:cNvPr id="489" name="楕円 488">
          <a:extLst>
            <a:ext uri="{FF2B5EF4-FFF2-40B4-BE49-F238E27FC236}">
              <a16:creationId xmlns:a16="http://schemas.microsoft.com/office/drawing/2014/main" id="{112536E8-BBDC-439F-BD66-C3171076A261}"/>
            </a:ext>
          </a:extLst>
        </xdr:cNvPr>
        <xdr:cNvSpPr/>
      </xdr:nvSpPr>
      <xdr:spPr>
        <a:xfrm>
          <a:off x="20383500" y="10758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3201</xdr:rowOff>
    </xdr:from>
    <xdr:to>
      <xdr:col>111</xdr:col>
      <xdr:colOff>177800</xdr:colOff>
      <xdr:row>63</xdr:row>
      <xdr:rowOff>7772</xdr:rowOff>
    </xdr:to>
    <xdr:cxnSp macro="">
      <xdr:nvCxnSpPr>
        <xdr:cNvPr id="490" name="直線コネクタ 489">
          <a:extLst>
            <a:ext uri="{FF2B5EF4-FFF2-40B4-BE49-F238E27FC236}">
              <a16:creationId xmlns:a16="http://schemas.microsoft.com/office/drawing/2014/main" id="{3AEF4928-F1D9-4D1A-994C-63E96A566B50}"/>
            </a:ext>
          </a:extLst>
        </xdr:cNvPr>
        <xdr:cNvCxnSpPr/>
      </xdr:nvCxnSpPr>
      <xdr:spPr>
        <a:xfrm flipV="1">
          <a:off x="20434300" y="10804551"/>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106934</xdr:rowOff>
    </xdr:from>
    <xdr:to>
      <xdr:col>102</xdr:col>
      <xdr:colOff>165100</xdr:colOff>
      <xdr:row>60</xdr:row>
      <xdr:rowOff>37084</xdr:rowOff>
    </xdr:to>
    <xdr:sp macro="" textlink="">
      <xdr:nvSpPr>
        <xdr:cNvPr id="491" name="楕円 490">
          <a:extLst>
            <a:ext uri="{FF2B5EF4-FFF2-40B4-BE49-F238E27FC236}">
              <a16:creationId xmlns:a16="http://schemas.microsoft.com/office/drawing/2014/main" id="{C9BECDFB-DC73-4FF8-9633-6FD780EBC445}"/>
            </a:ext>
          </a:extLst>
        </xdr:cNvPr>
        <xdr:cNvSpPr/>
      </xdr:nvSpPr>
      <xdr:spPr>
        <a:xfrm>
          <a:off x="19494500" y="10222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59</xdr:row>
      <xdr:rowOff>157734</xdr:rowOff>
    </xdr:from>
    <xdr:to>
      <xdr:col>107</xdr:col>
      <xdr:colOff>50800</xdr:colOff>
      <xdr:row>63</xdr:row>
      <xdr:rowOff>7772</xdr:rowOff>
    </xdr:to>
    <xdr:cxnSp macro="">
      <xdr:nvCxnSpPr>
        <xdr:cNvPr id="492" name="直線コネクタ 491">
          <a:extLst>
            <a:ext uri="{FF2B5EF4-FFF2-40B4-BE49-F238E27FC236}">
              <a16:creationId xmlns:a16="http://schemas.microsoft.com/office/drawing/2014/main" id="{88E5404F-F7B8-4E5D-BAF2-7B0751F61475}"/>
            </a:ext>
          </a:extLst>
        </xdr:cNvPr>
        <xdr:cNvCxnSpPr/>
      </xdr:nvCxnSpPr>
      <xdr:spPr>
        <a:xfrm>
          <a:off x="19545300" y="10273284"/>
          <a:ext cx="889000" cy="535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59</xdr:row>
      <xdr:rowOff>127965</xdr:rowOff>
    </xdr:from>
    <xdr:to>
      <xdr:col>98</xdr:col>
      <xdr:colOff>38100</xdr:colOff>
      <xdr:row>60</xdr:row>
      <xdr:rowOff>58115</xdr:rowOff>
    </xdr:to>
    <xdr:sp macro="" textlink="">
      <xdr:nvSpPr>
        <xdr:cNvPr id="493" name="楕円 492">
          <a:extLst>
            <a:ext uri="{FF2B5EF4-FFF2-40B4-BE49-F238E27FC236}">
              <a16:creationId xmlns:a16="http://schemas.microsoft.com/office/drawing/2014/main" id="{823C8304-4E8C-4B2A-9B2E-2AF24DC7A7F1}"/>
            </a:ext>
          </a:extLst>
        </xdr:cNvPr>
        <xdr:cNvSpPr/>
      </xdr:nvSpPr>
      <xdr:spPr>
        <a:xfrm>
          <a:off x="18605500" y="10243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59</xdr:row>
      <xdr:rowOff>157734</xdr:rowOff>
    </xdr:from>
    <xdr:to>
      <xdr:col>102</xdr:col>
      <xdr:colOff>114300</xdr:colOff>
      <xdr:row>60</xdr:row>
      <xdr:rowOff>7315</xdr:rowOff>
    </xdr:to>
    <xdr:cxnSp macro="">
      <xdr:nvCxnSpPr>
        <xdr:cNvPr id="494" name="直線コネクタ 493">
          <a:extLst>
            <a:ext uri="{FF2B5EF4-FFF2-40B4-BE49-F238E27FC236}">
              <a16:creationId xmlns:a16="http://schemas.microsoft.com/office/drawing/2014/main" id="{130832EF-CAC7-4CE1-BDEE-E1D94B37D4FE}"/>
            </a:ext>
          </a:extLst>
        </xdr:cNvPr>
        <xdr:cNvCxnSpPr/>
      </xdr:nvCxnSpPr>
      <xdr:spPr>
        <a:xfrm flipV="1">
          <a:off x="18656300" y="10273284"/>
          <a:ext cx="889000" cy="21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118991</xdr:rowOff>
    </xdr:from>
    <xdr:ext cx="469744" cy="259045"/>
    <xdr:sp macro="" textlink="">
      <xdr:nvSpPr>
        <xdr:cNvPr id="495" name="n_1aveValue【保健センター・保健所】&#10;一人当たり面積">
          <a:extLst>
            <a:ext uri="{FF2B5EF4-FFF2-40B4-BE49-F238E27FC236}">
              <a16:creationId xmlns:a16="http://schemas.microsoft.com/office/drawing/2014/main" id="{D9D66061-606F-4EB8-AC5C-3360B8EE014E}"/>
            </a:ext>
          </a:extLst>
        </xdr:cNvPr>
        <xdr:cNvSpPr txBox="1"/>
      </xdr:nvSpPr>
      <xdr:spPr>
        <a:xfrm>
          <a:off x="21075727" y="10234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110761</xdr:rowOff>
    </xdr:from>
    <xdr:ext cx="469744" cy="259045"/>
    <xdr:sp macro="" textlink="">
      <xdr:nvSpPr>
        <xdr:cNvPr id="496" name="n_2aveValue【保健センター・保健所】&#10;一人当たり面積">
          <a:extLst>
            <a:ext uri="{FF2B5EF4-FFF2-40B4-BE49-F238E27FC236}">
              <a16:creationId xmlns:a16="http://schemas.microsoft.com/office/drawing/2014/main" id="{7BDC2120-D96A-4EC3-8F22-C8E052AA5C62}"/>
            </a:ext>
          </a:extLst>
        </xdr:cNvPr>
        <xdr:cNvSpPr txBox="1"/>
      </xdr:nvSpPr>
      <xdr:spPr>
        <a:xfrm>
          <a:off x="20199427" y="10226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79874</xdr:rowOff>
    </xdr:from>
    <xdr:ext cx="469744" cy="259045"/>
    <xdr:sp macro="" textlink="">
      <xdr:nvSpPr>
        <xdr:cNvPr id="497" name="n_3aveValue【保健センター・保健所】&#10;一人当たり面積">
          <a:extLst>
            <a:ext uri="{FF2B5EF4-FFF2-40B4-BE49-F238E27FC236}">
              <a16:creationId xmlns:a16="http://schemas.microsoft.com/office/drawing/2014/main" id="{983C0005-4165-47ED-A0A7-0A5E097A3BE1}"/>
            </a:ext>
          </a:extLst>
        </xdr:cNvPr>
        <xdr:cNvSpPr txBox="1"/>
      </xdr:nvSpPr>
      <xdr:spPr>
        <a:xfrm>
          <a:off x="19310427" y="10538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90847</xdr:rowOff>
    </xdr:from>
    <xdr:ext cx="469744" cy="259045"/>
    <xdr:sp macro="" textlink="">
      <xdr:nvSpPr>
        <xdr:cNvPr id="498" name="n_4aveValue【保健センター・保健所】&#10;一人当たり面積">
          <a:extLst>
            <a:ext uri="{FF2B5EF4-FFF2-40B4-BE49-F238E27FC236}">
              <a16:creationId xmlns:a16="http://schemas.microsoft.com/office/drawing/2014/main" id="{D3821965-C595-487C-9D36-019F0F0F8B80}"/>
            </a:ext>
          </a:extLst>
        </xdr:cNvPr>
        <xdr:cNvSpPr txBox="1"/>
      </xdr:nvSpPr>
      <xdr:spPr>
        <a:xfrm>
          <a:off x="18421427" y="10549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45128</xdr:rowOff>
    </xdr:from>
    <xdr:ext cx="469744" cy="259045"/>
    <xdr:sp macro="" textlink="">
      <xdr:nvSpPr>
        <xdr:cNvPr id="499" name="n_1mainValue【保健センター・保健所】&#10;一人当たり面積">
          <a:extLst>
            <a:ext uri="{FF2B5EF4-FFF2-40B4-BE49-F238E27FC236}">
              <a16:creationId xmlns:a16="http://schemas.microsoft.com/office/drawing/2014/main" id="{C6ED983B-2AA9-4867-877B-B0A1F2CE3A25}"/>
            </a:ext>
          </a:extLst>
        </xdr:cNvPr>
        <xdr:cNvSpPr txBox="1"/>
      </xdr:nvSpPr>
      <xdr:spPr>
        <a:xfrm>
          <a:off x="21075727" y="10846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49699</xdr:rowOff>
    </xdr:from>
    <xdr:ext cx="469744" cy="259045"/>
    <xdr:sp macro="" textlink="">
      <xdr:nvSpPr>
        <xdr:cNvPr id="500" name="n_2mainValue【保健センター・保健所】&#10;一人当たり面積">
          <a:extLst>
            <a:ext uri="{FF2B5EF4-FFF2-40B4-BE49-F238E27FC236}">
              <a16:creationId xmlns:a16="http://schemas.microsoft.com/office/drawing/2014/main" id="{85D2F313-4E79-4FAF-A351-E547B7C0F4A5}"/>
            </a:ext>
          </a:extLst>
        </xdr:cNvPr>
        <xdr:cNvSpPr txBox="1"/>
      </xdr:nvSpPr>
      <xdr:spPr>
        <a:xfrm>
          <a:off x="20199427" y="10851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53611</xdr:rowOff>
    </xdr:from>
    <xdr:ext cx="469744" cy="259045"/>
    <xdr:sp macro="" textlink="">
      <xdr:nvSpPr>
        <xdr:cNvPr id="501" name="n_3mainValue【保健センター・保健所】&#10;一人当たり面積">
          <a:extLst>
            <a:ext uri="{FF2B5EF4-FFF2-40B4-BE49-F238E27FC236}">
              <a16:creationId xmlns:a16="http://schemas.microsoft.com/office/drawing/2014/main" id="{41E9BB07-735B-49C7-B9C9-166F023F14FD}"/>
            </a:ext>
          </a:extLst>
        </xdr:cNvPr>
        <xdr:cNvSpPr txBox="1"/>
      </xdr:nvSpPr>
      <xdr:spPr>
        <a:xfrm>
          <a:off x="19310427" y="9997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74642</xdr:rowOff>
    </xdr:from>
    <xdr:ext cx="469744" cy="259045"/>
    <xdr:sp macro="" textlink="">
      <xdr:nvSpPr>
        <xdr:cNvPr id="502" name="n_4mainValue【保健センター・保健所】&#10;一人当たり面積">
          <a:extLst>
            <a:ext uri="{FF2B5EF4-FFF2-40B4-BE49-F238E27FC236}">
              <a16:creationId xmlns:a16="http://schemas.microsoft.com/office/drawing/2014/main" id="{61CDB99B-5D28-46D2-9030-1D605E76B7E3}"/>
            </a:ext>
          </a:extLst>
        </xdr:cNvPr>
        <xdr:cNvSpPr txBox="1"/>
      </xdr:nvSpPr>
      <xdr:spPr>
        <a:xfrm>
          <a:off x="18421427" y="10018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03" name="正方形/長方形 502">
          <a:extLst>
            <a:ext uri="{FF2B5EF4-FFF2-40B4-BE49-F238E27FC236}">
              <a16:creationId xmlns:a16="http://schemas.microsoft.com/office/drawing/2014/main" id="{9EF2AF2A-FE38-4034-90BA-34D5C99B49EF}"/>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04" name="正方形/長方形 503">
          <a:extLst>
            <a:ext uri="{FF2B5EF4-FFF2-40B4-BE49-F238E27FC236}">
              <a16:creationId xmlns:a16="http://schemas.microsoft.com/office/drawing/2014/main" id="{4ECAAC6B-52BB-4B5B-A998-6329B997373E}"/>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05" name="正方形/長方形 504">
          <a:extLst>
            <a:ext uri="{FF2B5EF4-FFF2-40B4-BE49-F238E27FC236}">
              <a16:creationId xmlns:a16="http://schemas.microsoft.com/office/drawing/2014/main" id="{4AD90C14-6B16-4312-B7C1-2EB0D8D0C146}"/>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06" name="正方形/長方形 505">
          <a:extLst>
            <a:ext uri="{FF2B5EF4-FFF2-40B4-BE49-F238E27FC236}">
              <a16:creationId xmlns:a16="http://schemas.microsoft.com/office/drawing/2014/main" id="{12ED1A82-B11E-4D10-BDA9-E42F01616846}"/>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07" name="正方形/長方形 506">
          <a:extLst>
            <a:ext uri="{FF2B5EF4-FFF2-40B4-BE49-F238E27FC236}">
              <a16:creationId xmlns:a16="http://schemas.microsoft.com/office/drawing/2014/main" id="{586EABA6-3800-4BE7-8377-6605331498DC}"/>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08" name="正方形/長方形 507">
          <a:extLst>
            <a:ext uri="{FF2B5EF4-FFF2-40B4-BE49-F238E27FC236}">
              <a16:creationId xmlns:a16="http://schemas.microsoft.com/office/drawing/2014/main" id="{E930A3CB-85EC-4A66-B2F1-D18C1AC5629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09" name="正方形/長方形 508">
          <a:extLst>
            <a:ext uri="{FF2B5EF4-FFF2-40B4-BE49-F238E27FC236}">
              <a16:creationId xmlns:a16="http://schemas.microsoft.com/office/drawing/2014/main" id="{90429FF6-0621-4D27-927D-1023B5F4184F}"/>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10" name="正方形/長方形 509">
          <a:extLst>
            <a:ext uri="{FF2B5EF4-FFF2-40B4-BE49-F238E27FC236}">
              <a16:creationId xmlns:a16="http://schemas.microsoft.com/office/drawing/2014/main" id="{A00B4D92-B5F8-49AD-9AA0-7597FED3DE87}"/>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11" name="正方形/長方形 510">
          <a:extLst>
            <a:ext uri="{FF2B5EF4-FFF2-40B4-BE49-F238E27FC236}">
              <a16:creationId xmlns:a16="http://schemas.microsoft.com/office/drawing/2014/main" id="{9C970BCC-240F-43BF-9B3C-C1D27C419235}"/>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12" name="正方形/長方形 511">
          <a:extLst>
            <a:ext uri="{FF2B5EF4-FFF2-40B4-BE49-F238E27FC236}">
              <a16:creationId xmlns:a16="http://schemas.microsoft.com/office/drawing/2014/main" id="{6BB39D92-9ADB-4FC3-9DB9-3ECA16CEFCA2}"/>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13" name="正方形/長方形 512">
          <a:extLst>
            <a:ext uri="{FF2B5EF4-FFF2-40B4-BE49-F238E27FC236}">
              <a16:creationId xmlns:a16="http://schemas.microsoft.com/office/drawing/2014/main" id="{457FDC80-093E-431E-86E9-0BC14B1B917E}"/>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14" name="正方形/長方形 513">
          <a:extLst>
            <a:ext uri="{FF2B5EF4-FFF2-40B4-BE49-F238E27FC236}">
              <a16:creationId xmlns:a16="http://schemas.microsoft.com/office/drawing/2014/main" id="{FCF03702-9AD7-429D-BC08-8C4F2B3A1D67}"/>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15" name="正方形/長方形 514">
          <a:extLst>
            <a:ext uri="{FF2B5EF4-FFF2-40B4-BE49-F238E27FC236}">
              <a16:creationId xmlns:a16="http://schemas.microsoft.com/office/drawing/2014/main" id="{2B51C3AB-6767-4ED1-8EF3-2FCFBBA1E2F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16" name="正方形/長方形 515">
          <a:extLst>
            <a:ext uri="{FF2B5EF4-FFF2-40B4-BE49-F238E27FC236}">
              <a16:creationId xmlns:a16="http://schemas.microsoft.com/office/drawing/2014/main" id="{77F7F401-DEBE-4CCC-AF3F-3E68B9D1BBB1}"/>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17" name="正方形/長方形 516">
          <a:extLst>
            <a:ext uri="{FF2B5EF4-FFF2-40B4-BE49-F238E27FC236}">
              <a16:creationId xmlns:a16="http://schemas.microsoft.com/office/drawing/2014/main" id="{5D461930-9F68-468C-9E4B-41D6B5D424E9}"/>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18" name="正方形/長方形 517">
          <a:extLst>
            <a:ext uri="{FF2B5EF4-FFF2-40B4-BE49-F238E27FC236}">
              <a16:creationId xmlns:a16="http://schemas.microsoft.com/office/drawing/2014/main" id="{9F4C5E08-9442-45A7-BA7E-F6E062AC0709}"/>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19" name="正方形/長方形 518">
          <a:extLst>
            <a:ext uri="{FF2B5EF4-FFF2-40B4-BE49-F238E27FC236}">
              <a16:creationId xmlns:a16="http://schemas.microsoft.com/office/drawing/2014/main" id="{A604F6EF-3EC1-41A0-A2E5-47F0BBEC60C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20" name="正方形/長方形 519">
          <a:extLst>
            <a:ext uri="{FF2B5EF4-FFF2-40B4-BE49-F238E27FC236}">
              <a16:creationId xmlns:a16="http://schemas.microsoft.com/office/drawing/2014/main" id="{CE2C4A7F-67D8-4A92-A756-8632C4C3A823}"/>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21" name="正方形/長方形 520">
          <a:extLst>
            <a:ext uri="{FF2B5EF4-FFF2-40B4-BE49-F238E27FC236}">
              <a16:creationId xmlns:a16="http://schemas.microsoft.com/office/drawing/2014/main" id="{50A043E0-C4E9-4E8E-AFAB-9592D9D75BE1}"/>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22" name="正方形/長方形 521">
          <a:extLst>
            <a:ext uri="{FF2B5EF4-FFF2-40B4-BE49-F238E27FC236}">
              <a16:creationId xmlns:a16="http://schemas.microsoft.com/office/drawing/2014/main" id="{FA028304-D4BE-46CA-A8F9-151C6C83BD9E}"/>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23" name="正方形/長方形 522">
          <a:extLst>
            <a:ext uri="{FF2B5EF4-FFF2-40B4-BE49-F238E27FC236}">
              <a16:creationId xmlns:a16="http://schemas.microsoft.com/office/drawing/2014/main" id="{43D16E92-9CF5-470D-8929-3DCF2067D1A7}"/>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24" name="正方形/長方形 523">
          <a:extLst>
            <a:ext uri="{FF2B5EF4-FFF2-40B4-BE49-F238E27FC236}">
              <a16:creationId xmlns:a16="http://schemas.microsoft.com/office/drawing/2014/main" id="{2EA309A0-F6F6-4CE3-9E8C-0F1A1060E3BE}"/>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25" name="正方形/長方形 524">
          <a:extLst>
            <a:ext uri="{FF2B5EF4-FFF2-40B4-BE49-F238E27FC236}">
              <a16:creationId xmlns:a16="http://schemas.microsoft.com/office/drawing/2014/main" id="{64318E5F-8E6D-41C7-83A2-C6C27E5325EF}"/>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26" name="正方形/長方形 525">
          <a:extLst>
            <a:ext uri="{FF2B5EF4-FFF2-40B4-BE49-F238E27FC236}">
              <a16:creationId xmlns:a16="http://schemas.microsoft.com/office/drawing/2014/main" id="{B0725C09-8B0D-4D25-8EEE-092D8379A81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27" name="テキスト ボックス 526">
          <a:extLst>
            <a:ext uri="{FF2B5EF4-FFF2-40B4-BE49-F238E27FC236}">
              <a16:creationId xmlns:a16="http://schemas.microsoft.com/office/drawing/2014/main" id="{3558D901-9342-42A8-BB9E-B44221B33D6C}"/>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28" name="直線コネクタ 527">
          <a:extLst>
            <a:ext uri="{FF2B5EF4-FFF2-40B4-BE49-F238E27FC236}">
              <a16:creationId xmlns:a16="http://schemas.microsoft.com/office/drawing/2014/main" id="{26166EFC-F3AC-454E-9C90-CEC15F9BB71E}"/>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529" name="テキスト ボックス 528">
          <a:extLst>
            <a:ext uri="{FF2B5EF4-FFF2-40B4-BE49-F238E27FC236}">
              <a16:creationId xmlns:a16="http://schemas.microsoft.com/office/drawing/2014/main" id="{3066F29A-DCF9-4F09-97D0-851B0CC7D7BC}"/>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530" name="直線コネクタ 529">
          <a:extLst>
            <a:ext uri="{FF2B5EF4-FFF2-40B4-BE49-F238E27FC236}">
              <a16:creationId xmlns:a16="http://schemas.microsoft.com/office/drawing/2014/main" id="{61144970-25D5-4DB6-9DA0-C8A750ADAE4E}"/>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531" name="テキスト ボックス 530">
          <a:extLst>
            <a:ext uri="{FF2B5EF4-FFF2-40B4-BE49-F238E27FC236}">
              <a16:creationId xmlns:a16="http://schemas.microsoft.com/office/drawing/2014/main" id="{81FEA70E-FD3F-4371-8C24-AE50B2A22978}"/>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32" name="直線コネクタ 531">
          <a:extLst>
            <a:ext uri="{FF2B5EF4-FFF2-40B4-BE49-F238E27FC236}">
              <a16:creationId xmlns:a16="http://schemas.microsoft.com/office/drawing/2014/main" id="{4EDF43B1-83A7-4547-AC9D-BBA8577B0373}"/>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33" name="テキスト ボックス 532">
          <a:extLst>
            <a:ext uri="{FF2B5EF4-FFF2-40B4-BE49-F238E27FC236}">
              <a16:creationId xmlns:a16="http://schemas.microsoft.com/office/drawing/2014/main" id="{1663823C-FF7D-4C11-BEDC-17BAF7076DC6}"/>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34" name="直線コネクタ 533">
          <a:extLst>
            <a:ext uri="{FF2B5EF4-FFF2-40B4-BE49-F238E27FC236}">
              <a16:creationId xmlns:a16="http://schemas.microsoft.com/office/drawing/2014/main" id="{6B624354-9940-409F-9C6F-B562BD79B5CE}"/>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35" name="テキスト ボックス 534">
          <a:extLst>
            <a:ext uri="{FF2B5EF4-FFF2-40B4-BE49-F238E27FC236}">
              <a16:creationId xmlns:a16="http://schemas.microsoft.com/office/drawing/2014/main" id="{628D7AF7-2660-49F0-94CF-9F5F75264614}"/>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36" name="直線コネクタ 535">
          <a:extLst>
            <a:ext uri="{FF2B5EF4-FFF2-40B4-BE49-F238E27FC236}">
              <a16:creationId xmlns:a16="http://schemas.microsoft.com/office/drawing/2014/main" id="{34FE1500-986A-413A-86FE-976213E47DC6}"/>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37" name="テキスト ボックス 536">
          <a:extLst>
            <a:ext uri="{FF2B5EF4-FFF2-40B4-BE49-F238E27FC236}">
              <a16:creationId xmlns:a16="http://schemas.microsoft.com/office/drawing/2014/main" id="{25174D0F-7942-4BD6-BCD1-ABF96F277084}"/>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38" name="直線コネクタ 537">
          <a:extLst>
            <a:ext uri="{FF2B5EF4-FFF2-40B4-BE49-F238E27FC236}">
              <a16:creationId xmlns:a16="http://schemas.microsoft.com/office/drawing/2014/main" id="{AF11B289-1AF2-4139-8A80-EF89DB089915}"/>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39" name="テキスト ボックス 538">
          <a:extLst>
            <a:ext uri="{FF2B5EF4-FFF2-40B4-BE49-F238E27FC236}">
              <a16:creationId xmlns:a16="http://schemas.microsoft.com/office/drawing/2014/main" id="{CE7D56CE-4DB6-4205-93AE-B5D7E0D4CFEB}"/>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40" name="直線コネクタ 539">
          <a:extLst>
            <a:ext uri="{FF2B5EF4-FFF2-40B4-BE49-F238E27FC236}">
              <a16:creationId xmlns:a16="http://schemas.microsoft.com/office/drawing/2014/main" id="{6CACA9F3-6064-4D7A-9036-4AD9D5073FDA}"/>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541" name="テキスト ボックス 540">
          <a:extLst>
            <a:ext uri="{FF2B5EF4-FFF2-40B4-BE49-F238E27FC236}">
              <a16:creationId xmlns:a16="http://schemas.microsoft.com/office/drawing/2014/main" id="{E699BE1A-43EA-41BA-A78B-516FB2A2B0F1}"/>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42" name="直線コネクタ 541">
          <a:extLst>
            <a:ext uri="{FF2B5EF4-FFF2-40B4-BE49-F238E27FC236}">
              <a16:creationId xmlns:a16="http://schemas.microsoft.com/office/drawing/2014/main" id="{29ACADF1-C0D6-4609-B13F-4A5C5EFDF7C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43" name="【庁舎】&#10;有形固定資産減価償却率グラフ枠">
          <a:extLst>
            <a:ext uri="{FF2B5EF4-FFF2-40B4-BE49-F238E27FC236}">
              <a16:creationId xmlns:a16="http://schemas.microsoft.com/office/drawing/2014/main" id="{8534C812-171C-4544-A894-A524B5F66153}"/>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84364</xdr:rowOff>
    </xdr:from>
    <xdr:to>
      <xdr:col>85</xdr:col>
      <xdr:colOff>126364</xdr:colOff>
      <xdr:row>109</xdr:row>
      <xdr:rowOff>35379</xdr:rowOff>
    </xdr:to>
    <xdr:cxnSp macro="">
      <xdr:nvCxnSpPr>
        <xdr:cNvPr id="544" name="直線コネクタ 543">
          <a:extLst>
            <a:ext uri="{FF2B5EF4-FFF2-40B4-BE49-F238E27FC236}">
              <a16:creationId xmlns:a16="http://schemas.microsoft.com/office/drawing/2014/main" id="{19CEEDA1-7ED6-40C8-A971-C6D5419976E3}"/>
            </a:ext>
          </a:extLst>
        </xdr:cNvPr>
        <xdr:cNvCxnSpPr/>
      </xdr:nvCxnSpPr>
      <xdr:spPr>
        <a:xfrm flipV="1">
          <a:off x="16318864" y="17229364"/>
          <a:ext cx="0" cy="14940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545" name="【庁舎】&#10;有形固定資産減価償却率最小値テキスト">
          <a:extLst>
            <a:ext uri="{FF2B5EF4-FFF2-40B4-BE49-F238E27FC236}">
              <a16:creationId xmlns:a16="http://schemas.microsoft.com/office/drawing/2014/main" id="{F2BE661A-1241-4141-8DA9-405CE87EF980}"/>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546" name="直線コネクタ 545">
          <a:extLst>
            <a:ext uri="{FF2B5EF4-FFF2-40B4-BE49-F238E27FC236}">
              <a16:creationId xmlns:a16="http://schemas.microsoft.com/office/drawing/2014/main" id="{BAF6BFCE-4957-44F3-89C0-57F6677092BC}"/>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31041</xdr:rowOff>
    </xdr:from>
    <xdr:ext cx="340478" cy="259045"/>
    <xdr:sp macro="" textlink="">
      <xdr:nvSpPr>
        <xdr:cNvPr id="547" name="【庁舎】&#10;有形固定資産減価償却率最大値テキスト">
          <a:extLst>
            <a:ext uri="{FF2B5EF4-FFF2-40B4-BE49-F238E27FC236}">
              <a16:creationId xmlns:a16="http://schemas.microsoft.com/office/drawing/2014/main" id="{FE4A94CE-19A9-4658-9368-55CA2F07C665}"/>
            </a:ext>
          </a:extLst>
        </xdr:cNvPr>
        <xdr:cNvSpPr txBox="1"/>
      </xdr:nvSpPr>
      <xdr:spPr>
        <a:xfrm>
          <a:off x="16357600" y="1700459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84364</xdr:rowOff>
    </xdr:from>
    <xdr:to>
      <xdr:col>86</xdr:col>
      <xdr:colOff>25400</xdr:colOff>
      <xdr:row>100</xdr:row>
      <xdr:rowOff>84364</xdr:rowOff>
    </xdr:to>
    <xdr:cxnSp macro="">
      <xdr:nvCxnSpPr>
        <xdr:cNvPr id="548" name="直線コネクタ 547">
          <a:extLst>
            <a:ext uri="{FF2B5EF4-FFF2-40B4-BE49-F238E27FC236}">
              <a16:creationId xmlns:a16="http://schemas.microsoft.com/office/drawing/2014/main" id="{8DCDBA95-9342-428C-9C53-BEDA5EDC7B6F}"/>
            </a:ext>
          </a:extLst>
        </xdr:cNvPr>
        <xdr:cNvCxnSpPr/>
      </xdr:nvCxnSpPr>
      <xdr:spPr>
        <a:xfrm>
          <a:off x="16230600" y="17229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85833</xdr:rowOff>
    </xdr:from>
    <xdr:ext cx="405111" cy="259045"/>
    <xdr:sp macro="" textlink="">
      <xdr:nvSpPr>
        <xdr:cNvPr id="549" name="【庁舎】&#10;有形固定資産減価償却率平均値テキスト">
          <a:extLst>
            <a:ext uri="{FF2B5EF4-FFF2-40B4-BE49-F238E27FC236}">
              <a16:creationId xmlns:a16="http://schemas.microsoft.com/office/drawing/2014/main" id="{BCDCC7FC-3B38-4877-B352-31D1AB1B4BCE}"/>
            </a:ext>
          </a:extLst>
        </xdr:cNvPr>
        <xdr:cNvSpPr txBox="1"/>
      </xdr:nvSpPr>
      <xdr:spPr>
        <a:xfrm>
          <a:off x="16357600" y="177451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62956</xdr:rowOff>
    </xdr:from>
    <xdr:to>
      <xdr:col>85</xdr:col>
      <xdr:colOff>177800</xdr:colOff>
      <xdr:row>104</xdr:row>
      <xdr:rowOff>164556</xdr:rowOff>
    </xdr:to>
    <xdr:sp macro="" textlink="">
      <xdr:nvSpPr>
        <xdr:cNvPr id="550" name="フローチャート: 判断 549">
          <a:extLst>
            <a:ext uri="{FF2B5EF4-FFF2-40B4-BE49-F238E27FC236}">
              <a16:creationId xmlns:a16="http://schemas.microsoft.com/office/drawing/2014/main" id="{24FA36B5-FB24-48D4-B603-CB0E4DC3F6D6}"/>
            </a:ext>
          </a:extLst>
        </xdr:cNvPr>
        <xdr:cNvSpPr/>
      </xdr:nvSpPr>
      <xdr:spPr>
        <a:xfrm>
          <a:off x="16268700" y="17893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40095</xdr:rowOff>
    </xdr:from>
    <xdr:to>
      <xdr:col>81</xdr:col>
      <xdr:colOff>101600</xdr:colOff>
      <xdr:row>105</xdr:row>
      <xdr:rowOff>141695</xdr:rowOff>
    </xdr:to>
    <xdr:sp macro="" textlink="">
      <xdr:nvSpPr>
        <xdr:cNvPr id="551" name="フローチャート: 判断 550">
          <a:extLst>
            <a:ext uri="{FF2B5EF4-FFF2-40B4-BE49-F238E27FC236}">
              <a16:creationId xmlns:a16="http://schemas.microsoft.com/office/drawing/2014/main" id="{D3EA8ED4-E7D2-4598-8D1A-30A086583663}"/>
            </a:ext>
          </a:extLst>
        </xdr:cNvPr>
        <xdr:cNvSpPr/>
      </xdr:nvSpPr>
      <xdr:spPr>
        <a:xfrm>
          <a:off x="15430500" y="1804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118473</xdr:rowOff>
    </xdr:from>
    <xdr:to>
      <xdr:col>76</xdr:col>
      <xdr:colOff>165100</xdr:colOff>
      <xdr:row>106</xdr:row>
      <xdr:rowOff>48623</xdr:rowOff>
    </xdr:to>
    <xdr:sp macro="" textlink="">
      <xdr:nvSpPr>
        <xdr:cNvPr id="552" name="フローチャート: 判断 551">
          <a:extLst>
            <a:ext uri="{FF2B5EF4-FFF2-40B4-BE49-F238E27FC236}">
              <a16:creationId xmlns:a16="http://schemas.microsoft.com/office/drawing/2014/main" id="{38B6CBF3-92D6-4421-87C1-77FEF73DAACF}"/>
            </a:ext>
          </a:extLst>
        </xdr:cNvPr>
        <xdr:cNvSpPr/>
      </xdr:nvSpPr>
      <xdr:spPr>
        <a:xfrm>
          <a:off x="14541500" y="1812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80918</xdr:rowOff>
    </xdr:from>
    <xdr:to>
      <xdr:col>72</xdr:col>
      <xdr:colOff>38100</xdr:colOff>
      <xdr:row>106</xdr:row>
      <xdr:rowOff>11068</xdr:rowOff>
    </xdr:to>
    <xdr:sp macro="" textlink="">
      <xdr:nvSpPr>
        <xdr:cNvPr id="553" name="フローチャート: 判断 552">
          <a:extLst>
            <a:ext uri="{FF2B5EF4-FFF2-40B4-BE49-F238E27FC236}">
              <a16:creationId xmlns:a16="http://schemas.microsoft.com/office/drawing/2014/main" id="{AC958524-DEC8-489B-9B23-662A876ED409}"/>
            </a:ext>
          </a:extLst>
        </xdr:cNvPr>
        <xdr:cNvSpPr/>
      </xdr:nvSpPr>
      <xdr:spPr>
        <a:xfrm>
          <a:off x="13652500" y="1808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66221</xdr:rowOff>
    </xdr:from>
    <xdr:to>
      <xdr:col>67</xdr:col>
      <xdr:colOff>101600</xdr:colOff>
      <xdr:row>105</xdr:row>
      <xdr:rowOff>167821</xdr:rowOff>
    </xdr:to>
    <xdr:sp macro="" textlink="">
      <xdr:nvSpPr>
        <xdr:cNvPr id="554" name="フローチャート: 判断 553">
          <a:extLst>
            <a:ext uri="{FF2B5EF4-FFF2-40B4-BE49-F238E27FC236}">
              <a16:creationId xmlns:a16="http://schemas.microsoft.com/office/drawing/2014/main" id="{A9E49082-5B15-48ED-9C7B-E40BDE459D26}"/>
            </a:ext>
          </a:extLst>
        </xdr:cNvPr>
        <xdr:cNvSpPr/>
      </xdr:nvSpPr>
      <xdr:spPr>
        <a:xfrm>
          <a:off x="12763500" y="1806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55" name="テキスト ボックス 554">
          <a:extLst>
            <a:ext uri="{FF2B5EF4-FFF2-40B4-BE49-F238E27FC236}">
              <a16:creationId xmlns:a16="http://schemas.microsoft.com/office/drawing/2014/main" id="{DC1D35A5-3DEF-4F7E-85EC-AC91EC141CD6}"/>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56" name="テキスト ボックス 555">
          <a:extLst>
            <a:ext uri="{FF2B5EF4-FFF2-40B4-BE49-F238E27FC236}">
              <a16:creationId xmlns:a16="http://schemas.microsoft.com/office/drawing/2014/main" id="{7E3C7EED-7FFE-4BDD-9CAA-985DBDA9FD1D}"/>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57" name="テキスト ボックス 556">
          <a:extLst>
            <a:ext uri="{FF2B5EF4-FFF2-40B4-BE49-F238E27FC236}">
              <a16:creationId xmlns:a16="http://schemas.microsoft.com/office/drawing/2014/main" id="{704C91D2-453E-4221-BD86-2970E6E8E3C6}"/>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58" name="テキスト ボックス 557">
          <a:extLst>
            <a:ext uri="{FF2B5EF4-FFF2-40B4-BE49-F238E27FC236}">
              <a16:creationId xmlns:a16="http://schemas.microsoft.com/office/drawing/2014/main" id="{9AAA3AF3-DB23-4BEB-AD3E-6AE87DCD6B94}"/>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59" name="テキスト ボックス 558">
          <a:extLst>
            <a:ext uri="{FF2B5EF4-FFF2-40B4-BE49-F238E27FC236}">
              <a16:creationId xmlns:a16="http://schemas.microsoft.com/office/drawing/2014/main" id="{CD301FF3-5ED8-45D0-BDB1-DF475F78D3BF}"/>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62956</xdr:rowOff>
    </xdr:from>
    <xdr:to>
      <xdr:col>85</xdr:col>
      <xdr:colOff>177800</xdr:colOff>
      <xdr:row>104</xdr:row>
      <xdr:rowOff>164556</xdr:rowOff>
    </xdr:to>
    <xdr:sp macro="" textlink="">
      <xdr:nvSpPr>
        <xdr:cNvPr id="560" name="楕円 559">
          <a:extLst>
            <a:ext uri="{FF2B5EF4-FFF2-40B4-BE49-F238E27FC236}">
              <a16:creationId xmlns:a16="http://schemas.microsoft.com/office/drawing/2014/main" id="{1AEB8015-D0B0-477D-844E-4B8BBD4BD73E}"/>
            </a:ext>
          </a:extLst>
        </xdr:cNvPr>
        <xdr:cNvSpPr/>
      </xdr:nvSpPr>
      <xdr:spPr>
        <a:xfrm>
          <a:off x="16268700" y="17893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41383</xdr:rowOff>
    </xdr:from>
    <xdr:ext cx="405111" cy="259045"/>
    <xdr:sp macro="" textlink="">
      <xdr:nvSpPr>
        <xdr:cNvPr id="561" name="【庁舎】&#10;有形固定資産減価償却率該当値テキスト">
          <a:extLst>
            <a:ext uri="{FF2B5EF4-FFF2-40B4-BE49-F238E27FC236}">
              <a16:creationId xmlns:a16="http://schemas.microsoft.com/office/drawing/2014/main" id="{2BC4FB39-501A-48BB-81BE-40BF4DA55763}"/>
            </a:ext>
          </a:extLst>
        </xdr:cNvPr>
        <xdr:cNvSpPr txBox="1"/>
      </xdr:nvSpPr>
      <xdr:spPr>
        <a:xfrm>
          <a:off x="16357600" y="178721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85816</xdr:rowOff>
    </xdr:from>
    <xdr:to>
      <xdr:col>81</xdr:col>
      <xdr:colOff>101600</xdr:colOff>
      <xdr:row>105</xdr:row>
      <xdr:rowOff>15966</xdr:rowOff>
    </xdr:to>
    <xdr:sp macro="" textlink="">
      <xdr:nvSpPr>
        <xdr:cNvPr id="562" name="楕円 561">
          <a:extLst>
            <a:ext uri="{FF2B5EF4-FFF2-40B4-BE49-F238E27FC236}">
              <a16:creationId xmlns:a16="http://schemas.microsoft.com/office/drawing/2014/main" id="{B4D605AC-0B79-4443-A0D4-F01ED88AE41A}"/>
            </a:ext>
          </a:extLst>
        </xdr:cNvPr>
        <xdr:cNvSpPr/>
      </xdr:nvSpPr>
      <xdr:spPr>
        <a:xfrm>
          <a:off x="15430500" y="17916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113756</xdr:rowOff>
    </xdr:from>
    <xdr:to>
      <xdr:col>85</xdr:col>
      <xdr:colOff>127000</xdr:colOff>
      <xdr:row>104</xdr:row>
      <xdr:rowOff>136616</xdr:rowOff>
    </xdr:to>
    <xdr:cxnSp macro="">
      <xdr:nvCxnSpPr>
        <xdr:cNvPr id="563" name="直線コネクタ 562">
          <a:extLst>
            <a:ext uri="{FF2B5EF4-FFF2-40B4-BE49-F238E27FC236}">
              <a16:creationId xmlns:a16="http://schemas.microsoft.com/office/drawing/2014/main" id="{705016C9-224E-4A21-A0D3-8A6F0A212204}"/>
            </a:ext>
          </a:extLst>
        </xdr:cNvPr>
        <xdr:cNvCxnSpPr/>
      </xdr:nvCxnSpPr>
      <xdr:spPr>
        <a:xfrm flipV="1">
          <a:off x="15481300" y="17944556"/>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58057</xdr:rowOff>
    </xdr:from>
    <xdr:to>
      <xdr:col>76</xdr:col>
      <xdr:colOff>165100</xdr:colOff>
      <xdr:row>104</xdr:row>
      <xdr:rowOff>159657</xdr:rowOff>
    </xdr:to>
    <xdr:sp macro="" textlink="">
      <xdr:nvSpPr>
        <xdr:cNvPr id="564" name="楕円 563">
          <a:extLst>
            <a:ext uri="{FF2B5EF4-FFF2-40B4-BE49-F238E27FC236}">
              <a16:creationId xmlns:a16="http://schemas.microsoft.com/office/drawing/2014/main" id="{4DF6688E-0946-4F15-ACDE-8F8A9062CC44}"/>
            </a:ext>
          </a:extLst>
        </xdr:cNvPr>
        <xdr:cNvSpPr/>
      </xdr:nvSpPr>
      <xdr:spPr>
        <a:xfrm>
          <a:off x="14541500" y="17888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108857</xdr:rowOff>
    </xdr:from>
    <xdr:to>
      <xdr:col>81</xdr:col>
      <xdr:colOff>50800</xdr:colOff>
      <xdr:row>104</xdr:row>
      <xdr:rowOff>136616</xdr:rowOff>
    </xdr:to>
    <xdr:cxnSp macro="">
      <xdr:nvCxnSpPr>
        <xdr:cNvPr id="565" name="直線コネクタ 564">
          <a:extLst>
            <a:ext uri="{FF2B5EF4-FFF2-40B4-BE49-F238E27FC236}">
              <a16:creationId xmlns:a16="http://schemas.microsoft.com/office/drawing/2014/main" id="{380F39D3-F30F-4F56-84F1-6A85F6A9C580}"/>
            </a:ext>
          </a:extLst>
        </xdr:cNvPr>
        <xdr:cNvCxnSpPr/>
      </xdr:nvCxnSpPr>
      <xdr:spPr>
        <a:xfrm>
          <a:off x="14592300" y="17939657"/>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18869</xdr:rowOff>
    </xdr:from>
    <xdr:to>
      <xdr:col>72</xdr:col>
      <xdr:colOff>38100</xdr:colOff>
      <xdr:row>103</xdr:row>
      <xdr:rowOff>120469</xdr:rowOff>
    </xdr:to>
    <xdr:sp macro="" textlink="">
      <xdr:nvSpPr>
        <xdr:cNvPr id="566" name="楕円 565">
          <a:extLst>
            <a:ext uri="{FF2B5EF4-FFF2-40B4-BE49-F238E27FC236}">
              <a16:creationId xmlns:a16="http://schemas.microsoft.com/office/drawing/2014/main" id="{688637AB-1A47-49BC-B98B-5BA6140B9880}"/>
            </a:ext>
          </a:extLst>
        </xdr:cNvPr>
        <xdr:cNvSpPr/>
      </xdr:nvSpPr>
      <xdr:spPr>
        <a:xfrm>
          <a:off x="13652500" y="17678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69669</xdr:rowOff>
    </xdr:from>
    <xdr:to>
      <xdr:col>76</xdr:col>
      <xdr:colOff>114300</xdr:colOff>
      <xdr:row>104</xdr:row>
      <xdr:rowOff>108857</xdr:rowOff>
    </xdr:to>
    <xdr:cxnSp macro="">
      <xdr:nvCxnSpPr>
        <xdr:cNvPr id="567" name="直線コネクタ 566">
          <a:extLst>
            <a:ext uri="{FF2B5EF4-FFF2-40B4-BE49-F238E27FC236}">
              <a16:creationId xmlns:a16="http://schemas.microsoft.com/office/drawing/2014/main" id="{C4C2DC4F-92B3-4903-8E90-05E67AD6E0C0}"/>
            </a:ext>
          </a:extLst>
        </xdr:cNvPr>
        <xdr:cNvCxnSpPr/>
      </xdr:nvCxnSpPr>
      <xdr:spPr>
        <a:xfrm>
          <a:off x="13703300" y="17729019"/>
          <a:ext cx="889000" cy="210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102</xdr:row>
      <xdr:rowOff>151130</xdr:rowOff>
    </xdr:from>
    <xdr:to>
      <xdr:col>67</xdr:col>
      <xdr:colOff>101600</xdr:colOff>
      <xdr:row>103</xdr:row>
      <xdr:rowOff>81280</xdr:rowOff>
    </xdr:to>
    <xdr:sp macro="" textlink="">
      <xdr:nvSpPr>
        <xdr:cNvPr id="568" name="楕円 567">
          <a:extLst>
            <a:ext uri="{FF2B5EF4-FFF2-40B4-BE49-F238E27FC236}">
              <a16:creationId xmlns:a16="http://schemas.microsoft.com/office/drawing/2014/main" id="{90FAABFC-8440-4FF9-899F-D6D277C8408E}"/>
            </a:ext>
          </a:extLst>
        </xdr:cNvPr>
        <xdr:cNvSpPr/>
      </xdr:nvSpPr>
      <xdr:spPr>
        <a:xfrm>
          <a:off x="12763500" y="1763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30480</xdr:rowOff>
    </xdr:from>
    <xdr:to>
      <xdr:col>71</xdr:col>
      <xdr:colOff>177800</xdr:colOff>
      <xdr:row>103</xdr:row>
      <xdr:rowOff>69669</xdr:rowOff>
    </xdr:to>
    <xdr:cxnSp macro="">
      <xdr:nvCxnSpPr>
        <xdr:cNvPr id="569" name="直線コネクタ 568">
          <a:extLst>
            <a:ext uri="{FF2B5EF4-FFF2-40B4-BE49-F238E27FC236}">
              <a16:creationId xmlns:a16="http://schemas.microsoft.com/office/drawing/2014/main" id="{C290F4E2-7DE0-46B1-9498-5B942C65C625}"/>
            </a:ext>
          </a:extLst>
        </xdr:cNvPr>
        <xdr:cNvCxnSpPr/>
      </xdr:nvCxnSpPr>
      <xdr:spPr>
        <a:xfrm>
          <a:off x="12814300" y="17689830"/>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132822</xdr:rowOff>
    </xdr:from>
    <xdr:ext cx="405111" cy="259045"/>
    <xdr:sp macro="" textlink="">
      <xdr:nvSpPr>
        <xdr:cNvPr id="570" name="n_1aveValue【庁舎】&#10;有形固定資産減価償却率">
          <a:extLst>
            <a:ext uri="{FF2B5EF4-FFF2-40B4-BE49-F238E27FC236}">
              <a16:creationId xmlns:a16="http://schemas.microsoft.com/office/drawing/2014/main" id="{BD3AE4D8-5295-4F6E-9956-CD311A3F314C}"/>
            </a:ext>
          </a:extLst>
        </xdr:cNvPr>
        <xdr:cNvSpPr txBox="1"/>
      </xdr:nvSpPr>
      <xdr:spPr>
        <a:xfrm>
          <a:off x="15266044" y="18135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39750</xdr:rowOff>
    </xdr:from>
    <xdr:ext cx="405111" cy="259045"/>
    <xdr:sp macro="" textlink="">
      <xdr:nvSpPr>
        <xdr:cNvPr id="571" name="n_2aveValue【庁舎】&#10;有形固定資産減価償却率">
          <a:extLst>
            <a:ext uri="{FF2B5EF4-FFF2-40B4-BE49-F238E27FC236}">
              <a16:creationId xmlns:a16="http://schemas.microsoft.com/office/drawing/2014/main" id="{29A92983-FD4B-401B-BBDD-31C8B58954B8}"/>
            </a:ext>
          </a:extLst>
        </xdr:cNvPr>
        <xdr:cNvSpPr txBox="1"/>
      </xdr:nvSpPr>
      <xdr:spPr>
        <a:xfrm>
          <a:off x="14389744" y="182134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2195</xdr:rowOff>
    </xdr:from>
    <xdr:ext cx="405111" cy="259045"/>
    <xdr:sp macro="" textlink="">
      <xdr:nvSpPr>
        <xdr:cNvPr id="572" name="n_3aveValue【庁舎】&#10;有形固定資産減価償却率">
          <a:extLst>
            <a:ext uri="{FF2B5EF4-FFF2-40B4-BE49-F238E27FC236}">
              <a16:creationId xmlns:a16="http://schemas.microsoft.com/office/drawing/2014/main" id="{DA4FE762-2FDF-4BBF-BFCA-99A6B5FDAE07}"/>
            </a:ext>
          </a:extLst>
        </xdr:cNvPr>
        <xdr:cNvSpPr txBox="1"/>
      </xdr:nvSpPr>
      <xdr:spPr>
        <a:xfrm>
          <a:off x="13500744" y="181758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158948</xdr:rowOff>
    </xdr:from>
    <xdr:ext cx="405111" cy="259045"/>
    <xdr:sp macro="" textlink="">
      <xdr:nvSpPr>
        <xdr:cNvPr id="573" name="n_4aveValue【庁舎】&#10;有形固定資産減価償却率">
          <a:extLst>
            <a:ext uri="{FF2B5EF4-FFF2-40B4-BE49-F238E27FC236}">
              <a16:creationId xmlns:a16="http://schemas.microsoft.com/office/drawing/2014/main" id="{36240720-DA94-46AB-A91D-73D08585356A}"/>
            </a:ext>
          </a:extLst>
        </xdr:cNvPr>
        <xdr:cNvSpPr txBox="1"/>
      </xdr:nvSpPr>
      <xdr:spPr>
        <a:xfrm>
          <a:off x="12611744" y="181611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103</xdr:row>
      <xdr:rowOff>32493</xdr:rowOff>
    </xdr:from>
    <xdr:ext cx="405111" cy="259045"/>
    <xdr:sp macro="" textlink="">
      <xdr:nvSpPr>
        <xdr:cNvPr id="574" name="n_1mainValue【庁舎】&#10;有形固定資産減価償却率">
          <a:extLst>
            <a:ext uri="{FF2B5EF4-FFF2-40B4-BE49-F238E27FC236}">
              <a16:creationId xmlns:a16="http://schemas.microsoft.com/office/drawing/2014/main" id="{71506F0C-C2C3-4429-B8FB-392EEABFAC68}"/>
            </a:ext>
          </a:extLst>
        </xdr:cNvPr>
        <xdr:cNvSpPr txBox="1"/>
      </xdr:nvSpPr>
      <xdr:spPr>
        <a:xfrm>
          <a:off x="15266044" y="17691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4734</xdr:rowOff>
    </xdr:from>
    <xdr:ext cx="405111" cy="259045"/>
    <xdr:sp macro="" textlink="">
      <xdr:nvSpPr>
        <xdr:cNvPr id="575" name="n_2mainValue【庁舎】&#10;有形固定資産減価償却率">
          <a:extLst>
            <a:ext uri="{FF2B5EF4-FFF2-40B4-BE49-F238E27FC236}">
              <a16:creationId xmlns:a16="http://schemas.microsoft.com/office/drawing/2014/main" id="{2EA7AE62-E1BB-4534-8DA7-5EAA9C92A6C5}"/>
            </a:ext>
          </a:extLst>
        </xdr:cNvPr>
        <xdr:cNvSpPr txBox="1"/>
      </xdr:nvSpPr>
      <xdr:spPr>
        <a:xfrm>
          <a:off x="14389744" y="17664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136996</xdr:rowOff>
    </xdr:from>
    <xdr:ext cx="405111" cy="259045"/>
    <xdr:sp macro="" textlink="">
      <xdr:nvSpPr>
        <xdr:cNvPr id="576" name="n_3mainValue【庁舎】&#10;有形固定資産減価償却率">
          <a:extLst>
            <a:ext uri="{FF2B5EF4-FFF2-40B4-BE49-F238E27FC236}">
              <a16:creationId xmlns:a16="http://schemas.microsoft.com/office/drawing/2014/main" id="{6372D0DB-3558-4336-9DA3-D64B18022786}"/>
            </a:ext>
          </a:extLst>
        </xdr:cNvPr>
        <xdr:cNvSpPr txBox="1"/>
      </xdr:nvSpPr>
      <xdr:spPr>
        <a:xfrm>
          <a:off x="13500744" y="174534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97807</xdr:rowOff>
    </xdr:from>
    <xdr:ext cx="405111" cy="259045"/>
    <xdr:sp macro="" textlink="">
      <xdr:nvSpPr>
        <xdr:cNvPr id="577" name="n_4mainValue【庁舎】&#10;有形固定資産減価償却率">
          <a:extLst>
            <a:ext uri="{FF2B5EF4-FFF2-40B4-BE49-F238E27FC236}">
              <a16:creationId xmlns:a16="http://schemas.microsoft.com/office/drawing/2014/main" id="{607AABAA-AF2E-4518-A5B5-A1772858950E}"/>
            </a:ext>
          </a:extLst>
        </xdr:cNvPr>
        <xdr:cNvSpPr txBox="1"/>
      </xdr:nvSpPr>
      <xdr:spPr>
        <a:xfrm>
          <a:off x="12611744" y="17414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78" name="正方形/長方形 577">
          <a:extLst>
            <a:ext uri="{FF2B5EF4-FFF2-40B4-BE49-F238E27FC236}">
              <a16:creationId xmlns:a16="http://schemas.microsoft.com/office/drawing/2014/main" id="{CBEA8FB2-F34B-49FE-8DAB-B2730D6FEF66}"/>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79" name="正方形/長方形 578">
          <a:extLst>
            <a:ext uri="{FF2B5EF4-FFF2-40B4-BE49-F238E27FC236}">
              <a16:creationId xmlns:a16="http://schemas.microsoft.com/office/drawing/2014/main" id="{B4180C2B-C30D-4837-8C5D-7A2DD88A639E}"/>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80" name="正方形/長方形 579">
          <a:extLst>
            <a:ext uri="{FF2B5EF4-FFF2-40B4-BE49-F238E27FC236}">
              <a16:creationId xmlns:a16="http://schemas.microsoft.com/office/drawing/2014/main" id="{C5494587-CE4B-4864-B3F4-1DA805E6745D}"/>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81" name="正方形/長方形 580">
          <a:extLst>
            <a:ext uri="{FF2B5EF4-FFF2-40B4-BE49-F238E27FC236}">
              <a16:creationId xmlns:a16="http://schemas.microsoft.com/office/drawing/2014/main" id="{38B6A821-3813-48EF-9493-73F623284AAE}"/>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82" name="正方形/長方形 581">
          <a:extLst>
            <a:ext uri="{FF2B5EF4-FFF2-40B4-BE49-F238E27FC236}">
              <a16:creationId xmlns:a16="http://schemas.microsoft.com/office/drawing/2014/main" id="{7F927448-C9A7-4247-847E-9848D826BECB}"/>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83" name="正方形/長方形 582">
          <a:extLst>
            <a:ext uri="{FF2B5EF4-FFF2-40B4-BE49-F238E27FC236}">
              <a16:creationId xmlns:a16="http://schemas.microsoft.com/office/drawing/2014/main" id="{DC57F7CB-FDEB-46ED-964F-119EACB5BDB6}"/>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84" name="正方形/長方形 583">
          <a:extLst>
            <a:ext uri="{FF2B5EF4-FFF2-40B4-BE49-F238E27FC236}">
              <a16:creationId xmlns:a16="http://schemas.microsoft.com/office/drawing/2014/main" id="{DCB2AAF7-DB7D-4AB7-A331-8EC9DE4B9C37}"/>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85" name="正方形/長方形 584">
          <a:extLst>
            <a:ext uri="{FF2B5EF4-FFF2-40B4-BE49-F238E27FC236}">
              <a16:creationId xmlns:a16="http://schemas.microsoft.com/office/drawing/2014/main" id="{4E87FCB7-3060-429A-9490-6B51AADF5783}"/>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86" name="テキスト ボックス 585">
          <a:extLst>
            <a:ext uri="{FF2B5EF4-FFF2-40B4-BE49-F238E27FC236}">
              <a16:creationId xmlns:a16="http://schemas.microsoft.com/office/drawing/2014/main" id="{BB018ACD-609D-4BBA-92A5-D6594D3273F8}"/>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87" name="直線コネクタ 586">
          <a:extLst>
            <a:ext uri="{FF2B5EF4-FFF2-40B4-BE49-F238E27FC236}">
              <a16:creationId xmlns:a16="http://schemas.microsoft.com/office/drawing/2014/main" id="{72E489EC-1375-46EF-ADFB-8E45267165E5}"/>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588" name="直線コネクタ 587">
          <a:extLst>
            <a:ext uri="{FF2B5EF4-FFF2-40B4-BE49-F238E27FC236}">
              <a16:creationId xmlns:a16="http://schemas.microsoft.com/office/drawing/2014/main" id="{0D3EF8BB-3A3F-441A-9489-5FBDF0DDD92B}"/>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589" name="テキスト ボックス 588">
          <a:extLst>
            <a:ext uri="{FF2B5EF4-FFF2-40B4-BE49-F238E27FC236}">
              <a16:creationId xmlns:a16="http://schemas.microsoft.com/office/drawing/2014/main" id="{3C515C95-708D-4A30-B223-319C3EAC905D}"/>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590" name="直線コネクタ 589">
          <a:extLst>
            <a:ext uri="{FF2B5EF4-FFF2-40B4-BE49-F238E27FC236}">
              <a16:creationId xmlns:a16="http://schemas.microsoft.com/office/drawing/2014/main" id="{C6D1F630-8569-4804-ADD1-7E9893765438}"/>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591" name="テキスト ボックス 590">
          <a:extLst>
            <a:ext uri="{FF2B5EF4-FFF2-40B4-BE49-F238E27FC236}">
              <a16:creationId xmlns:a16="http://schemas.microsoft.com/office/drawing/2014/main" id="{73ECAA16-B31F-459B-A0AF-71577AC14CF2}"/>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592" name="直線コネクタ 591">
          <a:extLst>
            <a:ext uri="{FF2B5EF4-FFF2-40B4-BE49-F238E27FC236}">
              <a16:creationId xmlns:a16="http://schemas.microsoft.com/office/drawing/2014/main" id="{0A1B58A7-4E2D-4C76-8765-82F5B665476C}"/>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593" name="テキスト ボックス 592">
          <a:extLst>
            <a:ext uri="{FF2B5EF4-FFF2-40B4-BE49-F238E27FC236}">
              <a16:creationId xmlns:a16="http://schemas.microsoft.com/office/drawing/2014/main" id="{8A3638CB-B165-4227-BD67-C68DDFFB67B7}"/>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594" name="直線コネクタ 593">
          <a:extLst>
            <a:ext uri="{FF2B5EF4-FFF2-40B4-BE49-F238E27FC236}">
              <a16:creationId xmlns:a16="http://schemas.microsoft.com/office/drawing/2014/main" id="{17F15019-4B76-4A00-BACE-1BBF4982BDB5}"/>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595" name="テキスト ボックス 594">
          <a:extLst>
            <a:ext uri="{FF2B5EF4-FFF2-40B4-BE49-F238E27FC236}">
              <a16:creationId xmlns:a16="http://schemas.microsoft.com/office/drawing/2014/main" id="{3F35C782-42F6-421C-8CA7-DCFB29BE06AE}"/>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96" name="直線コネクタ 595">
          <a:extLst>
            <a:ext uri="{FF2B5EF4-FFF2-40B4-BE49-F238E27FC236}">
              <a16:creationId xmlns:a16="http://schemas.microsoft.com/office/drawing/2014/main" id="{724E730B-8F97-4B07-8149-AB1828BEB4C9}"/>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97" name="テキスト ボックス 596">
          <a:extLst>
            <a:ext uri="{FF2B5EF4-FFF2-40B4-BE49-F238E27FC236}">
              <a16:creationId xmlns:a16="http://schemas.microsoft.com/office/drawing/2014/main" id="{B9778A0C-9727-4D79-9F0E-B1485814FE6E}"/>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98" name="【庁舎】&#10;一人当たり面積グラフ枠">
          <a:extLst>
            <a:ext uri="{FF2B5EF4-FFF2-40B4-BE49-F238E27FC236}">
              <a16:creationId xmlns:a16="http://schemas.microsoft.com/office/drawing/2014/main" id="{98C07F04-0990-4B26-ABCD-8847AE529B1A}"/>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75285</xdr:rowOff>
    </xdr:from>
    <xdr:to>
      <xdr:col>116</xdr:col>
      <xdr:colOff>62864</xdr:colOff>
      <xdr:row>107</xdr:row>
      <xdr:rowOff>154381</xdr:rowOff>
    </xdr:to>
    <xdr:cxnSp macro="">
      <xdr:nvCxnSpPr>
        <xdr:cNvPr id="599" name="直線コネクタ 598">
          <a:extLst>
            <a:ext uri="{FF2B5EF4-FFF2-40B4-BE49-F238E27FC236}">
              <a16:creationId xmlns:a16="http://schemas.microsoft.com/office/drawing/2014/main" id="{941C1863-2314-4197-B9E6-465EE76F6B33}"/>
            </a:ext>
          </a:extLst>
        </xdr:cNvPr>
        <xdr:cNvCxnSpPr/>
      </xdr:nvCxnSpPr>
      <xdr:spPr>
        <a:xfrm flipV="1">
          <a:off x="22160864" y="17220285"/>
          <a:ext cx="0" cy="12792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158208</xdr:rowOff>
    </xdr:from>
    <xdr:ext cx="469744" cy="259045"/>
    <xdr:sp macro="" textlink="">
      <xdr:nvSpPr>
        <xdr:cNvPr id="600" name="【庁舎】&#10;一人当たり面積最小値テキスト">
          <a:extLst>
            <a:ext uri="{FF2B5EF4-FFF2-40B4-BE49-F238E27FC236}">
              <a16:creationId xmlns:a16="http://schemas.microsoft.com/office/drawing/2014/main" id="{9E1DC889-0226-4DE3-B824-C98072679F5B}"/>
            </a:ext>
          </a:extLst>
        </xdr:cNvPr>
        <xdr:cNvSpPr txBox="1"/>
      </xdr:nvSpPr>
      <xdr:spPr>
        <a:xfrm>
          <a:off x="22199600" y="18503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154381</xdr:rowOff>
    </xdr:from>
    <xdr:to>
      <xdr:col>116</xdr:col>
      <xdr:colOff>152400</xdr:colOff>
      <xdr:row>107</xdr:row>
      <xdr:rowOff>154381</xdr:rowOff>
    </xdr:to>
    <xdr:cxnSp macro="">
      <xdr:nvCxnSpPr>
        <xdr:cNvPr id="601" name="直線コネクタ 600">
          <a:extLst>
            <a:ext uri="{FF2B5EF4-FFF2-40B4-BE49-F238E27FC236}">
              <a16:creationId xmlns:a16="http://schemas.microsoft.com/office/drawing/2014/main" id="{4A7027C3-7F75-4C21-A380-1F2AC3091D72}"/>
            </a:ext>
          </a:extLst>
        </xdr:cNvPr>
        <xdr:cNvCxnSpPr/>
      </xdr:nvCxnSpPr>
      <xdr:spPr>
        <a:xfrm>
          <a:off x="22072600" y="18499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21962</xdr:rowOff>
    </xdr:from>
    <xdr:ext cx="469744" cy="259045"/>
    <xdr:sp macro="" textlink="">
      <xdr:nvSpPr>
        <xdr:cNvPr id="602" name="【庁舎】&#10;一人当たり面積最大値テキスト">
          <a:extLst>
            <a:ext uri="{FF2B5EF4-FFF2-40B4-BE49-F238E27FC236}">
              <a16:creationId xmlns:a16="http://schemas.microsoft.com/office/drawing/2014/main" id="{1635E3F5-5D97-468A-96FE-8EAC506696CB}"/>
            </a:ext>
          </a:extLst>
        </xdr:cNvPr>
        <xdr:cNvSpPr txBox="1"/>
      </xdr:nvSpPr>
      <xdr:spPr>
        <a:xfrm>
          <a:off x="22199600" y="16995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75285</xdr:rowOff>
    </xdr:from>
    <xdr:to>
      <xdr:col>116</xdr:col>
      <xdr:colOff>152400</xdr:colOff>
      <xdr:row>100</xdr:row>
      <xdr:rowOff>75285</xdr:rowOff>
    </xdr:to>
    <xdr:cxnSp macro="">
      <xdr:nvCxnSpPr>
        <xdr:cNvPr id="603" name="直線コネクタ 602">
          <a:extLst>
            <a:ext uri="{FF2B5EF4-FFF2-40B4-BE49-F238E27FC236}">
              <a16:creationId xmlns:a16="http://schemas.microsoft.com/office/drawing/2014/main" id="{58E518B6-7A2E-463B-8EA6-1C329DB3502A}"/>
            </a:ext>
          </a:extLst>
        </xdr:cNvPr>
        <xdr:cNvCxnSpPr/>
      </xdr:nvCxnSpPr>
      <xdr:spPr>
        <a:xfrm>
          <a:off x="22072600" y="17220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130929</xdr:rowOff>
    </xdr:from>
    <xdr:ext cx="469744" cy="259045"/>
    <xdr:sp macro="" textlink="">
      <xdr:nvSpPr>
        <xdr:cNvPr id="604" name="【庁舎】&#10;一人当たり面積平均値テキスト">
          <a:extLst>
            <a:ext uri="{FF2B5EF4-FFF2-40B4-BE49-F238E27FC236}">
              <a16:creationId xmlns:a16="http://schemas.microsoft.com/office/drawing/2014/main" id="{304C341D-0E04-4ECD-8B6E-7832A55CFD26}"/>
            </a:ext>
          </a:extLst>
        </xdr:cNvPr>
        <xdr:cNvSpPr txBox="1"/>
      </xdr:nvSpPr>
      <xdr:spPr>
        <a:xfrm>
          <a:off x="22199600" y="181331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152502</xdr:rowOff>
    </xdr:from>
    <xdr:to>
      <xdr:col>116</xdr:col>
      <xdr:colOff>114300</xdr:colOff>
      <xdr:row>106</xdr:row>
      <xdr:rowOff>82652</xdr:rowOff>
    </xdr:to>
    <xdr:sp macro="" textlink="">
      <xdr:nvSpPr>
        <xdr:cNvPr id="605" name="フローチャート: 判断 604">
          <a:extLst>
            <a:ext uri="{FF2B5EF4-FFF2-40B4-BE49-F238E27FC236}">
              <a16:creationId xmlns:a16="http://schemas.microsoft.com/office/drawing/2014/main" id="{A36F321A-B133-4618-A7A4-4618887A9D53}"/>
            </a:ext>
          </a:extLst>
        </xdr:cNvPr>
        <xdr:cNvSpPr/>
      </xdr:nvSpPr>
      <xdr:spPr>
        <a:xfrm>
          <a:off x="22110700" y="18154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159359</xdr:rowOff>
    </xdr:from>
    <xdr:to>
      <xdr:col>112</xdr:col>
      <xdr:colOff>38100</xdr:colOff>
      <xdr:row>106</xdr:row>
      <xdr:rowOff>89509</xdr:rowOff>
    </xdr:to>
    <xdr:sp macro="" textlink="">
      <xdr:nvSpPr>
        <xdr:cNvPr id="606" name="フローチャート: 判断 605">
          <a:extLst>
            <a:ext uri="{FF2B5EF4-FFF2-40B4-BE49-F238E27FC236}">
              <a16:creationId xmlns:a16="http://schemas.microsoft.com/office/drawing/2014/main" id="{178DFE75-9C91-4C7F-8EF1-F6E1629C530F}"/>
            </a:ext>
          </a:extLst>
        </xdr:cNvPr>
        <xdr:cNvSpPr/>
      </xdr:nvSpPr>
      <xdr:spPr>
        <a:xfrm>
          <a:off x="21272500" y="18161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10770</xdr:rowOff>
    </xdr:from>
    <xdr:to>
      <xdr:col>107</xdr:col>
      <xdr:colOff>101600</xdr:colOff>
      <xdr:row>106</xdr:row>
      <xdr:rowOff>112370</xdr:rowOff>
    </xdr:to>
    <xdr:sp macro="" textlink="">
      <xdr:nvSpPr>
        <xdr:cNvPr id="607" name="フローチャート: 判断 606">
          <a:extLst>
            <a:ext uri="{FF2B5EF4-FFF2-40B4-BE49-F238E27FC236}">
              <a16:creationId xmlns:a16="http://schemas.microsoft.com/office/drawing/2014/main" id="{E69BBF79-54B0-4C9A-8F38-4BC27413C187}"/>
            </a:ext>
          </a:extLst>
        </xdr:cNvPr>
        <xdr:cNvSpPr/>
      </xdr:nvSpPr>
      <xdr:spPr>
        <a:xfrm>
          <a:off x="20383500" y="18184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168047</xdr:rowOff>
    </xdr:from>
    <xdr:to>
      <xdr:col>102</xdr:col>
      <xdr:colOff>165100</xdr:colOff>
      <xdr:row>106</xdr:row>
      <xdr:rowOff>98197</xdr:rowOff>
    </xdr:to>
    <xdr:sp macro="" textlink="">
      <xdr:nvSpPr>
        <xdr:cNvPr id="608" name="フローチャート: 判断 607">
          <a:extLst>
            <a:ext uri="{FF2B5EF4-FFF2-40B4-BE49-F238E27FC236}">
              <a16:creationId xmlns:a16="http://schemas.microsoft.com/office/drawing/2014/main" id="{6614348D-0B47-401D-B36B-3A53EC781DD3}"/>
            </a:ext>
          </a:extLst>
        </xdr:cNvPr>
        <xdr:cNvSpPr/>
      </xdr:nvSpPr>
      <xdr:spPr>
        <a:xfrm>
          <a:off x="19494500" y="18170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125527</xdr:rowOff>
    </xdr:from>
    <xdr:to>
      <xdr:col>98</xdr:col>
      <xdr:colOff>38100</xdr:colOff>
      <xdr:row>106</xdr:row>
      <xdr:rowOff>55677</xdr:rowOff>
    </xdr:to>
    <xdr:sp macro="" textlink="">
      <xdr:nvSpPr>
        <xdr:cNvPr id="609" name="フローチャート: 判断 608">
          <a:extLst>
            <a:ext uri="{FF2B5EF4-FFF2-40B4-BE49-F238E27FC236}">
              <a16:creationId xmlns:a16="http://schemas.microsoft.com/office/drawing/2014/main" id="{7DD40D6A-9A1D-422D-874B-EF07AED5D381}"/>
            </a:ext>
          </a:extLst>
        </xdr:cNvPr>
        <xdr:cNvSpPr/>
      </xdr:nvSpPr>
      <xdr:spPr>
        <a:xfrm>
          <a:off x="18605500" y="18127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10" name="テキスト ボックス 609">
          <a:extLst>
            <a:ext uri="{FF2B5EF4-FFF2-40B4-BE49-F238E27FC236}">
              <a16:creationId xmlns:a16="http://schemas.microsoft.com/office/drawing/2014/main" id="{D55ED578-8F22-4C02-B3DE-9665C25FF97D}"/>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11" name="テキスト ボックス 610">
          <a:extLst>
            <a:ext uri="{FF2B5EF4-FFF2-40B4-BE49-F238E27FC236}">
              <a16:creationId xmlns:a16="http://schemas.microsoft.com/office/drawing/2014/main" id="{AC1E8B89-9BC1-4A0C-97B8-AA0EC5ABD2F8}"/>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12" name="テキスト ボックス 611">
          <a:extLst>
            <a:ext uri="{FF2B5EF4-FFF2-40B4-BE49-F238E27FC236}">
              <a16:creationId xmlns:a16="http://schemas.microsoft.com/office/drawing/2014/main" id="{2DB74C84-56A3-4123-8384-E937DE7D53B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13" name="テキスト ボックス 612">
          <a:extLst>
            <a:ext uri="{FF2B5EF4-FFF2-40B4-BE49-F238E27FC236}">
              <a16:creationId xmlns:a16="http://schemas.microsoft.com/office/drawing/2014/main" id="{1A405973-A1CF-4A2F-8474-8428EAF81EE2}"/>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14" name="テキスト ボックス 613">
          <a:extLst>
            <a:ext uri="{FF2B5EF4-FFF2-40B4-BE49-F238E27FC236}">
              <a16:creationId xmlns:a16="http://schemas.microsoft.com/office/drawing/2014/main" id="{6F7FE973-802A-4682-A18C-ADFA69D6BA34}"/>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96723</xdr:rowOff>
    </xdr:from>
    <xdr:to>
      <xdr:col>116</xdr:col>
      <xdr:colOff>114300</xdr:colOff>
      <xdr:row>106</xdr:row>
      <xdr:rowOff>26873</xdr:rowOff>
    </xdr:to>
    <xdr:sp macro="" textlink="">
      <xdr:nvSpPr>
        <xdr:cNvPr id="615" name="楕円 614">
          <a:extLst>
            <a:ext uri="{FF2B5EF4-FFF2-40B4-BE49-F238E27FC236}">
              <a16:creationId xmlns:a16="http://schemas.microsoft.com/office/drawing/2014/main" id="{7E4382AA-4913-4DCA-A3FE-92303D62F9B1}"/>
            </a:ext>
          </a:extLst>
        </xdr:cNvPr>
        <xdr:cNvSpPr/>
      </xdr:nvSpPr>
      <xdr:spPr>
        <a:xfrm>
          <a:off x="22110700" y="18098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119600</xdr:rowOff>
    </xdr:from>
    <xdr:ext cx="469744" cy="259045"/>
    <xdr:sp macro="" textlink="">
      <xdr:nvSpPr>
        <xdr:cNvPr id="616" name="【庁舎】&#10;一人当たり面積該当値テキスト">
          <a:extLst>
            <a:ext uri="{FF2B5EF4-FFF2-40B4-BE49-F238E27FC236}">
              <a16:creationId xmlns:a16="http://schemas.microsoft.com/office/drawing/2014/main" id="{523C6B1B-A093-4AD2-8B4D-06A64CD73664}"/>
            </a:ext>
          </a:extLst>
        </xdr:cNvPr>
        <xdr:cNvSpPr txBox="1"/>
      </xdr:nvSpPr>
      <xdr:spPr>
        <a:xfrm>
          <a:off x="22199600" y="17950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115012</xdr:rowOff>
    </xdr:from>
    <xdr:to>
      <xdr:col>112</xdr:col>
      <xdr:colOff>38100</xdr:colOff>
      <xdr:row>106</xdr:row>
      <xdr:rowOff>45162</xdr:rowOff>
    </xdr:to>
    <xdr:sp macro="" textlink="">
      <xdr:nvSpPr>
        <xdr:cNvPr id="617" name="楕円 616">
          <a:extLst>
            <a:ext uri="{FF2B5EF4-FFF2-40B4-BE49-F238E27FC236}">
              <a16:creationId xmlns:a16="http://schemas.microsoft.com/office/drawing/2014/main" id="{FF9EF817-BCAD-4014-91DF-C85937DBA099}"/>
            </a:ext>
          </a:extLst>
        </xdr:cNvPr>
        <xdr:cNvSpPr/>
      </xdr:nvSpPr>
      <xdr:spPr>
        <a:xfrm>
          <a:off x="21272500" y="18117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147523</xdr:rowOff>
    </xdr:from>
    <xdr:to>
      <xdr:col>116</xdr:col>
      <xdr:colOff>63500</xdr:colOff>
      <xdr:row>105</xdr:row>
      <xdr:rowOff>165812</xdr:rowOff>
    </xdr:to>
    <xdr:cxnSp macro="">
      <xdr:nvCxnSpPr>
        <xdr:cNvPr id="618" name="直線コネクタ 617">
          <a:extLst>
            <a:ext uri="{FF2B5EF4-FFF2-40B4-BE49-F238E27FC236}">
              <a16:creationId xmlns:a16="http://schemas.microsoft.com/office/drawing/2014/main" id="{26490457-9F46-4914-81F7-DF1E41370D6A}"/>
            </a:ext>
          </a:extLst>
        </xdr:cNvPr>
        <xdr:cNvCxnSpPr/>
      </xdr:nvCxnSpPr>
      <xdr:spPr>
        <a:xfrm flipV="1">
          <a:off x="21323300" y="18149773"/>
          <a:ext cx="8382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126442</xdr:rowOff>
    </xdr:from>
    <xdr:to>
      <xdr:col>107</xdr:col>
      <xdr:colOff>101600</xdr:colOff>
      <xdr:row>106</xdr:row>
      <xdr:rowOff>56592</xdr:rowOff>
    </xdr:to>
    <xdr:sp macro="" textlink="">
      <xdr:nvSpPr>
        <xdr:cNvPr id="619" name="楕円 618">
          <a:extLst>
            <a:ext uri="{FF2B5EF4-FFF2-40B4-BE49-F238E27FC236}">
              <a16:creationId xmlns:a16="http://schemas.microsoft.com/office/drawing/2014/main" id="{3FF731A7-4F9B-4D90-86A2-900A69A1CCF5}"/>
            </a:ext>
          </a:extLst>
        </xdr:cNvPr>
        <xdr:cNvSpPr/>
      </xdr:nvSpPr>
      <xdr:spPr>
        <a:xfrm>
          <a:off x="20383500" y="18128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165812</xdr:rowOff>
    </xdr:from>
    <xdr:to>
      <xdr:col>111</xdr:col>
      <xdr:colOff>177800</xdr:colOff>
      <xdr:row>106</xdr:row>
      <xdr:rowOff>5792</xdr:rowOff>
    </xdr:to>
    <xdr:cxnSp macro="">
      <xdr:nvCxnSpPr>
        <xdr:cNvPr id="620" name="直線コネクタ 619">
          <a:extLst>
            <a:ext uri="{FF2B5EF4-FFF2-40B4-BE49-F238E27FC236}">
              <a16:creationId xmlns:a16="http://schemas.microsoft.com/office/drawing/2014/main" id="{078B637B-04C9-44EC-9BFD-ACF7FED77F06}"/>
            </a:ext>
          </a:extLst>
        </xdr:cNvPr>
        <xdr:cNvCxnSpPr/>
      </xdr:nvCxnSpPr>
      <xdr:spPr>
        <a:xfrm flipV="1">
          <a:off x="20434300" y="18168062"/>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144272</xdr:rowOff>
    </xdr:from>
    <xdr:to>
      <xdr:col>102</xdr:col>
      <xdr:colOff>165100</xdr:colOff>
      <xdr:row>105</xdr:row>
      <xdr:rowOff>74422</xdr:rowOff>
    </xdr:to>
    <xdr:sp macro="" textlink="">
      <xdr:nvSpPr>
        <xdr:cNvPr id="621" name="楕円 620">
          <a:extLst>
            <a:ext uri="{FF2B5EF4-FFF2-40B4-BE49-F238E27FC236}">
              <a16:creationId xmlns:a16="http://schemas.microsoft.com/office/drawing/2014/main" id="{7F7B3050-8A1C-4D01-B841-6FDCFD27CC8F}"/>
            </a:ext>
          </a:extLst>
        </xdr:cNvPr>
        <xdr:cNvSpPr/>
      </xdr:nvSpPr>
      <xdr:spPr>
        <a:xfrm>
          <a:off x="19494500" y="17975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23622</xdr:rowOff>
    </xdr:from>
    <xdr:to>
      <xdr:col>107</xdr:col>
      <xdr:colOff>50800</xdr:colOff>
      <xdr:row>106</xdr:row>
      <xdr:rowOff>5792</xdr:rowOff>
    </xdr:to>
    <xdr:cxnSp macro="">
      <xdr:nvCxnSpPr>
        <xdr:cNvPr id="622" name="直線コネクタ 621">
          <a:extLst>
            <a:ext uri="{FF2B5EF4-FFF2-40B4-BE49-F238E27FC236}">
              <a16:creationId xmlns:a16="http://schemas.microsoft.com/office/drawing/2014/main" id="{4B394E27-CCEC-4391-B39D-95A2A34EE451}"/>
            </a:ext>
          </a:extLst>
        </xdr:cNvPr>
        <xdr:cNvCxnSpPr/>
      </xdr:nvCxnSpPr>
      <xdr:spPr>
        <a:xfrm>
          <a:off x="19545300" y="18025872"/>
          <a:ext cx="889000" cy="153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160731</xdr:rowOff>
    </xdr:from>
    <xdr:to>
      <xdr:col>98</xdr:col>
      <xdr:colOff>38100</xdr:colOff>
      <xdr:row>105</xdr:row>
      <xdr:rowOff>90881</xdr:rowOff>
    </xdr:to>
    <xdr:sp macro="" textlink="">
      <xdr:nvSpPr>
        <xdr:cNvPr id="623" name="楕円 622">
          <a:extLst>
            <a:ext uri="{FF2B5EF4-FFF2-40B4-BE49-F238E27FC236}">
              <a16:creationId xmlns:a16="http://schemas.microsoft.com/office/drawing/2014/main" id="{23991701-C05D-475A-A562-0241F7043B33}"/>
            </a:ext>
          </a:extLst>
        </xdr:cNvPr>
        <xdr:cNvSpPr/>
      </xdr:nvSpPr>
      <xdr:spPr>
        <a:xfrm>
          <a:off x="18605500" y="17991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23622</xdr:rowOff>
    </xdr:from>
    <xdr:to>
      <xdr:col>102</xdr:col>
      <xdr:colOff>114300</xdr:colOff>
      <xdr:row>105</xdr:row>
      <xdr:rowOff>40081</xdr:rowOff>
    </xdr:to>
    <xdr:cxnSp macro="">
      <xdr:nvCxnSpPr>
        <xdr:cNvPr id="624" name="直線コネクタ 623">
          <a:extLst>
            <a:ext uri="{FF2B5EF4-FFF2-40B4-BE49-F238E27FC236}">
              <a16:creationId xmlns:a16="http://schemas.microsoft.com/office/drawing/2014/main" id="{0356DB0B-B179-438E-AEAB-3DB45647D603}"/>
            </a:ext>
          </a:extLst>
        </xdr:cNvPr>
        <xdr:cNvCxnSpPr/>
      </xdr:nvCxnSpPr>
      <xdr:spPr>
        <a:xfrm flipV="1">
          <a:off x="18656300" y="18025872"/>
          <a:ext cx="889000" cy="16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80636</xdr:rowOff>
    </xdr:from>
    <xdr:ext cx="469744" cy="259045"/>
    <xdr:sp macro="" textlink="">
      <xdr:nvSpPr>
        <xdr:cNvPr id="625" name="n_1aveValue【庁舎】&#10;一人当たり面積">
          <a:extLst>
            <a:ext uri="{FF2B5EF4-FFF2-40B4-BE49-F238E27FC236}">
              <a16:creationId xmlns:a16="http://schemas.microsoft.com/office/drawing/2014/main" id="{61562439-3850-429E-B0CA-7C4E3D9EF02E}"/>
            </a:ext>
          </a:extLst>
        </xdr:cNvPr>
        <xdr:cNvSpPr txBox="1"/>
      </xdr:nvSpPr>
      <xdr:spPr>
        <a:xfrm>
          <a:off x="21075727" y="18254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103497</xdr:rowOff>
    </xdr:from>
    <xdr:ext cx="469744" cy="259045"/>
    <xdr:sp macro="" textlink="">
      <xdr:nvSpPr>
        <xdr:cNvPr id="626" name="n_2aveValue【庁舎】&#10;一人当たり面積">
          <a:extLst>
            <a:ext uri="{FF2B5EF4-FFF2-40B4-BE49-F238E27FC236}">
              <a16:creationId xmlns:a16="http://schemas.microsoft.com/office/drawing/2014/main" id="{0D3C6533-4FE3-4CD4-81A1-102DF257DBFF}"/>
            </a:ext>
          </a:extLst>
        </xdr:cNvPr>
        <xdr:cNvSpPr txBox="1"/>
      </xdr:nvSpPr>
      <xdr:spPr>
        <a:xfrm>
          <a:off x="20199427" y="18277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89324</xdr:rowOff>
    </xdr:from>
    <xdr:ext cx="469744" cy="259045"/>
    <xdr:sp macro="" textlink="">
      <xdr:nvSpPr>
        <xdr:cNvPr id="627" name="n_3aveValue【庁舎】&#10;一人当たり面積">
          <a:extLst>
            <a:ext uri="{FF2B5EF4-FFF2-40B4-BE49-F238E27FC236}">
              <a16:creationId xmlns:a16="http://schemas.microsoft.com/office/drawing/2014/main" id="{0F241602-AA0B-4856-9EA2-0B709BC1FAC6}"/>
            </a:ext>
          </a:extLst>
        </xdr:cNvPr>
        <xdr:cNvSpPr txBox="1"/>
      </xdr:nvSpPr>
      <xdr:spPr>
        <a:xfrm>
          <a:off x="19310427" y="18263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46804</xdr:rowOff>
    </xdr:from>
    <xdr:ext cx="469744" cy="259045"/>
    <xdr:sp macro="" textlink="">
      <xdr:nvSpPr>
        <xdr:cNvPr id="628" name="n_4aveValue【庁舎】&#10;一人当たり面積">
          <a:extLst>
            <a:ext uri="{FF2B5EF4-FFF2-40B4-BE49-F238E27FC236}">
              <a16:creationId xmlns:a16="http://schemas.microsoft.com/office/drawing/2014/main" id="{41B28FBB-6CF0-4E27-8AB8-E6730BF86443}"/>
            </a:ext>
          </a:extLst>
        </xdr:cNvPr>
        <xdr:cNvSpPr txBox="1"/>
      </xdr:nvSpPr>
      <xdr:spPr>
        <a:xfrm>
          <a:off x="18421427" y="18220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61689</xdr:rowOff>
    </xdr:from>
    <xdr:ext cx="469744" cy="259045"/>
    <xdr:sp macro="" textlink="">
      <xdr:nvSpPr>
        <xdr:cNvPr id="629" name="n_1mainValue【庁舎】&#10;一人当たり面積">
          <a:extLst>
            <a:ext uri="{FF2B5EF4-FFF2-40B4-BE49-F238E27FC236}">
              <a16:creationId xmlns:a16="http://schemas.microsoft.com/office/drawing/2014/main" id="{B6973196-7413-445E-95B5-3C8A94728D52}"/>
            </a:ext>
          </a:extLst>
        </xdr:cNvPr>
        <xdr:cNvSpPr txBox="1"/>
      </xdr:nvSpPr>
      <xdr:spPr>
        <a:xfrm>
          <a:off x="21075727" y="178924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73119</xdr:rowOff>
    </xdr:from>
    <xdr:ext cx="469744" cy="259045"/>
    <xdr:sp macro="" textlink="">
      <xdr:nvSpPr>
        <xdr:cNvPr id="630" name="n_2mainValue【庁舎】&#10;一人当たり面積">
          <a:extLst>
            <a:ext uri="{FF2B5EF4-FFF2-40B4-BE49-F238E27FC236}">
              <a16:creationId xmlns:a16="http://schemas.microsoft.com/office/drawing/2014/main" id="{003BC421-A99C-470D-BD8B-97F0ADB84C69}"/>
            </a:ext>
          </a:extLst>
        </xdr:cNvPr>
        <xdr:cNvSpPr txBox="1"/>
      </xdr:nvSpPr>
      <xdr:spPr>
        <a:xfrm>
          <a:off x="20199427" y="17903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90949</xdr:rowOff>
    </xdr:from>
    <xdr:ext cx="469744" cy="259045"/>
    <xdr:sp macro="" textlink="">
      <xdr:nvSpPr>
        <xdr:cNvPr id="631" name="n_3mainValue【庁舎】&#10;一人当たり面積">
          <a:extLst>
            <a:ext uri="{FF2B5EF4-FFF2-40B4-BE49-F238E27FC236}">
              <a16:creationId xmlns:a16="http://schemas.microsoft.com/office/drawing/2014/main" id="{8EFF624A-A147-4176-B9BF-87D172550925}"/>
            </a:ext>
          </a:extLst>
        </xdr:cNvPr>
        <xdr:cNvSpPr txBox="1"/>
      </xdr:nvSpPr>
      <xdr:spPr>
        <a:xfrm>
          <a:off x="19310427" y="17750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107408</xdr:rowOff>
    </xdr:from>
    <xdr:ext cx="469744" cy="259045"/>
    <xdr:sp macro="" textlink="">
      <xdr:nvSpPr>
        <xdr:cNvPr id="632" name="n_4mainValue【庁舎】&#10;一人当たり面積">
          <a:extLst>
            <a:ext uri="{FF2B5EF4-FFF2-40B4-BE49-F238E27FC236}">
              <a16:creationId xmlns:a16="http://schemas.microsoft.com/office/drawing/2014/main" id="{68263DA7-1331-43BF-AE52-9DE8605AE881}"/>
            </a:ext>
          </a:extLst>
        </xdr:cNvPr>
        <xdr:cNvSpPr txBox="1"/>
      </xdr:nvSpPr>
      <xdr:spPr>
        <a:xfrm>
          <a:off x="18421427" y="17766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33" name="正方形/長方形 632">
          <a:extLst>
            <a:ext uri="{FF2B5EF4-FFF2-40B4-BE49-F238E27FC236}">
              <a16:creationId xmlns:a16="http://schemas.microsoft.com/office/drawing/2014/main" id="{7622517B-064D-4843-B80E-E9F3060AEDC3}"/>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34" name="正方形/長方形 633">
          <a:extLst>
            <a:ext uri="{FF2B5EF4-FFF2-40B4-BE49-F238E27FC236}">
              <a16:creationId xmlns:a16="http://schemas.microsoft.com/office/drawing/2014/main" id="{45E4F13E-146A-43B6-81EB-EF4E451FF1A6}"/>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35" name="テキスト ボックス 634">
          <a:extLst>
            <a:ext uri="{FF2B5EF4-FFF2-40B4-BE49-F238E27FC236}">
              <a16:creationId xmlns:a16="http://schemas.microsoft.com/office/drawing/2014/main" id="{4791A125-DE57-4CD7-BD18-392E3FD7F08F}"/>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当町は、昭和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代から平成初期の期間を中心に、様々な町民ニーズに応じて「教育施設」「町営住宅」「コミュニティ施設」などの建築施設や「道路」「上水道」などのインフラ施設を整備していることから、有形固定資産の減価償却率はやや高い傾向に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体育館・プールなどのスポーツ施設は、類似団体に比べてやや高い。　</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福祉施設については、昭和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年代から</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代に建設された町内会館があることから、類似団体に比べて高い傾向にあり、今後も「町内会館の再編計画」に基づき、町内会の利用状況及び規模に合わせ、施設の統廃合・改修等を計画的に進めているところで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5.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6.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7.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25" style="177" customWidth="1"/>
    <col min="12" max="12" width="2.25" style="177" customWidth="1"/>
    <col min="13" max="17" width="2.375" style="177" customWidth="1"/>
    <col min="18" max="119" width="2.125" style="177" customWidth="1"/>
    <col min="120" max="16384" width="0" style="177" hidden="1"/>
  </cols>
  <sheetData>
    <row r="1" spans="1:119" ht="33" customHeight="1" x14ac:dyDescent="0.15">
      <c r="B1" s="631" t="s">
        <v>80</v>
      </c>
      <c r="C1" s="631"/>
      <c r="D1" s="631"/>
      <c r="E1" s="631"/>
      <c r="F1" s="631"/>
      <c r="G1" s="631"/>
      <c r="H1" s="631"/>
      <c r="I1" s="631"/>
      <c r="J1" s="631"/>
      <c r="K1" s="631"/>
      <c r="L1" s="631"/>
      <c r="M1" s="631"/>
      <c r="N1" s="631"/>
      <c r="O1" s="631"/>
      <c r="P1" s="631"/>
      <c r="Q1" s="631"/>
      <c r="R1" s="631"/>
      <c r="S1" s="631"/>
      <c r="T1" s="631"/>
      <c r="U1" s="631"/>
      <c r="V1" s="631"/>
      <c r="W1" s="631"/>
      <c r="X1" s="631"/>
      <c r="Y1" s="631"/>
      <c r="Z1" s="631"/>
      <c r="AA1" s="631"/>
      <c r="AB1" s="631"/>
      <c r="AC1" s="631"/>
      <c r="AD1" s="631"/>
      <c r="AE1" s="631"/>
      <c r="AF1" s="631"/>
      <c r="AG1" s="631"/>
      <c r="AH1" s="631"/>
      <c r="AI1" s="631"/>
      <c r="AJ1" s="631"/>
      <c r="AK1" s="631"/>
      <c r="AL1" s="631"/>
      <c r="AM1" s="631"/>
      <c r="AN1" s="631"/>
      <c r="AO1" s="631"/>
      <c r="AP1" s="631"/>
      <c r="AQ1" s="631"/>
      <c r="AR1" s="631"/>
      <c r="AS1" s="631"/>
      <c r="AT1" s="631"/>
      <c r="AU1" s="631"/>
      <c r="AV1" s="631"/>
      <c r="AW1" s="631"/>
      <c r="AX1" s="631"/>
      <c r="AY1" s="631"/>
      <c r="AZ1" s="631"/>
      <c r="BA1" s="631"/>
      <c r="BB1" s="631"/>
      <c r="BC1" s="631"/>
      <c r="BD1" s="631"/>
      <c r="BE1" s="631"/>
      <c r="BF1" s="631"/>
      <c r="BG1" s="631"/>
      <c r="BH1" s="631"/>
      <c r="BI1" s="631"/>
      <c r="BJ1" s="631"/>
      <c r="BK1" s="631"/>
      <c r="BL1" s="631"/>
      <c r="BM1" s="631"/>
      <c r="BN1" s="631"/>
      <c r="BO1" s="631"/>
      <c r="BP1" s="631"/>
      <c r="BQ1" s="631"/>
      <c r="BR1" s="631"/>
      <c r="BS1" s="631"/>
      <c r="BT1" s="631"/>
      <c r="BU1" s="631"/>
      <c r="BV1" s="631"/>
      <c r="BW1" s="631"/>
      <c r="BX1" s="631"/>
      <c r="BY1" s="631"/>
      <c r="BZ1" s="631"/>
      <c r="CA1" s="631"/>
      <c r="CB1" s="631"/>
      <c r="CC1" s="631"/>
      <c r="CD1" s="631"/>
      <c r="CE1" s="631"/>
      <c r="CF1" s="631"/>
      <c r="CG1" s="631"/>
      <c r="CH1" s="631"/>
      <c r="CI1" s="631"/>
      <c r="CJ1" s="631"/>
      <c r="CK1" s="631"/>
      <c r="CL1" s="631"/>
      <c r="CM1" s="631"/>
      <c r="CN1" s="631"/>
      <c r="CO1" s="631"/>
      <c r="CP1" s="631"/>
      <c r="CQ1" s="631"/>
      <c r="CR1" s="631"/>
      <c r="CS1" s="631"/>
      <c r="CT1" s="631"/>
      <c r="CU1" s="631"/>
      <c r="CV1" s="631"/>
      <c r="CW1" s="631"/>
      <c r="CX1" s="631"/>
      <c r="CY1" s="631"/>
      <c r="CZ1" s="631"/>
      <c r="DA1" s="631"/>
      <c r="DB1" s="631"/>
      <c r="DC1" s="631"/>
      <c r="DD1" s="631"/>
      <c r="DE1" s="631"/>
      <c r="DF1" s="631"/>
      <c r="DG1" s="631"/>
      <c r="DH1" s="631"/>
      <c r="DI1" s="631"/>
      <c r="DJ1" s="178"/>
      <c r="DK1" s="178"/>
      <c r="DL1" s="178"/>
      <c r="DM1" s="178"/>
      <c r="DN1" s="178"/>
      <c r="DO1" s="178"/>
    </row>
    <row r="2" spans="1:119" ht="24.75" thickBot="1" x14ac:dyDescent="0.2">
      <c r="B2" s="179" t="s">
        <v>81</v>
      </c>
      <c r="C2" s="179"/>
      <c r="D2" s="180"/>
    </row>
    <row r="3" spans="1:119" ht="18.75" customHeight="1" thickBot="1" x14ac:dyDescent="0.2">
      <c r="A3" s="178"/>
      <c r="B3" s="632" t="s">
        <v>82</v>
      </c>
      <c r="C3" s="633"/>
      <c r="D3" s="633"/>
      <c r="E3" s="634"/>
      <c r="F3" s="634"/>
      <c r="G3" s="634"/>
      <c r="H3" s="634"/>
      <c r="I3" s="634"/>
      <c r="J3" s="634"/>
      <c r="K3" s="634"/>
      <c r="L3" s="634" t="s">
        <v>83</v>
      </c>
      <c r="M3" s="634"/>
      <c r="N3" s="634"/>
      <c r="O3" s="634"/>
      <c r="P3" s="634"/>
      <c r="Q3" s="634"/>
      <c r="R3" s="637"/>
      <c r="S3" s="637"/>
      <c r="T3" s="637"/>
      <c r="U3" s="637"/>
      <c r="V3" s="638"/>
      <c r="W3" s="528" t="s">
        <v>84</v>
      </c>
      <c r="X3" s="529"/>
      <c r="Y3" s="529"/>
      <c r="Z3" s="529"/>
      <c r="AA3" s="529"/>
      <c r="AB3" s="633"/>
      <c r="AC3" s="637" t="s">
        <v>85</v>
      </c>
      <c r="AD3" s="529"/>
      <c r="AE3" s="529"/>
      <c r="AF3" s="529"/>
      <c r="AG3" s="529"/>
      <c r="AH3" s="529"/>
      <c r="AI3" s="529"/>
      <c r="AJ3" s="529"/>
      <c r="AK3" s="529"/>
      <c r="AL3" s="599"/>
      <c r="AM3" s="528" t="s">
        <v>86</v>
      </c>
      <c r="AN3" s="529"/>
      <c r="AO3" s="529"/>
      <c r="AP3" s="529"/>
      <c r="AQ3" s="529"/>
      <c r="AR3" s="529"/>
      <c r="AS3" s="529"/>
      <c r="AT3" s="529"/>
      <c r="AU3" s="529"/>
      <c r="AV3" s="529"/>
      <c r="AW3" s="529"/>
      <c r="AX3" s="599"/>
      <c r="AY3" s="591" t="s">
        <v>1</v>
      </c>
      <c r="AZ3" s="592"/>
      <c r="BA3" s="592"/>
      <c r="BB3" s="592"/>
      <c r="BC3" s="592"/>
      <c r="BD3" s="592"/>
      <c r="BE3" s="592"/>
      <c r="BF3" s="592"/>
      <c r="BG3" s="592"/>
      <c r="BH3" s="592"/>
      <c r="BI3" s="592"/>
      <c r="BJ3" s="592"/>
      <c r="BK3" s="592"/>
      <c r="BL3" s="592"/>
      <c r="BM3" s="641"/>
      <c r="BN3" s="528" t="s">
        <v>87</v>
      </c>
      <c r="BO3" s="529"/>
      <c r="BP3" s="529"/>
      <c r="BQ3" s="529"/>
      <c r="BR3" s="529"/>
      <c r="BS3" s="529"/>
      <c r="BT3" s="529"/>
      <c r="BU3" s="599"/>
      <c r="BV3" s="528" t="s">
        <v>88</v>
      </c>
      <c r="BW3" s="529"/>
      <c r="BX3" s="529"/>
      <c r="BY3" s="529"/>
      <c r="BZ3" s="529"/>
      <c r="CA3" s="529"/>
      <c r="CB3" s="529"/>
      <c r="CC3" s="599"/>
      <c r="CD3" s="591" t="s">
        <v>1</v>
      </c>
      <c r="CE3" s="592"/>
      <c r="CF3" s="592"/>
      <c r="CG3" s="592"/>
      <c r="CH3" s="592"/>
      <c r="CI3" s="592"/>
      <c r="CJ3" s="592"/>
      <c r="CK3" s="592"/>
      <c r="CL3" s="592"/>
      <c r="CM3" s="592"/>
      <c r="CN3" s="592"/>
      <c r="CO3" s="592"/>
      <c r="CP3" s="592"/>
      <c r="CQ3" s="592"/>
      <c r="CR3" s="592"/>
      <c r="CS3" s="641"/>
      <c r="CT3" s="528" t="s">
        <v>89</v>
      </c>
      <c r="CU3" s="529"/>
      <c r="CV3" s="529"/>
      <c r="CW3" s="529"/>
      <c r="CX3" s="529"/>
      <c r="CY3" s="529"/>
      <c r="CZ3" s="529"/>
      <c r="DA3" s="599"/>
      <c r="DB3" s="528" t="s">
        <v>90</v>
      </c>
      <c r="DC3" s="529"/>
      <c r="DD3" s="529"/>
      <c r="DE3" s="529"/>
      <c r="DF3" s="529"/>
      <c r="DG3" s="529"/>
      <c r="DH3" s="529"/>
      <c r="DI3" s="599"/>
    </row>
    <row r="4" spans="1:119" ht="18.75" customHeight="1" x14ac:dyDescent="0.15">
      <c r="A4" s="178"/>
      <c r="B4" s="607"/>
      <c r="C4" s="608"/>
      <c r="D4" s="608"/>
      <c r="E4" s="609"/>
      <c r="F4" s="609"/>
      <c r="G4" s="609"/>
      <c r="H4" s="609"/>
      <c r="I4" s="609"/>
      <c r="J4" s="609"/>
      <c r="K4" s="609"/>
      <c r="L4" s="609"/>
      <c r="M4" s="609"/>
      <c r="N4" s="609"/>
      <c r="O4" s="609"/>
      <c r="P4" s="609"/>
      <c r="Q4" s="609"/>
      <c r="R4" s="613"/>
      <c r="S4" s="613"/>
      <c r="T4" s="613"/>
      <c r="U4" s="613"/>
      <c r="V4" s="614"/>
      <c r="W4" s="600"/>
      <c r="X4" s="410"/>
      <c r="Y4" s="410"/>
      <c r="Z4" s="410"/>
      <c r="AA4" s="410"/>
      <c r="AB4" s="608"/>
      <c r="AC4" s="613"/>
      <c r="AD4" s="410"/>
      <c r="AE4" s="410"/>
      <c r="AF4" s="410"/>
      <c r="AG4" s="410"/>
      <c r="AH4" s="410"/>
      <c r="AI4" s="410"/>
      <c r="AJ4" s="410"/>
      <c r="AK4" s="410"/>
      <c r="AL4" s="601"/>
      <c r="AM4" s="550"/>
      <c r="AN4" s="448"/>
      <c r="AO4" s="448"/>
      <c r="AP4" s="448"/>
      <c r="AQ4" s="448"/>
      <c r="AR4" s="448"/>
      <c r="AS4" s="448"/>
      <c r="AT4" s="448"/>
      <c r="AU4" s="448"/>
      <c r="AV4" s="448"/>
      <c r="AW4" s="448"/>
      <c r="AX4" s="640"/>
      <c r="AY4" s="485" t="s">
        <v>91</v>
      </c>
      <c r="AZ4" s="486"/>
      <c r="BA4" s="486"/>
      <c r="BB4" s="486"/>
      <c r="BC4" s="486"/>
      <c r="BD4" s="486"/>
      <c r="BE4" s="486"/>
      <c r="BF4" s="486"/>
      <c r="BG4" s="486"/>
      <c r="BH4" s="486"/>
      <c r="BI4" s="486"/>
      <c r="BJ4" s="486"/>
      <c r="BK4" s="486"/>
      <c r="BL4" s="486"/>
      <c r="BM4" s="487"/>
      <c r="BN4" s="488">
        <v>4769849</v>
      </c>
      <c r="BO4" s="489"/>
      <c r="BP4" s="489"/>
      <c r="BQ4" s="489"/>
      <c r="BR4" s="489"/>
      <c r="BS4" s="489"/>
      <c r="BT4" s="489"/>
      <c r="BU4" s="490"/>
      <c r="BV4" s="488">
        <v>4568170</v>
      </c>
      <c r="BW4" s="489"/>
      <c r="BX4" s="489"/>
      <c r="BY4" s="489"/>
      <c r="BZ4" s="489"/>
      <c r="CA4" s="489"/>
      <c r="CB4" s="489"/>
      <c r="CC4" s="490"/>
      <c r="CD4" s="625" t="s">
        <v>92</v>
      </c>
      <c r="CE4" s="626"/>
      <c r="CF4" s="626"/>
      <c r="CG4" s="626"/>
      <c r="CH4" s="626"/>
      <c r="CI4" s="626"/>
      <c r="CJ4" s="626"/>
      <c r="CK4" s="626"/>
      <c r="CL4" s="626"/>
      <c r="CM4" s="626"/>
      <c r="CN4" s="626"/>
      <c r="CO4" s="626"/>
      <c r="CP4" s="626"/>
      <c r="CQ4" s="626"/>
      <c r="CR4" s="626"/>
      <c r="CS4" s="627"/>
      <c r="CT4" s="628">
        <v>3.5</v>
      </c>
      <c r="CU4" s="629"/>
      <c r="CV4" s="629"/>
      <c r="CW4" s="629"/>
      <c r="CX4" s="629"/>
      <c r="CY4" s="629"/>
      <c r="CZ4" s="629"/>
      <c r="DA4" s="630"/>
      <c r="DB4" s="628">
        <v>4.0999999999999996</v>
      </c>
      <c r="DC4" s="629"/>
      <c r="DD4" s="629"/>
      <c r="DE4" s="629"/>
      <c r="DF4" s="629"/>
      <c r="DG4" s="629"/>
      <c r="DH4" s="629"/>
      <c r="DI4" s="630"/>
    </row>
    <row r="5" spans="1:119" ht="18.75" customHeight="1" x14ac:dyDescent="0.15">
      <c r="A5" s="178"/>
      <c r="B5" s="635"/>
      <c r="C5" s="449"/>
      <c r="D5" s="449"/>
      <c r="E5" s="636"/>
      <c r="F5" s="636"/>
      <c r="G5" s="636"/>
      <c r="H5" s="636"/>
      <c r="I5" s="636"/>
      <c r="J5" s="636"/>
      <c r="K5" s="636"/>
      <c r="L5" s="636"/>
      <c r="M5" s="636"/>
      <c r="N5" s="636"/>
      <c r="O5" s="636"/>
      <c r="P5" s="636"/>
      <c r="Q5" s="636"/>
      <c r="R5" s="447"/>
      <c r="S5" s="447"/>
      <c r="T5" s="447"/>
      <c r="U5" s="447"/>
      <c r="V5" s="639"/>
      <c r="W5" s="550"/>
      <c r="X5" s="448"/>
      <c r="Y5" s="448"/>
      <c r="Z5" s="448"/>
      <c r="AA5" s="448"/>
      <c r="AB5" s="449"/>
      <c r="AC5" s="447"/>
      <c r="AD5" s="448"/>
      <c r="AE5" s="448"/>
      <c r="AF5" s="448"/>
      <c r="AG5" s="448"/>
      <c r="AH5" s="448"/>
      <c r="AI5" s="448"/>
      <c r="AJ5" s="448"/>
      <c r="AK5" s="448"/>
      <c r="AL5" s="640"/>
      <c r="AM5" s="516" t="s">
        <v>93</v>
      </c>
      <c r="AN5" s="416"/>
      <c r="AO5" s="416"/>
      <c r="AP5" s="416"/>
      <c r="AQ5" s="416"/>
      <c r="AR5" s="416"/>
      <c r="AS5" s="416"/>
      <c r="AT5" s="417"/>
      <c r="AU5" s="517" t="s">
        <v>94</v>
      </c>
      <c r="AV5" s="518"/>
      <c r="AW5" s="518"/>
      <c r="AX5" s="518"/>
      <c r="AY5" s="473" t="s">
        <v>95</v>
      </c>
      <c r="AZ5" s="474"/>
      <c r="BA5" s="474"/>
      <c r="BB5" s="474"/>
      <c r="BC5" s="474"/>
      <c r="BD5" s="474"/>
      <c r="BE5" s="474"/>
      <c r="BF5" s="474"/>
      <c r="BG5" s="474"/>
      <c r="BH5" s="474"/>
      <c r="BI5" s="474"/>
      <c r="BJ5" s="474"/>
      <c r="BK5" s="474"/>
      <c r="BL5" s="474"/>
      <c r="BM5" s="475"/>
      <c r="BN5" s="459">
        <v>4653494</v>
      </c>
      <c r="BO5" s="460"/>
      <c r="BP5" s="460"/>
      <c r="BQ5" s="460"/>
      <c r="BR5" s="460"/>
      <c r="BS5" s="460"/>
      <c r="BT5" s="460"/>
      <c r="BU5" s="461"/>
      <c r="BV5" s="459">
        <v>4461223</v>
      </c>
      <c r="BW5" s="460"/>
      <c r="BX5" s="460"/>
      <c r="BY5" s="460"/>
      <c r="BZ5" s="460"/>
      <c r="CA5" s="460"/>
      <c r="CB5" s="460"/>
      <c r="CC5" s="461"/>
      <c r="CD5" s="499" t="s">
        <v>96</v>
      </c>
      <c r="CE5" s="419"/>
      <c r="CF5" s="419"/>
      <c r="CG5" s="419"/>
      <c r="CH5" s="419"/>
      <c r="CI5" s="419"/>
      <c r="CJ5" s="419"/>
      <c r="CK5" s="419"/>
      <c r="CL5" s="419"/>
      <c r="CM5" s="419"/>
      <c r="CN5" s="419"/>
      <c r="CO5" s="419"/>
      <c r="CP5" s="419"/>
      <c r="CQ5" s="419"/>
      <c r="CR5" s="419"/>
      <c r="CS5" s="500"/>
      <c r="CT5" s="456">
        <v>82.8</v>
      </c>
      <c r="CU5" s="457"/>
      <c r="CV5" s="457"/>
      <c r="CW5" s="457"/>
      <c r="CX5" s="457"/>
      <c r="CY5" s="457"/>
      <c r="CZ5" s="457"/>
      <c r="DA5" s="458"/>
      <c r="DB5" s="456">
        <v>84.7</v>
      </c>
      <c r="DC5" s="457"/>
      <c r="DD5" s="457"/>
      <c r="DE5" s="457"/>
      <c r="DF5" s="457"/>
      <c r="DG5" s="457"/>
      <c r="DH5" s="457"/>
      <c r="DI5" s="458"/>
    </row>
    <row r="6" spans="1:119" ht="18.75" customHeight="1" x14ac:dyDescent="0.15">
      <c r="A6" s="178"/>
      <c r="B6" s="605" t="s">
        <v>97</v>
      </c>
      <c r="C6" s="446"/>
      <c r="D6" s="446"/>
      <c r="E6" s="606"/>
      <c r="F6" s="606"/>
      <c r="G6" s="606"/>
      <c r="H6" s="606"/>
      <c r="I6" s="606"/>
      <c r="J6" s="606"/>
      <c r="K6" s="606"/>
      <c r="L6" s="606" t="s">
        <v>98</v>
      </c>
      <c r="M6" s="606"/>
      <c r="N6" s="606"/>
      <c r="O6" s="606"/>
      <c r="P6" s="606"/>
      <c r="Q6" s="606"/>
      <c r="R6" s="444"/>
      <c r="S6" s="444"/>
      <c r="T6" s="444"/>
      <c r="U6" s="444"/>
      <c r="V6" s="612"/>
      <c r="W6" s="549" t="s">
        <v>99</v>
      </c>
      <c r="X6" s="445"/>
      <c r="Y6" s="445"/>
      <c r="Z6" s="445"/>
      <c r="AA6" s="445"/>
      <c r="AB6" s="446"/>
      <c r="AC6" s="617" t="s">
        <v>100</v>
      </c>
      <c r="AD6" s="618"/>
      <c r="AE6" s="618"/>
      <c r="AF6" s="618"/>
      <c r="AG6" s="618"/>
      <c r="AH6" s="618"/>
      <c r="AI6" s="618"/>
      <c r="AJ6" s="618"/>
      <c r="AK6" s="618"/>
      <c r="AL6" s="619"/>
      <c r="AM6" s="516" t="s">
        <v>101</v>
      </c>
      <c r="AN6" s="416"/>
      <c r="AO6" s="416"/>
      <c r="AP6" s="416"/>
      <c r="AQ6" s="416"/>
      <c r="AR6" s="416"/>
      <c r="AS6" s="416"/>
      <c r="AT6" s="417"/>
      <c r="AU6" s="517" t="s">
        <v>94</v>
      </c>
      <c r="AV6" s="518"/>
      <c r="AW6" s="518"/>
      <c r="AX6" s="518"/>
      <c r="AY6" s="473" t="s">
        <v>102</v>
      </c>
      <c r="AZ6" s="474"/>
      <c r="BA6" s="474"/>
      <c r="BB6" s="474"/>
      <c r="BC6" s="474"/>
      <c r="BD6" s="474"/>
      <c r="BE6" s="474"/>
      <c r="BF6" s="474"/>
      <c r="BG6" s="474"/>
      <c r="BH6" s="474"/>
      <c r="BI6" s="474"/>
      <c r="BJ6" s="474"/>
      <c r="BK6" s="474"/>
      <c r="BL6" s="474"/>
      <c r="BM6" s="475"/>
      <c r="BN6" s="459">
        <v>116355</v>
      </c>
      <c r="BO6" s="460"/>
      <c r="BP6" s="460"/>
      <c r="BQ6" s="460"/>
      <c r="BR6" s="460"/>
      <c r="BS6" s="460"/>
      <c r="BT6" s="460"/>
      <c r="BU6" s="461"/>
      <c r="BV6" s="459">
        <v>106947</v>
      </c>
      <c r="BW6" s="460"/>
      <c r="BX6" s="460"/>
      <c r="BY6" s="460"/>
      <c r="BZ6" s="460"/>
      <c r="CA6" s="460"/>
      <c r="CB6" s="460"/>
      <c r="CC6" s="461"/>
      <c r="CD6" s="499" t="s">
        <v>103</v>
      </c>
      <c r="CE6" s="419"/>
      <c r="CF6" s="419"/>
      <c r="CG6" s="419"/>
      <c r="CH6" s="419"/>
      <c r="CI6" s="419"/>
      <c r="CJ6" s="419"/>
      <c r="CK6" s="419"/>
      <c r="CL6" s="419"/>
      <c r="CM6" s="419"/>
      <c r="CN6" s="419"/>
      <c r="CO6" s="419"/>
      <c r="CP6" s="419"/>
      <c r="CQ6" s="419"/>
      <c r="CR6" s="419"/>
      <c r="CS6" s="500"/>
      <c r="CT6" s="602">
        <v>85.6</v>
      </c>
      <c r="CU6" s="603"/>
      <c r="CV6" s="603"/>
      <c r="CW6" s="603"/>
      <c r="CX6" s="603"/>
      <c r="CY6" s="603"/>
      <c r="CZ6" s="603"/>
      <c r="DA6" s="604"/>
      <c r="DB6" s="602">
        <v>87.1</v>
      </c>
      <c r="DC6" s="603"/>
      <c r="DD6" s="603"/>
      <c r="DE6" s="603"/>
      <c r="DF6" s="603"/>
      <c r="DG6" s="603"/>
      <c r="DH6" s="603"/>
      <c r="DI6" s="604"/>
    </row>
    <row r="7" spans="1:119" ht="18.75" customHeight="1" x14ac:dyDescent="0.15">
      <c r="A7" s="178"/>
      <c r="B7" s="607"/>
      <c r="C7" s="608"/>
      <c r="D7" s="608"/>
      <c r="E7" s="609"/>
      <c r="F7" s="609"/>
      <c r="G7" s="609"/>
      <c r="H7" s="609"/>
      <c r="I7" s="609"/>
      <c r="J7" s="609"/>
      <c r="K7" s="609"/>
      <c r="L7" s="609"/>
      <c r="M7" s="609"/>
      <c r="N7" s="609"/>
      <c r="O7" s="609"/>
      <c r="P7" s="609"/>
      <c r="Q7" s="609"/>
      <c r="R7" s="613"/>
      <c r="S7" s="613"/>
      <c r="T7" s="613"/>
      <c r="U7" s="613"/>
      <c r="V7" s="614"/>
      <c r="W7" s="600"/>
      <c r="X7" s="410"/>
      <c r="Y7" s="410"/>
      <c r="Z7" s="410"/>
      <c r="AA7" s="410"/>
      <c r="AB7" s="608"/>
      <c r="AC7" s="620"/>
      <c r="AD7" s="411"/>
      <c r="AE7" s="411"/>
      <c r="AF7" s="411"/>
      <c r="AG7" s="411"/>
      <c r="AH7" s="411"/>
      <c r="AI7" s="411"/>
      <c r="AJ7" s="411"/>
      <c r="AK7" s="411"/>
      <c r="AL7" s="621"/>
      <c r="AM7" s="516" t="s">
        <v>104</v>
      </c>
      <c r="AN7" s="416"/>
      <c r="AO7" s="416"/>
      <c r="AP7" s="416"/>
      <c r="AQ7" s="416"/>
      <c r="AR7" s="416"/>
      <c r="AS7" s="416"/>
      <c r="AT7" s="417"/>
      <c r="AU7" s="517" t="s">
        <v>94</v>
      </c>
      <c r="AV7" s="518"/>
      <c r="AW7" s="518"/>
      <c r="AX7" s="518"/>
      <c r="AY7" s="473" t="s">
        <v>105</v>
      </c>
      <c r="AZ7" s="474"/>
      <c r="BA7" s="474"/>
      <c r="BB7" s="474"/>
      <c r="BC7" s="474"/>
      <c r="BD7" s="474"/>
      <c r="BE7" s="474"/>
      <c r="BF7" s="474"/>
      <c r="BG7" s="474"/>
      <c r="BH7" s="474"/>
      <c r="BI7" s="474"/>
      <c r="BJ7" s="474"/>
      <c r="BK7" s="474"/>
      <c r="BL7" s="474"/>
      <c r="BM7" s="475"/>
      <c r="BN7" s="459">
        <v>19281</v>
      </c>
      <c r="BO7" s="460"/>
      <c r="BP7" s="460"/>
      <c r="BQ7" s="460"/>
      <c r="BR7" s="460"/>
      <c r="BS7" s="460"/>
      <c r="BT7" s="460"/>
      <c r="BU7" s="461"/>
      <c r="BV7" s="459">
        <v>4882</v>
      </c>
      <c r="BW7" s="460"/>
      <c r="BX7" s="460"/>
      <c r="BY7" s="460"/>
      <c r="BZ7" s="460"/>
      <c r="CA7" s="460"/>
      <c r="CB7" s="460"/>
      <c r="CC7" s="461"/>
      <c r="CD7" s="499" t="s">
        <v>106</v>
      </c>
      <c r="CE7" s="419"/>
      <c r="CF7" s="419"/>
      <c r="CG7" s="419"/>
      <c r="CH7" s="419"/>
      <c r="CI7" s="419"/>
      <c r="CJ7" s="419"/>
      <c r="CK7" s="419"/>
      <c r="CL7" s="419"/>
      <c r="CM7" s="419"/>
      <c r="CN7" s="419"/>
      <c r="CO7" s="419"/>
      <c r="CP7" s="419"/>
      <c r="CQ7" s="419"/>
      <c r="CR7" s="419"/>
      <c r="CS7" s="500"/>
      <c r="CT7" s="459">
        <v>2744028</v>
      </c>
      <c r="CU7" s="460"/>
      <c r="CV7" s="460"/>
      <c r="CW7" s="460"/>
      <c r="CX7" s="460"/>
      <c r="CY7" s="460"/>
      <c r="CZ7" s="460"/>
      <c r="DA7" s="461"/>
      <c r="DB7" s="459">
        <v>2467280</v>
      </c>
      <c r="DC7" s="460"/>
      <c r="DD7" s="460"/>
      <c r="DE7" s="460"/>
      <c r="DF7" s="460"/>
      <c r="DG7" s="460"/>
      <c r="DH7" s="460"/>
      <c r="DI7" s="461"/>
    </row>
    <row r="8" spans="1:119" ht="18.75" customHeight="1" thickBot="1" x14ac:dyDescent="0.2">
      <c r="A8" s="178"/>
      <c r="B8" s="610"/>
      <c r="C8" s="555"/>
      <c r="D8" s="555"/>
      <c r="E8" s="611"/>
      <c r="F8" s="611"/>
      <c r="G8" s="611"/>
      <c r="H8" s="611"/>
      <c r="I8" s="611"/>
      <c r="J8" s="611"/>
      <c r="K8" s="611"/>
      <c r="L8" s="611"/>
      <c r="M8" s="611"/>
      <c r="N8" s="611"/>
      <c r="O8" s="611"/>
      <c r="P8" s="611"/>
      <c r="Q8" s="611"/>
      <c r="R8" s="615"/>
      <c r="S8" s="615"/>
      <c r="T8" s="615"/>
      <c r="U8" s="615"/>
      <c r="V8" s="616"/>
      <c r="W8" s="530"/>
      <c r="X8" s="531"/>
      <c r="Y8" s="531"/>
      <c r="Z8" s="531"/>
      <c r="AA8" s="531"/>
      <c r="AB8" s="555"/>
      <c r="AC8" s="622"/>
      <c r="AD8" s="623"/>
      <c r="AE8" s="623"/>
      <c r="AF8" s="623"/>
      <c r="AG8" s="623"/>
      <c r="AH8" s="623"/>
      <c r="AI8" s="623"/>
      <c r="AJ8" s="623"/>
      <c r="AK8" s="623"/>
      <c r="AL8" s="624"/>
      <c r="AM8" s="516" t="s">
        <v>107</v>
      </c>
      <c r="AN8" s="416"/>
      <c r="AO8" s="416"/>
      <c r="AP8" s="416"/>
      <c r="AQ8" s="416"/>
      <c r="AR8" s="416"/>
      <c r="AS8" s="416"/>
      <c r="AT8" s="417"/>
      <c r="AU8" s="517" t="s">
        <v>94</v>
      </c>
      <c r="AV8" s="518"/>
      <c r="AW8" s="518"/>
      <c r="AX8" s="518"/>
      <c r="AY8" s="473" t="s">
        <v>108</v>
      </c>
      <c r="AZ8" s="474"/>
      <c r="BA8" s="474"/>
      <c r="BB8" s="474"/>
      <c r="BC8" s="474"/>
      <c r="BD8" s="474"/>
      <c r="BE8" s="474"/>
      <c r="BF8" s="474"/>
      <c r="BG8" s="474"/>
      <c r="BH8" s="474"/>
      <c r="BI8" s="474"/>
      <c r="BJ8" s="474"/>
      <c r="BK8" s="474"/>
      <c r="BL8" s="474"/>
      <c r="BM8" s="475"/>
      <c r="BN8" s="459">
        <v>97074</v>
      </c>
      <c r="BO8" s="460"/>
      <c r="BP8" s="460"/>
      <c r="BQ8" s="460"/>
      <c r="BR8" s="460"/>
      <c r="BS8" s="460"/>
      <c r="BT8" s="460"/>
      <c r="BU8" s="461"/>
      <c r="BV8" s="459">
        <v>102065</v>
      </c>
      <c r="BW8" s="460"/>
      <c r="BX8" s="460"/>
      <c r="BY8" s="460"/>
      <c r="BZ8" s="460"/>
      <c r="CA8" s="460"/>
      <c r="CB8" s="460"/>
      <c r="CC8" s="461"/>
      <c r="CD8" s="499" t="s">
        <v>109</v>
      </c>
      <c r="CE8" s="419"/>
      <c r="CF8" s="419"/>
      <c r="CG8" s="419"/>
      <c r="CH8" s="419"/>
      <c r="CI8" s="419"/>
      <c r="CJ8" s="419"/>
      <c r="CK8" s="419"/>
      <c r="CL8" s="419"/>
      <c r="CM8" s="419"/>
      <c r="CN8" s="419"/>
      <c r="CO8" s="419"/>
      <c r="CP8" s="419"/>
      <c r="CQ8" s="419"/>
      <c r="CR8" s="419"/>
      <c r="CS8" s="500"/>
      <c r="CT8" s="562">
        <v>0.22</v>
      </c>
      <c r="CU8" s="563"/>
      <c r="CV8" s="563"/>
      <c r="CW8" s="563"/>
      <c r="CX8" s="563"/>
      <c r="CY8" s="563"/>
      <c r="CZ8" s="563"/>
      <c r="DA8" s="564"/>
      <c r="DB8" s="562">
        <v>0.23</v>
      </c>
      <c r="DC8" s="563"/>
      <c r="DD8" s="563"/>
      <c r="DE8" s="563"/>
      <c r="DF8" s="563"/>
      <c r="DG8" s="563"/>
      <c r="DH8" s="563"/>
      <c r="DI8" s="564"/>
    </row>
    <row r="9" spans="1:119" ht="18.75" customHeight="1" thickBot="1" x14ac:dyDescent="0.2">
      <c r="A9" s="178"/>
      <c r="B9" s="591" t="s">
        <v>110</v>
      </c>
      <c r="C9" s="592"/>
      <c r="D9" s="592"/>
      <c r="E9" s="592"/>
      <c r="F9" s="592"/>
      <c r="G9" s="592"/>
      <c r="H9" s="592"/>
      <c r="I9" s="592"/>
      <c r="J9" s="592"/>
      <c r="K9" s="510"/>
      <c r="L9" s="593" t="s">
        <v>111</v>
      </c>
      <c r="M9" s="594"/>
      <c r="N9" s="594"/>
      <c r="O9" s="594"/>
      <c r="P9" s="594"/>
      <c r="Q9" s="595"/>
      <c r="R9" s="596">
        <v>3794</v>
      </c>
      <c r="S9" s="597"/>
      <c r="T9" s="597"/>
      <c r="U9" s="597"/>
      <c r="V9" s="598"/>
      <c r="W9" s="528" t="s">
        <v>112</v>
      </c>
      <c r="X9" s="529"/>
      <c r="Y9" s="529"/>
      <c r="Z9" s="529"/>
      <c r="AA9" s="529"/>
      <c r="AB9" s="529"/>
      <c r="AC9" s="529"/>
      <c r="AD9" s="529"/>
      <c r="AE9" s="529"/>
      <c r="AF9" s="529"/>
      <c r="AG9" s="529"/>
      <c r="AH9" s="529"/>
      <c r="AI9" s="529"/>
      <c r="AJ9" s="529"/>
      <c r="AK9" s="529"/>
      <c r="AL9" s="599"/>
      <c r="AM9" s="516" t="s">
        <v>113</v>
      </c>
      <c r="AN9" s="416"/>
      <c r="AO9" s="416"/>
      <c r="AP9" s="416"/>
      <c r="AQ9" s="416"/>
      <c r="AR9" s="416"/>
      <c r="AS9" s="416"/>
      <c r="AT9" s="417"/>
      <c r="AU9" s="517" t="s">
        <v>114</v>
      </c>
      <c r="AV9" s="518"/>
      <c r="AW9" s="518"/>
      <c r="AX9" s="518"/>
      <c r="AY9" s="473" t="s">
        <v>115</v>
      </c>
      <c r="AZ9" s="474"/>
      <c r="BA9" s="474"/>
      <c r="BB9" s="474"/>
      <c r="BC9" s="474"/>
      <c r="BD9" s="474"/>
      <c r="BE9" s="474"/>
      <c r="BF9" s="474"/>
      <c r="BG9" s="474"/>
      <c r="BH9" s="474"/>
      <c r="BI9" s="474"/>
      <c r="BJ9" s="474"/>
      <c r="BK9" s="474"/>
      <c r="BL9" s="474"/>
      <c r="BM9" s="475"/>
      <c r="BN9" s="459">
        <v>-4991</v>
      </c>
      <c r="BO9" s="460"/>
      <c r="BP9" s="460"/>
      <c r="BQ9" s="460"/>
      <c r="BR9" s="460"/>
      <c r="BS9" s="460"/>
      <c r="BT9" s="460"/>
      <c r="BU9" s="461"/>
      <c r="BV9" s="459">
        <v>12206</v>
      </c>
      <c r="BW9" s="460"/>
      <c r="BX9" s="460"/>
      <c r="BY9" s="460"/>
      <c r="BZ9" s="460"/>
      <c r="CA9" s="460"/>
      <c r="CB9" s="460"/>
      <c r="CC9" s="461"/>
      <c r="CD9" s="499" t="s">
        <v>116</v>
      </c>
      <c r="CE9" s="419"/>
      <c r="CF9" s="419"/>
      <c r="CG9" s="419"/>
      <c r="CH9" s="419"/>
      <c r="CI9" s="419"/>
      <c r="CJ9" s="419"/>
      <c r="CK9" s="419"/>
      <c r="CL9" s="419"/>
      <c r="CM9" s="419"/>
      <c r="CN9" s="419"/>
      <c r="CO9" s="419"/>
      <c r="CP9" s="419"/>
      <c r="CQ9" s="419"/>
      <c r="CR9" s="419"/>
      <c r="CS9" s="500"/>
      <c r="CT9" s="456">
        <v>17.899999999999999</v>
      </c>
      <c r="CU9" s="457"/>
      <c r="CV9" s="457"/>
      <c r="CW9" s="457"/>
      <c r="CX9" s="457"/>
      <c r="CY9" s="457"/>
      <c r="CZ9" s="457"/>
      <c r="DA9" s="458"/>
      <c r="DB9" s="456">
        <v>18</v>
      </c>
      <c r="DC9" s="457"/>
      <c r="DD9" s="457"/>
      <c r="DE9" s="457"/>
      <c r="DF9" s="457"/>
      <c r="DG9" s="457"/>
      <c r="DH9" s="457"/>
      <c r="DI9" s="458"/>
    </row>
    <row r="10" spans="1:119" ht="18.75" customHeight="1" thickBot="1" x14ac:dyDescent="0.2">
      <c r="A10" s="178"/>
      <c r="B10" s="591"/>
      <c r="C10" s="592"/>
      <c r="D10" s="592"/>
      <c r="E10" s="592"/>
      <c r="F10" s="592"/>
      <c r="G10" s="592"/>
      <c r="H10" s="592"/>
      <c r="I10" s="592"/>
      <c r="J10" s="592"/>
      <c r="K10" s="510"/>
      <c r="L10" s="415" t="s">
        <v>117</v>
      </c>
      <c r="M10" s="416"/>
      <c r="N10" s="416"/>
      <c r="O10" s="416"/>
      <c r="P10" s="416"/>
      <c r="Q10" s="417"/>
      <c r="R10" s="412">
        <v>4422</v>
      </c>
      <c r="S10" s="413"/>
      <c r="T10" s="413"/>
      <c r="U10" s="413"/>
      <c r="V10" s="472"/>
      <c r="W10" s="600"/>
      <c r="X10" s="410"/>
      <c r="Y10" s="410"/>
      <c r="Z10" s="410"/>
      <c r="AA10" s="410"/>
      <c r="AB10" s="410"/>
      <c r="AC10" s="410"/>
      <c r="AD10" s="410"/>
      <c r="AE10" s="410"/>
      <c r="AF10" s="410"/>
      <c r="AG10" s="410"/>
      <c r="AH10" s="410"/>
      <c r="AI10" s="410"/>
      <c r="AJ10" s="410"/>
      <c r="AK10" s="410"/>
      <c r="AL10" s="601"/>
      <c r="AM10" s="516" t="s">
        <v>118</v>
      </c>
      <c r="AN10" s="416"/>
      <c r="AO10" s="416"/>
      <c r="AP10" s="416"/>
      <c r="AQ10" s="416"/>
      <c r="AR10" s="416"/>
      <c r="AS10" s="416"/>
      <c r="AT10" s="417"/>
      <c r="AU10" s="517" t="s">
        <v>119</v>
      </c>
      <c r="AV10" s="518"/>
      <c r="AW10" s="518"/>
      <c r="AX10" s="518"/>
      <c r="AY10" s="473" t="s">
        <v>120</v>
      </c>
      <c r="AZ10" s="474"/>
      <c r="BA10" s="474"/>
      <c r="BB10" s="474"/>
      <c r="BC10" s="474"/>
      <c r="BD10" s="474"/>
      <c r="BE10" s="474"/>
      <c r="BF10" s="474"/>
      <c r="BG10" s="474"/>
      <c r="BH10" s="474"/>
      <c r="BI10" s="474"/>
      <c r="BJ10" s="474"/>
      <c r="BK10" s="474"/>
      <c r="BL10" s="474"/>
      <c r="BM10" s="475"/>
      <c r="BN10" s="459">
        <v>55121</v>
      </c>
      <c r="BO10" s="460"/>
      <c r="BP10" s="460"/>
      <c r="BQ10" s="460"/>
      <c r="BR10" s="460"/>
      <c r="BS10" s="460"/>
      <c r="BT10" s="460"/>
      <c r="BU10" s="461"/>
      <c r="BV10" s="459">
        <v>50182</v>
      </c>
      <c r="BW10" s="460"/>
      <c r="BX10" s="460"/>
      <c r="BY10" s="460"/>
      <c r="BZ10" s="460"/>
      <c r="CA10" s="460"/>
      <c r="CB10" s="460"/>
      <c r="CC10" s="461"/>
      <c r="CD10" s="181" t="s">
        <v>121</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
      <c r="A11" s="178"/>
      <c r="B11" s="591"/>
      <c r="C11" s="592"/>
      <c r="D11" s="592"/>
      <c r="E11" s="592"/>
      <c r="F11" s="592"/>
      <c r="G11" s="592"/>
      <c r="H11" s="592"/>
      <c r="I11" s="592"/>
      <c r="J11" s="592"/>
      <c r="K11" s="510"/>
      <c r="L11" s="420" t="s">
        <v>122</v>
      </c>
      <c r="M11" s="421"/>
      <c r="N11" s="421"/>
      <c r="O11" s="421"/>
      <c r="P11" s="421"/>
      <c r="Q11" s="422"/>
      <c r="R11" s="588" t="s">
        <v>123</v>
      </c>
      <c r="S11" s="589"/>
      <c r="T11" s="589"/>
      <c r="U11" s="589"/>
      <c r="V11" s="590"/>
      <c r="W11" s="600"/>
      <c r="X11" s="410"/>
      <c r="Y11" s="410"/>
      <c r="Z11" s="410"/>
      <c r="AA11" s="410"/>
      <c r="AB11" s="410"/>
      <c r="AC11" s="410"/>
      <c r="AD11" s="410"/>
      <c r="AE11" s="410"/>
      <c r="AF11" s="410"/>
      <c r="AG11" s="410"/>
      <c r="AH11" s="410"/>
      <c r="AI11" s="410"/>
      <c r="AJ11" s="410"/>
      <c r="AK11" s="410"/>
      <c r="AL11" s="601"/>
      <c r="AM11" s="516" t="s">
        <v>124</v>
      </c>
      <c r="AN11" s="416"/>
      <c r="AO11" s="416"/>
      <c r="AP11" s="416"/>
      <c r="AQ11" s="416"/>
      <c r="AR11" s="416"/>
      <c r="AS11" s="416"/>
      <c r="AT11" s="417"/>
      <c r="AU11" s="517" t="s">
        <v>125</v>
      </c>
      <c r="AV11" s="518"/>
      <c r="AW11" s="518"/>
      <c r="AX11" s="518"/>
      <c r="AY11" s="473" t="s">
        <v>126</v>
      </c>
      <c r="AZ11" s="474"/>
      <c r="BA11" s="474"/>
      <c r="BB11" s="474"/>
      <c r="BC11" s="474"/>
      <c r="BD11" s="474"/>
      <c r="BE11" s="474"/>
      <c r="BF11" s="474"/>
      <c r="BG11" s="474"/>
      <c r="BH11" s="474"/>
      <c r="BI11" s="474"/>
      <c r="BJ11" s="474"/>
      <c r="BK11" s="474"/>
      <c r="BL11" s="474"/>
      <c r="BM11" s="475"/>
      <c r="BN11" s="459">
        <v>0</v>
      </c>
      <c r="BO11" s="460"/>
      <c r="BP11" s="460"/>
      <c r="BQ11" s="460"/>
      <c r="BR11" s="460"/>
      <c r="BS11" s="460"/>
      <c r="BT11" s="460"/>
      <c r="BU11" s="461"/>
      <c r="BV11" s="459">
        <v>0</v>
      </c>
      <c r="BW11" s="460"/>
      <c r="BX11" s="460"/>
      <c r="BY11" s="460"/>
      <c r="BZ11" s="460"/>
      <c r="CA11" s="460"/>
      <c r="CB11" s="460"/>
      <c r="CC11" s="461"/>
      <c r="CD11" s="499" t="s">
        <v>127</v>
      </c>
      <c r="CE11" s="419"/>
      <c r="CF11" s="419"/>
      <c r="CG11" s="419"/>
      <c r="CH11" s="419"/>
      <c r="CI11" s="419"/>
      <c r="CJ11" s="419"/>
      <c r="CK11" s="419"/>
      <c r="CL11" s="419"/>
      <c r="CM11" s="419"/>
      <c r="CN11" s="419"/>
      <c r="CO11" s="419"/>
      <c r="CP11" s="419"/>
      <c r="CQ11" s="419"/>
      <c r="CR11" s="419"/>
      <c r="CS11" s="500"/>
      <c r="CT11" s="562" t="s">
        <v>128</v>
      </c>
      <c r="CU11" s="563"/>
      <c r="CV11" s="563"/>
      <c r="CW11" s="563"/>
      <c r="CX11" s="563"/>
      <c r="CY11" s="563"/>
      <c r="CZ11" s="563"/>
      <c r="DA11" s="564"/>
      <c r="DB11" s="562" t="s">
        <v>128</v>
      </c>
      <c r="DC11" s="563"/>
      <c r="DD11" s="563"/>
      <c r="DE11" s="563"/>
      <c r="DF11" s="563"/>
      <c r="DG11" s="563"/>
      <c r="DH11" s="563"/>
      <c r="DI11" s="564"/>
    </row>
    <row r="12" spans="1:119" ht="18.75" customHeight="1" x14ac:dyDescent="0.15">
      <c r="A12" s="178"/>
      <c r="B12" s="565" t="s">
        <v>129</v>
      </c>
      <c r="C12" s="566"/>
      <c r="D12" s="566"/>
      <c r="E12" s="566"/>
      <c r="F12" s="566"/>
      <c r="G12" s="566"/>
      <c r="H12" s="566"/>
      <c r="I12" s="566"/>
      <c r="J12" s="566"/>
      <c r="K12" s="567"/>
      <c r="L12" s="574" t="s">
        <v>130</v>
      </c>
      <c r="M12" s="575"/>
      <c r="N12" s="575"/>
      <c r="O12" s="575"/>
      <c r="P12" s="575"/>
      <c r="Q12" s="576"/>
      <c r="R12" s="577">
        <v>3702</v>
      </c>
      <c r="S12" s="578"/>
      <c r="T12" s="578"/>
      <c r="U12" s="578"/>
      <c r="V12" s="579"/>
      <c r="W12" s="580" t="s">
        <v>1</v>
      </c>
      <c r="X12" s="518"/>
      <c r="Y12" s="518"/>
      <c r="Z12" s="518"/>
      <c r="AA12" s="518"/>
      <c r="AB12" s="581"/>
      <c r="AC12" s="582" t="s">
        <v>131</v>
      </c>
      <c r="AD12" s="583"/>
      <c r="AE12" s="583"/>
      <c r="AF12" s="583"/>
      <c r="AG12" s="584"/>
      <c r="AH12" s="582" t="s">
        <v>132</v>
      </c>
      <c r="AI12" s="583"/>
      <c r="AJ12" s="583"/>
      <c r="AK12" s="583"/>
      <c r="AL12" s="585"/>
      <c r="AM12" s="516" t="s">
        <v>133</v>
      </c>
      <c r="AN12" s="416"/>
      <c r="AO12" s="416"/>
      <c r="AP12" s="416"/>
      <c r="AQ12" s="416"/>
      <c r="AR12" s="416"/>
      <c r="AS12" s="416"/>
      <c r="AT12" s="417"/>
      <c r="AU12" s="517" t="s">
        <v>94</v>
      </c>
      <c r="AV12" s="518"/>
      <c r="AW12" s="518"/>
      <c r="AX12" s="518"/>
      <c r="AY12" s="473" t="s">
        <v>134</v>
      </c>
      <c r="AZ12" s="474"/>
      <c r="BA12" s="474"/>
      <c r="BB12" s="474"/>
      <c r="BC12" s="474"/>
      <c r="BD12" s="474"/>
      <c r="BE12" s="474"/>
      <c r="BF12" s="474"/>
      <c r="BG12" s="474"/>
      <c r="BH12" s="474"/>
      <c r="BI12" s="474"/>
      <c r="BJ12" s="474"/>
      <c r="BK12" s="474"/>
      <c r="BL12" s="474"/>
      <c r="BM12" s="475"/>
      <c r="BN12" s="459">
        <v>0</v>
      </c>
      <c r="BO12" s="460"/>
      <c r="BP12" s="460"/>
      <c r="BQ12" s="460"/>
      <c r="BR12" s="460"/>
      <c r="BS12" s="460"/>
      <c r="BT12" s="460"/>
      <c r="BU12" s="461"/>
      <c r="BV12" s="459">
        <v>25000</v>
      </c>
      <c r="BW12" s="460"/>
      <c r="BX12" s="460"/>
      <c r="BY12" s="460"/>
      <c r="BZ12" s="460"/>
      <c r="CA12" s="460"/>
      <c r="CB12" s="460"/>
      <c r="CC12" s="461"/>
      <c r="CD12" s="499" t="s">
        <v>135</v>
      </c>
      <c r="CE12" s="419"/>
      <c r="CF12" s="419"/>
      <c r="CG12" s="419"/>
      <c r="CH12" s="419"/>
      <c r="CI12" s="419"/>
      <c r="CJ12" s="419"/>
      <c r="CK12" s="419"/>
      <c r="CL12" s="419"/>
      <c r="CM12" s="419"/>
      <c r="CN12" s="419"/>
      <c r="CO12" s="419"/>
      <c r="CP12" s="419"/>
      <c r="CQ12" s="419"/>
      <c r="CR12" s="419"/>
      <c r="CS12" s="500"/>
      <c r="CT12" s="562" t="s">
        <v>128</v>
      </c>
      <c r="CU12" s="563"/>
      <c r="CV12" s="563"/>
      <c r="CW12" s="563"/>
      <c r="CX12" s="563"/>
      <c r="CY12" s="563"/>
      <c r="CZ12" s="563"/>
      <c r="DA12" s="564"/>
      <c r="DB12" s="562" t="s">
        <v>136</v>
      </c>
      <c r="DC12" s="563"/>
      <c r="DD12" s="563"/>
      <c r="DE12" s="563"/>
      <c r="DF12" s="563"/>
      <c r="DG12" s="563"/>
      <c r="DH12" s="563"/>
      <c r="DI12" s="564"/>
    </row>
    <row r="13" spans="1:119" ht="18.75" customHeight="1" x14ac:dyDescent="0.15">
      <c r="A13" s="178"/>
      <c r="B13" s="568"/>
      <c r="C13" s="569"/>
      <c r="D13" s="569"/>
      <c r="E13" s="569"/>
      <c r="F13" s="569"/>
      <c r="G13" s="569"/>
      <c r="H13" s="569"/>
      <c r="I13" s="569"/>
      <c r="J13" s="569"/>
      <c r="K13" s="570"/>
      <c r="L13" s="187"/>
      <c r="M13" s="543" t="s">
        <v>137</v>
      </c>
      <c r="N13" s="544"/>
      <c r="O13" s="544"/>
      <c r="P13" s="544"/>
      <c r="Q13" s="545"/>
      <c r="R13" s="546">
        <v>3672</v>
      </c>
      <c r="S13" s="547"/>
      <c r="T13" s="547"/>
      <c r="U13" s="547"/>
      <c r="V13" s="548"/>
      <c r="W13" s="549" t="s">
        <v>138</v>
      </c>
      <c r="X13" s="445"/>
      <c r="Y13" s="445"/>
      <c r="Z13" s="445"/>
      <c r="AA13" s="445"/>
      <c r="AB13" s="446"/>
      <c r="AC13" s="412">
        <v>241</v>
      </c>
      <c r="AD13" s="413"/>
      <c r="AE13" s="413"/>
      <c r="AF13" s="413"/>
      <c r="AG13" s="414"/>
      <c r="AH13" s="412">
        <v>271</v>
      </c>
      <c r="AI13" s="413"/>
      <c r="AJ13" s="413"/>
      <c r="AK13" s="413"/>
      <c r="AL13" s="472"/>
      <c r="AM13" s="516" t="s">
        <v>139</v>
      </c>
      <c r="AN13" s="416"/>
      <c r="AO13" s="416"/>
      <c r="AP13" s="416"/>
      <c r="AQ13" s="416"/>
      <c r="AR13" s="416"/>
      <c r="AS13" s="416"/>
      <c r="AT13" s="417"/>
      <c r="AU13" s="517" t="s">
        <v>140</v>
      </c>
      <c r="AV13" s="518"/>
      <c r="AW13" s="518"/>
      <c r="AX13" s="518"/>
      <c r="AY13" s="473" t="s">
        <v>141</v>
      </c>
      <c r="AZ13" s="474"/>
      <c r="BA13" s="474"/>
      <c r="BB13" s="474"/>
      <c r="BC13" s="474"/>
      <c r="BD13" s="474"/>
      <c r="BE13" s="474"/>
      <c r="BF13" s="474"/>
      <c r="BG13" s="474"/>
      <c r="BH13" s="474"/>
      <c r="BI13" s="474"/>
      <c r="BJ13" s="474"/>
      <c r="BK13" s="474"/>
      <c r="BL13" s="474"/>
      <c r="BM13" s="475"/>
      <c r="BN13" s="459">
        <v>50130</v>
      </c>
      <c r="BO13" s="460"/>
      <c r="BP13" s="460"/>
      <c r="BQ13" s="460"/>
      <c r="BR13" s="460"/>
      <c r="BS13" s="460"/>
      <c r="BT13" s="460"/>
      <c r="BU13" s="461"/>
      <c r="BV13" s="459">
        <v>37388</v>
      </c>
      <c r="BW13" s="460"/>
      <c r="BX13" s="460"/>
      <c r="BY13" s="460"/>
      <c r="BZ13" s="460"/>
      <c r="CA13" s="460"/>
      <c r="CB13" s="460"/>
      <c r="CC13" s="461"/>
      <c r="CD13" s="499" t="s">
        <v>142</v>
      </c>
      <c r="CE13" s="419"/>
      <c r="CF13" s="419"/>
      <c r="CG13" s="419"/>
      <c r="CH13" s="419"/>
      <c r="CI13" s="419"/>
      <c r="CJ13" s="419"/>
      <c r="CK13" s="419"/>
      <c r="CL13" s="419"/>
      <c r="CM13" s="419"/>
      <c r="CN13" s="419"/>
      <c r="CO13" s="419"/>
      <c r="CP13" s="419"/>
      <c r="CQ13" s="419"/>
      <c r="CR13" s="419"/>
      <c r="CS13" s="500"/>
      <c r="CT13" s="456">
        <v>10.4</v>
      </c>
      <c r="CU13" s="457"/>
      <c r="CV13" s="457"/>
      <c r="CW13" s="457"/>
      <c r="CX13" s="457"/>
      <c r="CY13" s="457"/>
      <c r="CZ13" s="457"/>
      <c r="DA13" s="458"/>
      <c r="DB13" s="456">
        <v>11.1</v>
      </c>
      <c r="DC13" s="457"/>
      <c r="DD13" s="457"/>
      <c r="DE13" s="457"/>
      <c r="DF13" s="457"/>
      <c r="DG13" s="457"/>
      <c r="DH13" s="457"/>
      <c r="DI13" s="458"/>
    </row>
    <row r="14" spans="1:119" ht="18.75" customHeight="1" thickBot="1" x14ac:dyDescent="0.2">
      <c r="A14" s="178"/>
      <c r="B14" s="568"/>
      <c r="C14" s="569"/>
      <c r="D14" s="569"/>
      <c r="E14" s="569"/>
      <c r="F14" s="569"/>
      <c r="G14" s="569"/>
      <c r="H14" s="569"/>
      <c r="I14" s="569"/>
      <c r="J14" s="569"/>
      <c r="K14" s="570"/>
      <c r="L14" s="533" t="s">
        <v>143</v>
      </c>
      <c r="M14" s="586"/>
      <c r="N14" s="586"/>
      <c r="O14" s="586"/>
      <c r="P14" s="586"/>
      <c r="Q14" s="587"/>
      <c r="R14" s="546">
        <v>3859</v>
      </c>
      <c r="S14" s="547"/>
      <c r="T14" s="547"/>
      <c r="U14" s="547"/>
      <c r="V14" s="548"/>
      <c r="W14" s="550"/>
      <c r="X14" s="448"/>
      <c r="Y14" s="448"/>
      <c r="Z14" s="448"/>
      <c r="AA14" s="448"/>
      <c r="AB14" s="449"/>
      <c r="AC14" s="539">
        <v>14.9</v>
      </c>
      <c r="AD14" s="540"/>
      <c r="AE14" s="540"/>
      <c r="AF14" s="540"/>
      <c r="AG14" s="541"/>
      <c r="AH14" s="539">
        <v>14.4</v>
      </c>
      <c r="AI14" s="540"/>
      <c r="AJ14" s="540"/>
      <c r="AK14" s="540"/>
      <c r="AL14" s="542"/>
      <c r="AM14" s="516"/>
      <c r="AN14" s="416"/>
      <c r="AO14" s="416"/>
      <c r="AP14" s="416"/>
      <c r="AQ14" s="416"/>
      <c r="AR14" s="416"/>
      <c r="AS14" s="416"/>
      <c r="AT14" s="417"/>
      <c r="AU14" s="517"/>
      <c r="AV14" s="518"/>
      <c r="AW14" s="518"/>
      <c r="AX14" s="518"/>
      <c r="AY14" s="473"/>
      <c r="AZ14" s="474"/>
      <c r="BA14" s="474"/>
      <c r="BB14" s="474"/>
      <c r="BC14" s="474"/>
      <c r="BD14" s="474"/>
      <c r="BE14" s="474"/>
      <c r="BF14" s="474"/>
      <c r="BG14" s="474"/>
      <c r="BH14" s="474"/>
      <c r="BI14" s="474"/>
      <c r="BJ14" s="474"/>
      <c r="BK14" s="474"/>
      <c r="BL14" s="474"/>
      <c r="BM14" s="475"/>
      <c r="BN14" s="459"/>
      <c r="BO14" s="460"/>
      <c r="BP14" s="460"/>
      <c r="BQ14" s="460"/>
      <c r="BR14" s="460"/>
      <c r="BS14" s="460"/>
      <c r="BT14" s="460"/>
      <c r="BU14" s="461"/>
      <c r="BV14" s="459"/>
      <c r="BW14" s="460"/>
      <c r="BX14" s="460"/>
      <c r="BY14" s="460"/>
      <c r="BZ14" s="460"/>
      <c r="CA14" s="460"/>
      <c r="CB14" s="460"/>
      <c r="CC14" s="461"/>
      <c r="CD14" s="496" t="s">
        <v>144</v>
      </c>
      <c r="CE14" s="497"/>
      <c r="CF14" s="497"/>
      <c r="CG14" s="497"/>
      <c r="CH14" s="497"/>
      <c r="CI14" s="497"/>
      <c r="CJ14" s="497"/>
      <c r="CK14" s="497"/>
      <c r="CL14" s="497"/>
      <c r="CM14" s="497"/>
      <c r="CN14" s="497"/>
      <c r="CO14" s="497"/>
      <c r="CP14" s="497"/>
      <c r="CQ14" s="497"/>
      <c r="CR14" s="497"/>
      <c r="CS14" s="498"/>
      <c r="CT14" s="556">
        <v>7.6</v>
      </c>
      <c r="CU14" s="557"/>
      <c r="CV14" s="557"/>
      <c r="CW14" s="557"/>
      <c r="CX14" s="557"/>
      <c r="CY14" s="557"/>
      <c r="CZ14" s="557"/>
      <c r="DA14" s="558"/>
      <c r="DB14" s="556">
        <v>24.8</v>
      </c>
      <c r="DC14" s="557"/>
      <c r="DD14" s="557"/>
      <c r="DE14" s="557"/>
      <c r="DF14" s="557"/>
      <c r="DG14" s="557"/>
      <c r="DH14" s="557"/>
      <c r="DI14" s="558"/>
    </row>
    <row r="15" spans="1:119" ht="18.75" customHeight="1" x14ac:dyDescent="0.15">
      <c r="A15" s="178"/>
      <c r="B15" s="568"/>
      <c r="C15" s="569"/>
      <c r="D15" s="569"/>
      <c r="E15" s="569"/>
      <c r="F15" s="569"/>
      <c r="G15" s="569"/>
      <c r="H15" s="569"/>
      <c r="I15" s="569"/>
      <c r="J15" s="569"/>
      <c r="K15" s="570"/>
      <c r="L15" s="187"/>
      <c r="M15" s="543" t="s">
        <v>145</v>
      </c>
      <c r="N15" s="544"/>
      <c r="O15" s="544"/>
      <c r="P15" s="544"/>
      <c r="Q15" s="545"/>
      <c r="R15" s="546">
        <v>3827</v>
      </c>
      <c r="S15" s="547"/>
      <c r="T15" s="547"/>
      <c r="U15" s="547"/>
      <c r="V15" s="548"/>
      <c r="W15" s="549" t="s">
        <v>146</v>
      </c>
      <c r="X15" s="445"/>
      <c r="Y15" s="445"/>
      <c r="Z15" s="445"/>
      <c r="AA15" s="445"/>
      <c r="AB15" s="446"/>
      <c r="AC15" s="412">
        <v>590</v>
      </c>
      <c r="AD15" s="413"/>
      <c r="AE15" s="413"/>
      <c r="AF15" s="413"/>
      <c r="AG15" s="414"/>
      <c r="AH15" s="412">
        <v>729</v>
      </c>
      <c r="AI15" s="413"/>
      <c r="AJ15" s="413"/>
      <c r="AK15" s="413"/>
      <c r="AL15" s="472"/>
      <c r="AM15" s="516"/>
      <c r="AN15" s="416"/>
      <c r="AO15" s="416"/>
      <c r="AP15" s="416"/>
      <c r="AQ15" s="416"/>
      <c r="AR15" s="416"/>
      <c r="AS15" s="416"/>
      <c r="AT15" s="417"/>
      <c r="AU15" s="517"/>
      <c r="AV15" s="518"/>
      <c r="AW15" s="518"/>
      <c r="AX15" s="518"/>
      <c r="AY15" s="485" t="s">
        <v>147</v>
      </c>
      <c r="AZ15" s="486"/>
      <c r="BA15" s="486"/>
      <c r="BB15" s="486"/>
      <c r="BC15" s="486"/>
      <c r="BD15" s="486"/>
      <c r="BE15" s="486"/>
      <c r="BF15" s="486"/>
      <c r="BG15" s="486"/>
      <c r="BH15" s="486"/>
      <c r="BI15" s="486"/>
      <c r="BJ15" s="486"/>
      <c r="BK15" s="486"/>
      <c r="BL15" s="486"/>
      <c r="BM15" s="487"/>
      <c r="BN15" s="488">
        <v>544303</v>
      </c>
      <c r="BO15" s="489"/>
      <c r="BP15" s="489"/>
      <c r="BQ15" s="489"/>
      <c r="BR15" s="489"/>
      <c r="BS15" s="489"/>
      <c r="BT15" s="489"/>
      <c r="BU15" s="490"/>
      <c r="BV15" s="488">
        <v>508498</v>
      </c>
      <c r="BW15" s="489"/>
      <c r="BX15" s="489"/>
      <c r="BY15" s="489"/>
      <c r="BZ15" s="489"/>
      <c r="CA15" s="489"/>
      <c r="CB15" s="489"/>
      <c r="CC15" s="490"/>
      <c r="CD15" s="559" t="s">
        <v>148</v>
      </c>
      <c r="CE15" s="560"/>
      <c r="CF15" s="560"/>
      <c r="CG15" s="560"/>
      <c r="CH15" s="560"/>
      <c r="CI15" s="560"/>
      <c r="CJ15" s="560"/>
      <c r="CK15" s="560"/>
      <c r="CL15" s="560"/>
      <c r="CM15" s="560"/>
      <c r="CN15" s="560"/>
      <c r="CO15" s="560"/>
      <c r="CP15" s="560"/>
      <c r="CQ15" s="560"/>
      <c r="CR15" s="560"/>
      <c r="CS15" s="561"/>
      <c r="CT15" s="188"/>
      <c r="CU15" s="189"/>
      <c r="CV15" s="189"/>
      <c r="CW15" s="189"/>
      <c r="CX15" s="189"/>
      <c r="CY15" s="189"/>
      <c r="CZ15" s="189"/>
      <c r="DA15" s="190"/>
      <c r="DB15" s="188"/>
      <c r="DC15" s="189"/>
      <c r="DD15" s="189"/>
      <c r="DE15" s="189"/>
      <c r="DF15" s="189"/>
      <c r="DG15" s="189"/>
      <c r="DH15" s="189"/>
      <c r="DI15" s="190"/>
    </row>
    <row r="16" spans="1:119" ht="18.75" customHeight="1" x14ac:dyDescent="0.15">
      <c r="A16" s="178"/>
      <c r="B16" s="568"/>
      <c r="C16" s="569"/>
      <c r="D16" s="569"/>
      <c r="E16" s="569"/>
      <c r="F16" s="569"/>
      <c r="G16" s="569"/>
      <c r="H16" s="569"/>
      <c r="I16" s="569"/>
      <c r="J16" s="569"/>
      <c r="K16" s="570"/>
      <c r="L16" s="533" t="s">
        <v>149</v>
      </c>
      <c r="M16" s="534"/>
      <c r="N16" s="534"/>
      <c r="O16" s="534"/>
      <c r="P16" s="534"/>
      <c r="Q16" s="535"/>
      <c r="R16" s="536" t="s">
        <v>150</v>
      </c>
      <c r="S16" s="537"/>
      <c r="T16" s="537"/>
      <c r="U16" s="537"/>
      <c r="V16" s="538"/>
      <c r="W16" s="550"/>
      <c r="X16" s="448"/>
      <c r="Y16" s="448"/>
      <c r="Z16" s="448"/>
      <c r="AA16" s="448"/>
      <c r="AB16" s="449"/>
      <c r="AC16" s="539">
        <v>36.5</v>
      </c>
      <c r="AD16" s="540"/>
      <c r="AE16" s="540"/>
      <c r="AF16" s="540"/>
      <c r="AG16" s="541"/>
      <c r="AH16" s="539">
        <v>38.700000000000003</v>
      </c>
      <c r="AI16" s="540"/>
      <c r="AJ16" s="540"/>
      <c r="AK16" s="540"/>
      <c r="AL16" s="542"/>
      <c r="AM16" s="516"/>
      <c r="AN16" s="416"/>
      <c r="AO16" s="416"/>
      <c r="AP16" s="416"/>
      <c r="AQ16" s="416"/>
      <c r="AR16" s="416"/>
      <c r="AS16" s="416"/>
      <c r="AT16" s="417"/>
      <c r="AU16" s="517"/>
      <c r="AV16" s="518"/>
      <c r="AW16" s="518"/>
      <c r="AX16" s="518"/>
      <c r="AY16" s="473" t="s">
        <v>151</v>
      </c>
      <c r="AZ16" s="474"/>
      <c r="BA16" s="474"/>
      <c r="BB16" s="474"/>
      <c r="BC16" s="474"/>
      <c r="BD16" s="474"/>
      <c r="BE16" s="474"/>
      <c r="BF16" s="474"/>
      <c r="BG16" s="474"/>
      <c r="BH16" s="474"/>
      <c r="BI16" s="474"/>
      <c r="BJ16" s="474"/>
      <c r="BK16" s="474"/>
      <c r="BL16" s="474"/>
      <c r="BM16" s="475"/>
      <c r="BN16" s="459">
        <v>2501940</v>
      </c>
      <c r="BO16" s="460"/>
      <c r="BP16" s="460"/>
      <c r="BQ16" s="460"/>
      <c r="BR16" s="460"/>
      <c r="BS16" s="460"/>
      <c r="BT16" s="460"/>
      <c r="BU16" s="461"/>
      <c r="BV16" s="459">
        <v>2267571</v>
      </c>
      <c r="BW16" s="460"/>
      <c r="BX16" s="460"/>
      <c r="BY16" s="460"/>
      <c r="BZ16" s="460"/>
      <c r="CA16" s="460"/>
      <c r="CB16" s="460"/>
      <c r="CC16" s="461"/>
      <c r="CD16" s="191"/>
      <c r="CE16" s="491"/>
      <c r="CF16" s="491"/>
      <c r="CG16" s="491"/>
      <c r="CH16" s="491"/>
      <c r="CI16" s="491"/>
      <c r="CJ16" s="491"/>
      <c r="CK16" s="491"/>
      <c r="CL16" s="491"/>
      <c r="CM16" s="491"/>
      <c r="CN16" s="491"/>
      <c r="CO16" s="491"/>
      <c r="CP16" s="491"/>
      <c r="CQ16" s="491"/>
      <c r="CR16" s="491"/>
      <c r="CS16" s="492"/>
      <c r="CT16" s="456"/>
      <c r="CU16" s="457"/>
      <c r="CV16" s="457"/>
      <c r="CW16" s="457"/>
      <c r="CX16" s="457"/>
      <c r="CY16" s="457"/>
      <c r="CZ16" s="457"/>
      <c r="DA16" s="458"/>
      <c r="DB16" s="456"/>
      <c r="DC16" s="457"/>
      <c r="DD16" s="457"/>
      <c r="DE16" s="457"/>
      <c r="DF16" s="457"/>
      <c r="DG16" s="457"/>
      <c r="DH16" s="457"/>
      <c r="DI16" s="458"/>
    </row>
    <row r="17" spans="1:113" ht="18.75" customHeight="1" thickBot="1" x14ac:dyDescent="0.2">
      <c r="A17" s="178"/>
      <c r="B17" s="571"/>
      <c r="C17" s="572"/>
      <c r="D17" s="572"/>
      <c r="E17" s="572"/>
      <c r="F17" s="572"/>
      <c r="G17" s="572"/>
      <c r="H17" s="572"/>
      <c r="I17" s="572"/>
      <c r="J17" s="572"/>
      <c r="K17" s="573"/>
      <c r="L17" s="192"/>
      <c r="M17" s="552" t="s">
        <v>152</v>
      </c>
      <c r="N17" s="553"/>
      <c r="O17" s="553"/>
      <c r="P17" s="553"/>
      <c r="Q17" s="554"/>
      <c r="R17" s="536" t="s">
        <v>153</v>
      </c>
      <c r="S17" s="537"/>
      <c r="T17" s="537"/>
      <c r="U17" s="537"/>
      <c r="V17" s="538"/>
      <c r="W17" s="549" t="s">
        <v>154</v>
      </c>
      <c r="X17" s="445"/>
      <c r="Y17" s="445"/>
      <c r="Z17" s="445"/>
      <c r="AA17" s="445"/>
      <c r="AB17" s="446"/>
      <c r="AC17" s="412">
        <v>785</v>
      </c>
      <c r="AD17" s="413"/>
      <c r="AE17" s="413"/>
      <c r="AF17" s="413"/>
      <c r="AG17" s="414"/>
      <c r="AH17" s="412">
        <v>882</v>
      </c>
      <c r="AI17" s="413"/>
      <c r="AJ17" s="413"/>
      <c r="AK17" s="413"/>
      <c r="AL17" s="472"/>
      <c r="AM17" s="516"/>
      <c r="AN17" s="416"/>
      <c r="AO17" s="416"/>
      <c r="AP17" s="416"/>
      <c r="AQ17" s="416"/>
      <c r="AR17" s="416"/>
      <c r="AS17" s="416"/>
      <c r="AT17" s="417"/>
      <c r="AU17" s="517"/>
      <c r="AV17" s="518"/>
      <c r="AW17" s="518"/>
      <c r="AX17" s="518"/>
      <c r="AY17" s="473" t="s">
        <v>155</v>
      </c>
      <c r="AZ17" s="474"/>
      <c r="BA17" s="474"/>
      <c r="BB17" s="474"/>
      <c r="BC17" s="474"/>
      <c r="BD17" s="474"/>
      <c r="BE17" s="474"/>
      <c r="BF17" s="474"/>
      <c r="BG17" s="474"/>
      <c r="BH17" s="474"/>
      <c r="BI17" s="474"/>
      <c r="BJ17" s="474"/>
      <c r="BK17" s="474"/>
      <c r="BL17" s="474"/>
      <c r="BM17" s="475"/>
      <c r="BN17" s="459">
        <v>693800</v>
      </c>
      <c r="BO17" s="460"/>
      <c r="BP17" s="460"/>
      <c r="BQ17" s="460"/>
      <c r="BR17" s="460"/>
      <c r="BS17" s="460"/>
      <c r="BT17" s="460"/>
      <c r="BU17" s="461"/>
      <c r="BV17" s="459">
        <v>639842</v>
      </c>
      <c r="BW17" s="460"/>
      <c r="BX17" s="460"/>
      <c r="BY17" s="460"/>
      <c r="BZ17" s="460"/>
      <c r="CA17" s="460"/>
      <c r="CB17" s="460"/>
      <c r="CC17" s="461"/>
      <c r="CD17" s="191"/>
      <c r="CE17" s="491"/>
      <c r="CF17" s="491"/>
      <c r="CG17" s="491"/>
      <c r="CH17" s="491"/>
      <c r="CI17" s="491"/>
      <c r="CJ17" s="491"/>
      <c r="CK17" s="491"/>
      <c r="CL17" s="491"/>
      <c r="CM17" s="491"/>
      <c r="CN17" s="491"/>
      <c r="CO17" s="491"/>
      <c r="CP17" s="491"/>
      <c r="CQ17" s="491"/>
      <c r="CR17" s="491"/>
      <c r="CS17" s="492"/>
      <c r="CT17" s="456"/>
      <c r="CU17" s="457"/>
      <c r="CV17" s="457"/>
      <c r="CW17" s="457"/>
      <c r="CX17" s="457"/>
      <c r="CY17" s="457"/>
      <c r="CZ17" s="457"/>
      <c r="DA17" s="458"/>
      <c r="DB17" s="456"/>
      <c r="DC17" s="457"/>
      <c r="DD17" s="457"/>
      <c r="DE17" s="457"/>
      <c r="DF17" s="457"/>
      <c r="DG17" s="457"/>
      <c r="DH17" s="457"/>
      <c r="DI17" s="458"/>
    </row>
    <row r="18" spans="1:113" ht="18.75" customHeight="1" thickBot="1" x14ac:dyDescent="0.2">
      <c r="A18" s="178"/>
      <c r="B18" s="509" t="s">
        <v>156</v>
      </c>
      <c r="C18" s="510"/>
      <c r="D18" s="510"/>
      <c r="E18" s="511"/>
      <c r="F18" s="511"/>
      <c r="G18" s="511"/>
      <c r="H18" s="511"/>
      <c r="I18" s="511"/>
      <c r="J18" s="511"/>
      <c r="K18" s="511"/>
      <c r="L18" s="512">
        <v>187.25</v>
      </c>
      <c r="M18" s="512"/>
      <c r="N18" s="512"/>
      <c r="O18" s="512"/>
      <c r="P18" s="512"/>
      <c r="Q18" s="512"/>
      <c r="R18" s="513"/>
      <c r="S18" s="513"/>
      <c r="T18" s="513"/>
      <c r="U18" s="513"/>
      <c r="V18" s="514"/>
      <c r="W18" s="530"/>
      <c r="X18" s="531"/>
      <c r="Y18" s="531"/>
      <c r="Z18" s="531"/>
      <c r="AA18" s="531"/>
      <c r="AB18" s="555"/>
      <c r="AC18" s="429">
        <v>48.6</v>
      </c>
      <c r="AD18" s="430"/>
      <c r="AE18" s="430"/>
      <c r="AF18" s="430"/>
      <c r="AG18" s="515"/>
      <c r="AH18" s="429">
        <v>46.9</v>
      </c>
      <c r="AI18" s="430"/>
      <c r="AJ18" s="430"/>
      <c r="AK18" s="430"/>
      <c r="AL18" s="431"/>
      <c r="AM18" s="516"/>
      <c r="AN18" s="416"/>
      <c r="AO18" s="416"/>
      <c r="AP18" s="416"/>
      <c r="AQ18" s="416"/>
      <c r="AR18" s="416"/>
      <c r="AS18" s="416"/>
      <c r="AT18" s="417"/>
      <c r="AU18" s="517"/>
      <c r="AV18" s="518"/>
      <c r="AW18" s="518"/>
      <c r="AX18" s="518"/>
      <c r="AY18" s="473" t="s">
        <v>157</v>
      </c>
      <c r="AZ18" s="474"/>
      <c r="BA18" s="474"/>
      <c r="BB18" s="474"/>
      <c r="BC18" s="474"/>
      <c r="BD18" s="474"/>
      <c r="BE18" s="474"/>
      <c r="BF18" s="474"/>
      <c r="BG18" s="474"/>
      <c r="BH18" s="474"/>
      <c r="BI18" s="474"/>
      <c r="BJ18" s="474"/>
      <c r="BK18" s="474"/>
      <c r="BL18" s="474"/>
      <c r="BM18" s="475"/>
      <c r="BN18" s="459">
        <v>2265600</v>
      </c>
      <c r="BO18" s="460"/>
      <c r="BP18" s="460"/>
      <c r="BQ18" s="460"/>
      <c r="BR18" s="460"/>
      <c r="BS18" s="460"/>
      <c r="BT18" s="460"/>
      <c r="BU18" s="461"/>
      <c r="BV18" s="459">
        <v>2142597</v>
      </c>
      <c r="BW18" s="460"/>
      <c r="BX18" s="460"/>
      <c r="BY18" s="460"/>
      <c r="BZ18" s="460"/>
      <c r="CA18" s="460"/>
      <c r="CB18" s="460"/>
      <c r="CC18" s="461"/>
      <c r="CD18" s="191"/>
      <c r="CE18" s="491"/>
      <c r="CF18" s="491"/>
      <c r="CG18" s="491"/>
      <c r="CH18" s="491"/>
      <c r="CI18" s="491"/>
      <c r="CJ18" s="491"/>
      <c r="CK18" s="491"/>
      <c r="CL18" s="491"/>
      <c r="CM18" s="491"/>
      <c r="CN18" s="491"/>
      <c r="CO18" s="491"/>
      <c r="CP18" s="491"/>
      <c r="CQ18" s="491"/>
      <c r="CR18" s="491"/>
      <c r="CS18" s="492"/>
      <c r="CT18" s="456"/>
      <c r="CU18" s="457"/>
      <c r="CV18" s="457"/>
      <c r="CW18" s="457"/>
      <c r="CX18" s="457"/>
      <c r="CY18" s="457"/>
      <c r="CZ18" s="457"/>
      <c r="DA18" s="458"/>
      <c r="DB18" s="456"/>
      <c r="DC18" s="457"/>
      <c r="DD18" s="457"/>
      <c r="DE18" s="457"/>
      <c r="DF18" s="457"/>
      <c r="DG18" s="457"/>
      <c r="DH18" s="457"/>
      <c r="DI18" s="458"/>
    </row>
    <row r="19" spans="1:113" ht="18.75" customHeight="1" thickBot="1" x14ac:dyDescent="0.2">
      <c r="A19" s="178"/>
      <c r="B19" s="509" t="s">
        <v>158</v>
      </c>
      <c r="C19" s="510"/>
      <c r="D19" s="510"/>
      <c r="E19" s="511"/>
      <c r="F19" s="511"/>
      <c r="G19" s="511"/>
      <c r="H19" s="511"/>
      <c r="I19" s="511"/>
      <c r="J19" s="511"/>
      <c r="K19" s="511"/>
      <c r="L19" s="519">
        <v>20</v>
      </c>
      <c r="M19" s="519"/>
      <c r="N19" s="519"/>
      <c r="O19" s="519"/>
      <c r="P19" s="519"/>
      <c r="Q19" s="519"/>
      <c r="R19" s="520"/>
      <c r="S19" s="520"/>
      <c r="T19" s="520"/>
      <c r="U19" s="520"/>
      <c r="V19" s="521"/>
      <c r="W19" s="528"/>
      <c r="X19" s="529"/>
      <c r="Y19" s="529"/>
      <c r="Z19" s="529"/>
      <c r="AA19" s="529"/>
      <c r="AB19" s="529"/>
      <c r="AC19" s="532"/>
      <c r="AD19" s="532"/>
      <c r="AE19" s="532"/>
      <c r="AF19" s="532"/>
      <c r="AG19" s="532"/>
      <c r="AH19" s="532"/>
      <c r="AI19" s="532"/>
      <c r="AJ19" s="532"/>
      <c r="AK19" s="532"/>
      <c r="AL19" s="551"/>
      <c r="AM19" s="516"/>
      <c r="AN19" s="416"/>
      <c r="AO19" s="416"/>
      <c r="AP19" s="416"/>
      <c r="AQ19" s="416"/>
      <c r="AR19" s="416"/>
      <c r="AS19" s="416"/>
      <c r="AT19" s="417"/>
      <c r="AU19" s="517"/>
      <c r="AV19" s="518"/>
      <c r="AW19" s="518"/>
      <c r="AX19" s="518"/>
      <c r="AY19" s="473" t="s">
        <v>159</v>
      </c>
      <c r="AZ19" s="474"/>
      <c r="BA19" s="474"/>
      <c r="BB19" s="474"/>
      <c r="BC19" s="474"/>
      <c r="BD19" s="474"/>
      <c r="BE19" s="474"/>
      <c r="BF19" s="474"/>
      <c r="BG19" s="474"/>
      <c r="BH19" s="474"/>
      <c r="BI19" s="474"/>
      <c r="BJ19" s="474"/>
      <c r="BK19" s="474"/>
      <c r="BL19" s="474"/>
      <c r="BM19" s="475"/>
      <c r="BN19" s="459">
        <v>3195007</v>
      </c>
      <c r="BO19" s="460"/>
      <c r="BP19" s="460"/>
      <c r="BQ19" s="460"/>
      <c r="BR19" s="460"/>
      <c r="BS19" s="460"/>
      <c r="BT19" s="460"/>
      <c r="BU19" s="461"/>
      <c r="BV19" s="459">
        <v>3097660</v>
      </c>
      <c r="BW19" s="460"/>
      <c r="BX19" s="460"/>
      <c r="BY19" s="460"/>
      <c r="BZ19" s="460"/>
      <c r="CA19" s="460"/>
      <c r="CB19" s="460"/>
      <c r="CC19" s="461"/>
      <c r="CD19" s="191"/>
      <c r="CE19" s="491"/>
      <c r="CF19" s="491"/>
      <c r="CG19" s="491"/>
      <c r="CH19" s="491"/>
      <c r="CI19" s="491"/>
      <c r="CJ19" s="491"/>
      <c r="CK19" s="491"/>
      <c r="CL19" s="491"/>
      <c r="CM19" s="491"/>
      <c r="CN19" s="491"/>
      <c r="CO19" s="491"/>
      <c r="CP19" s="491"/>
      <c r="CQ19" s="491"/>
      <c r="CR19" s="491"/>
      <c r="CS19" s="492"/>
      <c r="CT19" s="456"/>
      <c r="CU19" s="457"/>
      <c r="CV19" s="457"/>
      <c r="CW19" s="457"/>
      <c r="CX19" s="457"/>
      <c r="CY19" s="457"/>
      <c r="CZ19" s="457"/>
      <c r="DA19" s="458"/>
      <c r="DB19" s="456"/>
      <c r="DC19" s="457"/>
      <c r="DD19" s="457"/>
      <c r="DE19" s="457"/>
      <c r="DF19" s="457"/>
      <c r="DG19" s="457"/>
      <c r="DH19" s="457"/>
      <c r="DI19" s="458"/>
    </row>
    <row r="20" spans="1:113" ht="18.75" customHeight="1" thickBot="1" x14ac:dyDescent="0.2">
      <c r="A20" s="178"/>
      <c r="B20" s="509" t="s">
        <v>160</v>
      </c>
      <c r="C20" s="510"/>
      <c r="D20" s="510"/>
      <c r="E20" s="511"/>
      <c r="F20" s="511"/>
      <c r="G20" s="511"/>
      <c r="H20" s="511"/>
      <c r="I20" s="511"/>
      <c r="J20" s="511"/>
      <c r="K20" s="511"/>
      <c r="L20" s="519">
        <v>1861</v>
      </c>
      <c r="M20" s="519"/>
      <c r="N20" s="519"/>
      <c r="O20" s="519"/>
      <c r="P20" s="519"/>
      <c r="Q20" s="519"/>
      <c r="R20" s="520"/>
      <c r="S20" s="520"/>
      <c r="T20" s="520"/>
      <c r="U20" s="520"/>
      <c r="V20" s="521"/>
      <c r="W20" s="530"/>
      <c r="X20" s="531"/>
      <c r="Y20" s="531"/>
      <c r="Z20" s="531"/>
      <c r="AA20" s="531"/>
      <c r="AB20" s="531"/>
      <c r="AC20" s="522"/>
      <c r="AD20" s="522"/>
      <c r="AE20" s="522"/>
      <c r="AF20" s="522"/>
      <c r="AG20" s="522"/>
      <c r="AH20" s="522"/>
      <c r="AI20" s="522"/>
      <c r="AJ20" s="522"/>
      <c r="AK20" s="522"/>
      <c r="AL20" s="523"/>
      <c r="AM20" s="524"/>
      <c r="AN20" s="421"/>
      <c r="AO20" s="421"/>
      <c r="AP20" s="421"/>
      <c r="AQ20" s="421"/>
      <c r="AR20" s="421"/>
      <c r="AS20" s="421"/>
      <c r="AT20" s="422"/>
      <c r="AU20" s="525"/>
      <c r="AV20" s="526"/>
      <c r="AW20" s="526"/>
      <c r="AX20" s="527"/>
      <c r="AY20" s="473"/>
      <c r="AZ20" s="474"/>
      <c r="BA20" s="474"/>
      <c r="BB20" s="474"/>
      <c r="BC20" s="474"/>
      <c r="BD20" s="474"/>
      <c r="BE20" s="474"/>
      <c r="BF20" s="474"/>
      <c r="BG20" s="474"/>
      <c r="BH20" s="474"/>
      <c r="BI20" s="474"/>
      <c r="BJ20" s="474"/>
      <c r="BK20" s="474"/>
      <c r="BL20" s="474"/>
      <c r="BM20" s="475"/>
      <c r="BN20" s="459"/>
      <c r="BO20" s="460"/>
      <c r="BP20" s="460"/>
      <c r="BQ20" s="460"/>
      <c r="BR20" s="460"/>
      <c r="BS20" s="460"/>
      <c r="BT20" s="460"/>
      <c r="BU20" s="461"/>
      <c r="BV20" s="459"/>
      <c r="BW20" s="460"/>
      <c r="BX20" s="460"/>
      <c r="BY20" s="460"/>
      <c r="BZ20" s="460"/>
      <c r="CA20" s="460"/>
      <c r="CB20" s="460"/>
      <c r="CC20" s="461"/>
      <c r="CD20" s="191"/>
      <c r="CE20" s="491"/>
      <c r="CF20" s="491"/>
      <c r="CG20" s="491"/>
      <c r="CH20" s="491"/>
      <c r="CI20" s="491"/>
      <c r="CJ20" s="491"/>
      <c r="CK20" s="491"/>
      <c r="CL20" s="491"/>
      <c r="CM20" s="491"/>
      <c r="CN20" s="491"/>
      <c r="CO20" s="491"/>
      <c r="CP20" s="491"/>
      <c r="CQ20" s="491"/>
      <c r="CR20" s="491"/>
      <c r="CS20" s="492"/>
      <c r="CT20" s="456"/>
      <c r="CU20" s="457"/>
      <c r="CV20" s="457"/>
      <c r="CW20" s="457"/>
      <c r="CX20" s="457"/>
      <c r="CY20" s="457"/>
      <c r="CZ20" s="457"/>
      <c r="DA20" s="458"/>
      <c r="DB20" s="456"/>
      <c r="DC20" s="457"/>
      <c r="DD20" s="457"/>
      <c r="DE20" s="457"/>
      <c r="DF20" s="457"/>
      <c r="DG20" s="457"/>
      <c r="DH20" s="457"/>
      <c r="DI20" s="458"/>
    </row>
    <row r="21" spans="1:113" ht="18.75" customHeight="1" thickBot="1" x14ac:dyDescent="0.2">
      <c r="A21" s="178"/>
      <c r="B21" s="506" t="s">
        <v>161</v>
      </c>
      <c r="C21" s="507"/>
      <c r="D21" s="507"/>
      <c r="E21" s="507"/>
      <c r="F21" s="507"/>
      <c r="G21" s="507"/>
      <c r="H21" s="507"/>
      <c r="I21" s="507"/>
      <c r="J21" s="507"/>
      <c r="K21" s="507"/>
      <c r="L21" s="507"/>
      <c r="M21" s="507"/>
      <c r="N21" s="507"/>
      <c r="O21" s="507"/>
      <c r="P21" s="507"/>
      <c r="Q21" s="507"/>
      <c r="R21" s="507"/>
      <c r="S21" s="507"/>
      <c r="T21" s="507"/>
      <c r="U21" s="507"/>
      <c r="V21" s="507"/>
      <c r="W21" s="507"/>
      <c r="X21" s="507"/>
      <c r="Y21" s="507"/>
      <c r="Z21" s="507"/>
      <c r="AA21" s="507"/>
      <c r="AB21" s="507"/>
      <c r="AC21" s="507"/>
      <c r="AD21" s="507"/>
      <c r="AE21" s="507"/>
      <c r="AF21" s="507"/>
      <c r="AG21" s="507"/>
      <c r="AH21" s="507"/>
      <c r="AI21" s="507"/>
      <c r="AJ21" s="507"/>
      <c r="AK21" s="507"/>
      <c r="AL21" s="507"/>
      <c r="AM21" s="507"/>
      <c r="AN21" s="507"/>
      <c r="AO21" s="507"/>
      <c r="AP21" s="507"/>
      <c r="AQ21" s="507"/>
      <c r="AR21" s="507"/>
      <c r="AS21" s="507"/>
      <c r="AT21" s="507"/>
      <c r="AU21" s="507"/>
      <c r="AV21" s="507"/>
      <c r="AW21" s="507"/>
      <c r="AX21" s="508"/>
      <c r="AY21" s="432"/>
      <c r="AZ21" s="433"/>
      <c r="BA21" s="433"/>
      <c r="BB21" s="433"/>
      <c r="BC21" s="433"/>
      <c r="BD21" s="433"/>
      <c r="BE21" s="433"/>
      <c r="BF21" s="433"/>
      <c r="BG21" s="433"/>
      <c r="BH21" s="433"/>
      <c r="BI21" s="433"/>
      <c r="BJ21" s="433"/>
      <c r="BK21" s="433"/>
      <c r="BL21" s="433"/>
      <c r="BM21" s="434"/>
      <c r="BN21" s="493"/>
      <c r="BO21" s="494"/>
      <c r="BP21" s="494"/>
      <c r="BQ21" s="494"/>
      <c r="BR21" s="494"/>
      <c r="BS21" s="494"/>
      <c r="BT21" s="494"/>
      <c r="BU21" s="495"/>
      <c r="BV21" s="493"/>
      <c r="BW21" s="494"/>
      <c r="BX21" s="494"/>
      <c r="BY21" s="494"/>
      <c r="BZ21" s="494"/>
      <c r="CA21" s="494"/>
      <c r="CB21" s="494"/>
      <c r="CC21" s="495"/>
      <c r="CD21" s="191"/>
      <c r="CE21" s="491"/>
      <c r="CF21" s="491"/>
      <c r="CG21" s="491"/>
      <c r="CH21" s="491"/>
      <c r="CI21" s="491"/>
      <c r="CJ21" s="491"/>
      <c r="CK21" s="491"/>
      <c r="CL21" s="491"/>
      <c r="CM21" s="491"/>
      <c r="CN21" s="491"/>
      <c r="CO21" s="491"/>
      <c r="CP21" s="491"/>
      <c r="CQ21" s="491"/>
      <c r="CR21" s="491"/>
      <c r="CS21" s="492"/>
      <c r="CT21" s="456"/>
      <c r="CU21" s="457"/>
      <c r="CV21" s="457"/>
      <c r="CW21" s="457"/>
      <c r="CX21" s="457"/>
      <c r="CY21" s="457"/>
      <c r="CZ21" s="457"/>
      <c r="DA21" s="458"/>
      <c r="DB21" s="456"/>
      <c r="DC21" s="457"/>
      <c r="DD21" s="457"/>
      <c r="DE21" s="457"/>
      <c r="DF21" s="457"/>
      <c r="DG21" s="457"/>
      <c r="DH21" s="457"/>
      <c r="DI21" s="458"/>
    </row>
    <row r="22" spans="1:113" ht="18.75" customHeight="1" x14ac:dyDescent="0.15">
      <c r="A22" s="178"/>
      <c r="B22" s="435" t="s">
        <v>162</v>
      </c>
      <c r="C22" s="436"/>
      <c r="D22" s="437"/>
      <c r="E22" s="444" t="s">
        <v>1</v>
      </c>
      <c r="F22" s="445"/>
      <c r="G22" s="445"/>
      <c r="H22" s="445"/>
      <c r="I22" s="445"/>
      <c r="J22" s="445"/>
      <c r="K22" s="446"/>
      <c r="L22" s="444" t="s">
        <v>163</v>
      </c>
      <c r="M22" s="445"/>
      <c r="N22" s="445"/>
      <c r="O22" s="445"/>
      <c r="P22" s="446"/>
      <c r="Q22" s="450" t="s">
        <v>164</v>
      </c>
      <c r="R22" s="451"/>
      <c r="S22" s="451"/>
      <c r="T22" s="451"/>
      <c r="U22" s="451"/>
      <c r="V22" s="452"/>
      <c r="W22" s="501" t="s">
        <v>165</v>
      </c>
      <c r="X22" s="436"/>
      <c r="Y22" s="437"/>
      <c r="Z22" s="444" t="s">
        <v>1</v>
      </c>
      <c r="AA22" s="445"/>
      <c r="AB22" s="445"/>
      <c r="AC22" s="445"/>
      <c r="AD22" s="445"/>
      <c r="AE22" s="445"/>
      <c r="AF22" s="445"/>
      <c r="AG22" s="446"/>
      <c r="AH22" s="462" t="s">
        <v>166</v>
      </c>
      <c r="AI22" s="445"/>
      <c r="AJ22" s="445"/>
      <c r="AK22" s="445"/>
      <c r="AL22" s="446"/>
      <c r="AM22" s="462" t="s">
        <v>167</v>
      </c>
      <c r="AN22" s="463"/>
      <c r="AO22" s="463"/>
      <c r="AP22" s="463"/>
      <c r="AQ22" s="463"/>
      <c r="AR22" s="464"/>
      <c r="AS22" s="450" t="s">
        <v>164</v>
      </c>
      <c r="AT22" s="451"/>
      <c r="AU22" s="451"/>
      <c r="AV22" s="451"/>
      <c r="AW22" s="451"/>
      <c r="AX22" s="468"/>
      <c r="AY22" s="485" t="s">
        <v>168</v>
      </c>
      <c r="AZ22" s="486"/>
      <c r="BA22" s="486"/>
      <c r="BB22" s="486"/>
      <c r="BC22" s="486"/>
      <c r="BD22" s="486"/>
      <c r="BE22" s="486"/>
      <c r="BF22" s="486"/>
      <c r="BG22" s="486"/>
      <c r="BH22" s="486"/>
      <c r="BI22" s="486"/>
      <c r="BJ22" s="486"/>
      <c r="BK22" s="486"/>
      <c r="BL22" s="486"/>
      <c r="BM22" s="487"/>
      <c r="BN22" s="488">
        <v>4711544</v>
      </c>
      <c r="BO22" s="489"/>
      <c r="BP22" s="489"/>
      <c r="BQ22" s="489"/>
      <c r="BR22" s="489"/>
      <c r="BS22" s="489"/>
      <c r="BT22" s="489"/>
      <c r="BU22" s="490"/>
      <c r="BV22" s="488">
        <v>4649138</v>
      </c>
      <c r="BW22" s="489"/>
      <c r="BX22" s="489"/>
      <c r="BY22" s="489"/>
      <c r="BZ22" s="489"/>
      <c r="CA22" s="489"/>
      <c r="CB22" s="489"/>
      <c r="CC22" s="490"/>
      <c r="CD22" s="191"/>
      <c r="CE22" s="491"/>
      <c r="CF22" s="491"/>
      <c r="CG22" s="491"/>
      <c r="CH22" s="491"/>
      <c r="CI22" s="491"/>
      <c r="CJ22" s="491"/>
      <c r="CK22" s="491"/>
      <c r="CL22" s="491"/>
      <c r="CM22" s="491"/>
      <c r="CN22" s="491"/>
      <c r="CO22" s="491"/>
      <c r="CP22" s="491"/>
      <c r="CQ22" s="491"/>
      <c r="CR22" s="491"/>
      <c r="CS22" s="492"/>
      <c r="CT22" s="456"/>
      <c r="CU22" s="457"/>
      <c r="CV22" s="457"/>
      <c r="CW22" s="457"/>
      <c r="CX22" s="457"/>
      <c r="CY22" s="457"/>
      <c r="CZ22" s="457"/>
      <c r="DA22" s="458"/>
      <c r="DB22" s="456"/>
      <c r="DC22" s="457"/>
      <c r="DD22" s="457"/>
      <c r="DE22" s="457"/>
      <c r="DF22" s="457"/>
      <c r="DG22" s="457"/>
      <c r="DH22" s="457"/>
      <c r="DI22" s="458"/>
    </row>
    <row r="23" spans="1:113" ht="18.75" customHeight="1" x14ac:dyDescent="0.15">
      <c r="A23" s="178"/>
      <c r="B23" s="438"/>
      <c r="C23" s="439"/>
      <c r="D23" s="440"/>
      <c r="E23" s="447"/>
      <c r="F23" s="448"/>
      <c r="G23" s="448"/>
      <c r="H23" s="448"/>
      <c r="I23" s="448"/>
      <c r="J23" s="448"/>
      <c r="K23" s="449"/>
      <c r="L23" s="447"/>
      <c r="M23" s="448"/>
      <c r="N23" s="448"/>
      <c r="O23" s="448"/>
      <c r="P23" s="449"/>
      <c r="Q23" s="453"/>
      <c r="R23" s="454"/>
      <c r="S23" s="454"/>
      <c r="T23" s="454"/>
      <c r="U23" s="454"/>
      <c r="V23" s="455"/>
      <c r="W23" s="502"/>
      <c r="X23" s="439"/>
      <c r="Y23" s="440"/>
      <c r="Z23" s="447"/>
      <c r="AA23" s="448"/>
      <c r="AB23" s="448"/>
      <c r="AC23" s="448"/>
      <c r="AD23" s="448"/>
      <c r="AE23" s="448"/>
      <c r="AF23" s="448"/>
      <c r="AG23" s="449"/>
      <c r="AH23" s="447"/>
      <c r="AI23" s="448"/>
      <c r="AJ23" s="448"/>
      <c r="AK23" s="448"/>
      <c r="AL23" s="449"/>
      <c r="AM23" s="465"/>
      <c r="AN23" s="466"/>
      <c r="AO23" s="466"/>
      <c r="AP23" s="466"/>
      <c r="AQ23" s="466"/>
      <c r="AR23" s="467"/>
      <c r="AS23" s="453"/>
      <c r="AT23" s="454"/>
      <c r="AU23" s="454"/>
      <c r="AV23" s="454"/>
      <c r="AW23" s="454"/>
      <c r="AX23" s="469"/>
      <c r="AY23" s="473" t="s">
        <v>169</v>
      </c>
      <c r="AZ23" s="474"/>
      <c r="BA23" s="474"/>
      <c r="BB23" s="474"/>
      <c r="BC23" s="474"/>
      <c r="BD23" s="474"/>
      <c r="BE23" s="474"/>
      <c r="BF23" s="474"/>
      <c r="BG23" s="474"/>
      <c r="BH23" s="474"/>
      <c r="BI23" s="474"/>
      <c r="BJ23" s="474"/>
      <c r="BK23" s="474"/>
      <c r="BL23" s="474"/>
      <c r="BM23" s="475"/>
      <c r="BN23" s="459">
        <v>3746079</v>
      </c>
      <c r="BO23" s="460"/>
      <c r="BP23" s="460"/>
      <c r="BQ23" s="460"/>
      <c r="BR23" s="460"/>
      <c r="BS23" s="460"/>
      <c r="BT23" s="460"/>
      <c r="BU23" s="461"/>
      <c r="BV23" s="459">
        <v>3536814</v>
      </c>
      <c r="BW23" s="460"/>
      <c r="BX23" s="460"/>
      <c r="BY23" s="460"/>
      <c r="BZ23" s="460"/>
      <c r="CA23" s="460"/>
      <c r="CB23" s="460"/>
      <c r="CC23" s="461"/>
      <c r="CD23" s="191"/>
      <c r="CE23" s="491"/>
      <c r="CF23" s="491"/>
      <c r="CG23" s="491"/>
      <c r="CH23" s="491"/>
      <c r="CI23" s="491"/>
      <c r="CJ23" s="491"/>
      <c r="CK23" s="491"/>
      <c r="CL23" s="491"/>
      <c r="CM23" s="491"/>
      <c r="CN23" s="491"/>
      <c r="CO23" s="491"/>
      <c r="CP23" s="491"/>
      <c r="CQ23" s="491"/>
      <c r="CR23" s="491"/>
      <c r="CS23" s="492"/>
      <c r="CT23" s="456"/>
      <c r="CU23" s="457"/>
      <c r="CV23" s="457"/>
      <c r="CW23" s="457"/>
      <c r="CX23" s="457"/>
      <c r="CY23" s="457"/>
      <c r="CZ23" s="457"/>
      <c r="DA23" s="458"/>
      <c r="DB23" s="456"/>
      <c r="DC23" s="457"/>
      <c r="DD23" s="457"/>
      <c r="DE23" s="457"/>
      <c r="DF23" s="457"/>
      <c r="DG23" s="457"/>
      <c r="DH23" s="457"/>
      <c r="DI23" s="458"/>
    </row>
    <row r="24" spans="1:113" ht="18.75" customHeight="1" thickBot="1" x14ac:dyDescent="0.2">
      <c r="A24" s="178"/>
      <c r="B24" s="438"/>
      <c r="C24" s="439"/>
      <c r="D24" s="440"/>
      <c r="E24" s="415" t="s">
        <v>170</v>
      </c>
      <c r="F24" s="416"/>
      <c r="G24" s="416"/>
      <c r="H24" s="416"/>
      <c r="I24" s="416"/>
      <c r="J24" s="416"/>
      <c r="K24" s="417"/>
      <c r="L24" s="412">
        <v>1</v>
      </c>
      <c r="M24" s="413"/>
      <c r="N24" s="413"/>
      <c r="O24" s="413"/>
      <c r="P24" s="414"/>
      <c r="Q24" s="412">
        <v>7200</v>
      </c>
      <c r="R24" s="413"/>
      <c r="S24" s="413"/>
      <c r="T24" s="413"/>
      <c r="U24" s="413"/>
      <c r="V24" s="414"/>
      <c r="W24" s="502"/>
      <c r="X24" s="439"/>
      <c r="Y24" s="440"/>
      <c r="Z24" s="415" t="s">
        <v>171</v>
      </c>
      <c r="AA24" s="416"/>
      <c r="AB24" s="416"/>
      <c r="AC24" s="416"/>
      <c r="AD24" s="416"/>
      <c r="AE24" s="416"/>
      <c r="AF24" s="416"/>
      <c r="AG24" s="417"/>
      <c r="AH24" s="412">
        <v>72</v>
      </c>
      <c r="AI24" s="413"/>
      <c r="AJ24" s="413"/>
      <c r="AK24" s="413"/>
      <c r="AL24" s="414"/>
      <c r="AM24" s="412">
        <v>196128</v>
      </c>
      <c r="AN24" s="413"/>
      <c r="AO24" s="413"/>
      <c r="AP24" s="413"/>
      <c r="AQ24" s="413"/>
      <c r="AR24" s="414"/>
      <c r="AS24" s="412">
        <v>2724</v>
      </c>
      <c r="AT24" s="413"/>
      <c r="AU24" s="413"/>
      <c r="AV24" s="413"/>
      <c r="AW24" s="413"/>
      <c r="AX24" s="472"/>
      <c r="AY24" s="432" t="s">
        <v>172</v>
      </c>
      <c r="AZ24" s="433"/>
      <c r="BA24" s="433"/>
      <c r="BB24" s="433"/>
      <c r="BC24" s="433"/>
      <c r="BD24" s="433"/>
      <c r="BE24" s="433"/>
      <c r="BF24" s="433"/>
      <c r="BG24" s="433"/>
      <c r="BH24" s="433"/>
      <c r="BI24" s="433"/>
      <c r="BJ24" s="433"/>
      <c r="BK24" s="433"/>
      <c r="BL24" s="433"/>
      <c r="BM24" s="434"/>
      <c r="BN24" s="459">
        <v>3567324</v>
      </c>
      <c r="BO24" s="460"/>
      <c r="BP24" s="460"/>
      <c r="BQ24" s="460"/>
      <c r="BR24" s="460"/>
      <c r="BS24" s="460"/>
      <c r="BT24" s="460"/>
      <c r="BU24" s="461"/>
      <c r="BV24" s="459">
        <v>3438652</v>
      </c>
      <c r="BW24" s="460"/>
      <c r="BX24" s="460"/>
      <c r="BY24" s="460"/>
      <c r="BZ24" s="460"/>
      <c r="CA24" s="460"/>
      <c r="CB24" s="460"/>
      <c r="CC24" s="461"/>
      <c r="CD24" s="191"/>
      <c r="CE24" s="491"/>
      <c r="CF24" s="491"/>
      <c r="CG24" s="491"/>
      <c r="CH24" s="491"/>
      <c r="CI24" s="491"/>
      <c r="CJ24" s="491"/>
      <c r="CK24" s="491"/>
      <c r="CL24" s="491"/>
      <c r="CM24" s="491"/>
      <c r="CN24" s="491"/>
      <c r="CO24" s="491"/>
      <c r="CP24" s="491"/>
      <c r="CQ24" s="491"/>
      <c r="CR24" s="491"/>
      <c r="CS24" s="492"/>
      <c r="CT24" s="456"/>
      <c r="CU24" s="457"/>
      <c r="CV24" s="457"/>
      <c r="CW24" s="457"/>
      <c r="CX24" s="457"/>
      <c r="CY24" s="457"/>
      <c r="CZ24" s="457"/>
      <c r="DA24" s="458"/>
      <c r="DB24" s="456"/>
      <c r="DC24" s="457"/>
      <c r="DD24" s="457"/>
      <c r="DE24" s="457"/>
      <c r="DF24" s="457"/>
      <c r="DG24" s="457"/>
      <c r="DH24" s="457"/>
      <c r="DI24" s="458"/>
    </row>
    <row r="25" spans="1:113" ht="18.75" customHeight="1" x14ac:dyDescent="0.15">
      <c r="A25" s="178"/>
      <c r="B25" s="438"/>
      <c r="C25" s="439"/>
      <c r="D25" s="440"/>
      <c r="E25" s="415" t="s">
        <v>173</v>
      </c>
      <c r="F25" s="416"/>
      <c r="G25" s="416"/>
      <c r="H25" s="416"/>
      <c r="I25" s="416"/>
      <c r="J25" s="416"/>
      <c r="K25" s="417"/>
      <c r="L25" s="412">
        <v>1</v>
      </c>
      <c r="M25" s="413"/>
      <c r="N25" s="413"/>
      <c r="O25" s="413"/>
      <c r="P25" s="414"/>
      <c r="Q25" s="412">
        <v>6000</v>
      </c>
      <c r="R25" s="413"/>
      <c r="S25" s="413"/>
      <c r="T25" s="413"/>
      <c r="U25" s="413"/>
      <c r="V25" s="414"/>
      <c r="W25" s="502"/>
      <c r="X25" s="439"/>
      <c r="Y25" s="440"/>
      <c r="Z25" s="415" t="s">
        <v>174</v>
      </c>
      <c r="AA25" s="416"/>
      <c r="AB25" s="416"/>
      <c r="AC25" s="416"/>
      <c r="AD25" s="416"/>
      <c r="AE25" s="416"/>
      <c r="AF25" s="416"/>
      <c r="AG25" s="417"/>
      <c r="AH25" s="412" t="s">
        <v>136</v>
      </c>
      <c r="AI25" s="413"/>
      <c r="AJ25" s="413"/>
      <c r="AK25" s="413"/>
      <c r="AL25" s="414"/>
      <c r="AM25" s="412" t="s">
        <v>136</v>
      </c>
      <c r="AN25" s="413"/>
      <c r="AO25" s="413"/>
      <c r="AP25" s="413"/>
      <c r="AQ25" s="413"/>
      <c r="AR25" s="414"/>
      <c r="AS25" s="412" t="s">
        <v>175</v>
      </c>
      <c r="AT25" s="413"/>
      <c r="AU25" s="413"/>
      <c r="AV25" s="413"/>
      <c r="AW25" s="413"/>
      <c r="AX25" s="472"/>
      <c r="AY25" s="485" t="s">
        <v>176</v>
      </c>
      <c r="AZ25" s="486"/>
      <c r="BA25" s="486"/>
      <c r="BB25" s="486"/>
      <c r="BC25" s="486"/>
      <c r="BD25" s="486"/>
      <c r="BE25" s="486"/>
      <c r="BF25" s="486"/>
      <c r="BG25" s="486"/>
      <c r="BH25" s="486"/>
      <c r="BI25" s="486"/>
      <c r="BJ25" s="486"/>
      <c r="BK25" s="486"/>
      <c r="BL25" s="486"/>
      <c r="BM25" s="487"/>
      <c r="BN25" s="488">
        <v>47951</v>
      </c>
      <c r="BO25" s="489"/>
      <c r="BP25" s="489"/>
      <c r="BQ25" s="489"/>
      <c r="BR25" s="489"/>
      <c r="BS25" s="489"/>
      <c r="BT25" s="489"/>
      <c r="BU25" s="490"/>
      <c r="BV25" s="488">
        <v>57129</v>
      </c>
      <c r="BW25" s="489"/>
      <c r="BX25" s="489"/>
      <c r="BY25" s="489"/>
      <c r="BZ25" s="489"/>
      <c r="CA25" s="489"/>
      <c r="CB25" s="489"/>
      <c r="CC25" s="490"/>
      <c r="CD25" s="191"/>
      <c r="CE25" s="491"/>
      <c r="CF25" s="491"/>
      <c r="CG25" s="491"/>
      <c r="CH25" s="491"/>
      <c r="CI25" s="491"/>
      <c r="CJ25" s="491"/>
      <c r="CK25" s="491"/>
      <c r="CL25" s="491"/>
      <c r="CM25" s="491"/>
      <c r="CN25" s="491"/>
      <c r="CO25" s="491"/>
      <c r="CP25" s="491"/>
      <c r="CQ25" s="491"/>
      <c r="CR25" s="491"/>
      <c r="CS25" s="492"/>
      <c r="CT25" s="456"/>
      <c r="CU25" s="457"/>
      <c r="CV25" s="457"/>
      <c r="CW25" s="457"/>
      <c r="CX25" s="457"/>
      <c r="CY25" s="457"/>
      <c r="CZ25" s="457"/>
      <c r="DA25" s="458"/>
      <c r="DB25" s="456"/>
      <c r="DC25" s="457"/>
      <c r="DD25" s="457"/>
      <c r="DE25" s="457"/>
      <c r="DF25" s="457"/>
      <c r="DG25" s="457"/>
      <c r="DH25" s="457"/>
      <c r="DI25" s="458"/>
    </row>
    <row r="26" spans="1:113" ht="18.75" customHeight="1" x14ac:dyDescent="0.15">
      <c r="A26" s="178"/>
      <c r="B26" s="438"/>
      <c r="C26" s="439"/>
      <c r="D26" s="440"/>
      <c r="E26" s="415" t="s">
        <v>177</v>
      </c>
      <c r="F26" s="416"/>
      <c r="G26" s="416"/>
      <c r="H26" s="416"/>
      <c r="I26" s="416"/>
      <c r="J26" s="416"/>
      <c r="K26" s="417"/>
      <c r="L26" s="412">
        <v>1</v>
      </c>
      <c r="M26" s="413"/>
      <c r="N26" s="413"/>
      <c r="O26" s="413"/>
      <c r="P26" s="414"/>
      <c r="Q26" s="412">
        <v>5600</v>
      </c>
      <c r="R26" s="413"/>
      <c r="S26" s="413"/>
      <c r="T26" s="413"/>
      <c r="U26" s="413"/>
      <c r="V26" s="414"/>
      <c r="W26" s="502"/>
      <c r="X26" s="439"/>
      <c r="Y26" s="440"/>
      <c r="Z26" s="415" t="s">
        <v>178</v>
      </c>
      <c r="AA26" s="470"/>
      <c r="AB26" s="470"/>
      <c r="AC26" s="470"/>
      <c r="AD26" s="470"/>
      <c r="AE26" s="470"/>
      <c r="AF26" s="470"/>
      <c r="AG26" s="471"/>
      <c r="AH26" s="412">
        <v>3</v>
      </c>
      <c r="AI26" s="413"/>
      <c r="AJ26" s="413"/>
      <c r="AK26" s="413"/>
      <c r="AL26" s="414"/>
      <c r="AM26" s="412">
        <v>7395</v>
      </c>
      <c r="AN26" s="413"/>
      <c r="AO26" s="413"/>
      <c r="AP26" s="413"/>
      <c r="AQ26" s="413"/>
      <c r="AR26" s="414"/>
      <c r="AS26" s="412">
        <v>2465</v>
      </c>
      <c r="AT26" s="413"/>
      <c r="AU26" s="413"/>
      <c r="AV26" s="413"/>
      <c r="AW26" s="413"/>
      <c r="AX26" s="472"/>
      <c r="AY26" s="499" t="s">
        <v>179</v>
      </c>
      <c r="AZ26" s="419"/>
      <c r="BA26" s="419"/>
      <c r="BB26" s="419"/>
      <c r="BC26" s="419"/>
      <c r="BD26" s="419"/>
      <c r="BE26" s="419"/>
      <c r="BF26" s="419"/>
      <c r="BG26" s="419"/>
      <c r="BH26" s="419"/>
      <c r="BI26" s="419"/>
      <c r="BJ26" s="419"/>
      <c r="BK26" s="419"/>
      <c r="BL26" s="419"/>
      <c r="BM26" s="500"/>
      <c r="BN26" s="459" t="s">
        <v>136</v>
      </c>
      <c r="BO26" s="460"/>
      <c r="BP26" s="460"/>
      <c r="BQ26" s="460"/>
      <c r="BR26" s="460"/>
      <c r="BS26" s="460"/>
      <c r="BT26" s="460"/>
      <c r="BU26" s="461"/>
      <c r="BV26" s="459" t="s">
        <v>128</v>
      </c>
      <c r="BW26" s="460"/>
      <c r="BX26" s="460"/>
      <c r="BY26" s="460"/>
      <c r="BZ26" s="460"/>
      <c r="CA26" s="460"/>
      <c r="CB26" s="460"/>
      <c r="CC26" s="461"/>
      <c r="CD26" s="191"/>
      <c r="CE26" s="491"/>
      <c r="CF26" s="491"/>
      <c r="CG26" s="491"/>
      <c r="CH26" s="491"/>
      <c r="CI26" s="491"/>
      <c r="CJ26" s="491"/>
      <c r="CK26" s="491"/>
      <c r="CL26" s="491"/>
      <c r="CM26" s="491"/>
      <c r="CN26" s="491"/>
      <c r="CO26" s="491"/>
      <c r="CP26" s="491"/>
      <c r="CQ26" s="491"/>
      <c r="CR26" s="491"/>
      <c r="CS26" s="492"/>
      <c r="CT26" s="456"/>
      <c r="CU26" s="457"/>
      <c r="CV26" s="457"/>
      <c r="CW26" s="457"/>
      <c r="CX26" s="457"/>
      <c r="CY26" s="457"/>
      <c r="CZ26" s="457"/>
      <c r="DA26" s="458"/>
      <c r="DB26" s="456"/>
      <c r="DC26" s="457"/>
      <c r="DD26" s="457"/>
      <c r="DE26" s="457"/>
      <c r="DF26" s="457"/>
      <c r="DG26" s="457"/>
      <c r="DH26" s="457"/>
      <c r="DI26" s="458"/>
    </row>
    <row r="27" spans="1:113" ht="18.75" customHeight="1" thickBot="1" x14ac:dyDescent="0.2">
      <c r="A27" s="178"/>
      <c r="B27" s="438"/>
      <c r="C27" s="439"/>
      <c r="D27" s="440"/>
      <c r="E27" s="415" t="s">
        <v>180</v>
      </c>
      <c r="F27" s="416"/>
      <c r="G27" s="416"/>
      <c r="H27" s="416"/>
      <c r="I27" s="416"/>
      <c r="J27" s="416"/>
      <c r="K27" s="417"/>
      <c r="L27" s="412">
        <v>1</v>
      </c>
      <c r="M27" s="413"/>
      <c r="N27" s="413"/>
      <c r="O27" s="413"/>
      <c r="P27" s="414"/>
      <c r="Q27" s="412">
        <v>2780</v>
      </c>
      <c r="R27" s="413"/>
      <c r="S27" s="413"/>
      <c r="T27" s="413"/>
      <c r="U27" s="413"/>
      <c r="V27" s="414"/>
      <c r="W27" s="502"/>
      <c r="X27" s="439"/>
      <c r="Y27" s="440"/>
      <c r="Z27" s="415" t="s">
        <v>181</v>
      </c>
      <c r="AA27" s="416"/>
      <c r="AB27" s="416"/>
      <c r="AC27" s="416"/>
      <c r="AD27" s="416"/>
      <c r="AE27" s="416"/>
      <c r="AF27" s="416"/>
      <c r="AG27" s="417"/>
      <c r="AH27" s="412" t="s">
        <v>136</v>
      </c>
      <c r="AI27" s="413"/>
      <c r="AJ27" s="413"/>
      <c r="AK27" s="413"/>
      <c r="AL27" s="414"/>
      <c r="AM27" s="412" t="s">
        <v>128</v>
      </c>
      <c r="AN27" s="413"/>
      <c r="AO27" s="413"/>
      <c r="AP27" s="413"/>
      <c r="AQ27" s="413"/>
      <c r="AR27" s="414"/>
      <c r="AS27" s="412" t="s">
        <v>128</v>
      </c>
      <c r="AT27" s="413"/>
      <c r="AU27" s="413"/>
      <c r="AV27" s="413"/>
      <c r="AW27" s="413"/>
      <c r="AX27" s="472"/>
      <c r="AY27" s="496" t="s">
        <v>182</v>
      </c>
      <c r="AZ27" s="497"/>
      <c r="BA27" s="497"/>
      <c r="BB27" s="497"/>
      <c r="BC27" s="497"/>
      <c r="BD27" s="497"/>
      <c r="BE27" s="497"/>
      <c r="BF27" s="497"/>
      <c r="BG27" s="497"/>
      <c r="BH27" s="497"/>
      <c r="BI27" s="497"/>
      <c r="BJ27" s="497"/>
      <c r="BK27" s="497"/>
      <c r="BL27" s="497"/>
      <c r="BM27" s="498"/>
      <c r="BN27" s="493" t="s">
        <v>136</v>
      </c>
      <c r="BO27" s="494"/>
      <c r="BP27" s="494"/>
      <c r="BQ27" s="494"/>
      <c r="BR27" s="494"/>
      <c r="BS27" s="494"/>
      <c r="BT27" s="494"/>
      <c r="BU27" s="495"/>
      <c r="BV27" s="493" t="s">
        <v>128</v>
      </c>
      <c r="BW27" s="494"/>
      <c r="BX27" s="494"/>
      <c r="BY27" s="494"/>
      <c r="BZ27" s="494"/>
      <c r="CA27" s="494"/>
      <c r="CB27" s="494"/>
      <c r="CC27" s="495"/>
      <c r="CD27" s="193"/>
      <c r="CE27" s="491"/>
      <c r="CF27" s="491"/>
      <c r="CG27" s="491"/>
      <c r="CH27" s="491"/>
      <c r="CI27" s="491"/>
      <c r="CJ27" s="491"/>
      <c r="CK27" s="491"/>
      <c r="CL27" s="491"/>
      <c r="CM27" s="491"/>
      <c r="CN27" s="491"/>
      <c r="CO27" s="491"/>
      <c r="CP27" s="491"/>
      <c r="CQ27" s="491"/>
      <c r="CR27" s="491"/>
      <c r="CS27" s="492"/>
      <c r="CT27" s="456"/>
      <c r="CU27" s="457"/>
      <c r="CV27" s="457"/>
      <c r="CW27" s="457"/>
      <c r="CX27" s="457"/>
      <c r="CY27" s="457"/>
      <c r="CZ27" s="457"/>
      <c r="DA27" s="458"/>
      <c r="DB27" s="456"/>
      <c r="DC27" s="457"/>
      <c r="DD27" s="457"/>
      <c r="DE27" s="457"/>
      <c r="DF27" s="457"/>
      <c r="DG27" s="457"/>
      <c r="DH27" s="457"/>
      <c r="DI27" s="458"/>
    </row>
    <row r="28" spans="1:113" ht="18.75" customHeight="1" x14ac:dyDescent="0.15">
      <c r="A28" s="178"/>
      <c r="B28" s="438"/>
      <c r="C28" s="439"/>
      <c r="D28" s="440"/>
      <c r="E28" s="415" t="s">
        <v>183</v>
      </c>
      <c r="F28" s="416"/>
      <c r="G28" s="416"/>
      <c r="H28" s="416"/>
      <c r="I28" s="416"/>
      <c r="J28" s="416"/>
      <c r="K28" s="417"/>
      <c r="L28" s="412">
        <v>1</v>
      </c>
      <c r="M28" s="413"/>
      <c r="N28" s="413"/>
      <c r="O28" s="413"/>
      <c r="P28" s="414"/>
      <c r="Q28" s="412">
        <v>2220</v>
      </c>
      <c r="R28" s="413"/>
      <c r="S28" s="413"/>
      <c r="T28" s="413"/>
      <c r="U28" s="413"/>
      <c r="V28" s="414"/>
      <c r="W28" s="502"/>
      <c r="X28" s="439"/>
      <c r="Y28" s="440"/>
      <c r="Z28" s="415" t="s">
        <v>184</v>
      </c>
      <c r="AA28" s="416"/>
      <c r="AB28" s="416"/>
      <c r="AC28" s="416"/>
      <c r="AD28" s="416"/>
      <c r="AE28" s="416"/>
      <c r="AF28" s="416"/>
      <c r="AG28" s="417"/>
      <c r="AH28" s="412" t="s">
        <v>136</v>
      </c>
      <c r="AI28" s="413"/>
      <c r="AJ28" s="413"/>
      <c r="AK28" s="413"/>
      <c r="AL28" s="414"/>
      <c r="AM28" s="412" t="s">
        <v>175</v>
      </c>
      <c r="AN28" s="413"/>
      <c r="AO28" s="413"/>
      <c r="AP28" s="413"/>
      <c r="AQ28" s="413"/>
      <c r="AR28" s="414"/>
      <c r="AS28" s="412" t="s">
        <v>136</v>
      </c>
      <c r="AT28" s="413"/>
      <c r="AU28" s="413"/>
      <c r="AV28" s="413"/>
      <c r="AW28" s="413"/>
      <c r="AX28" s="472"/>
      <c r="AY28" s="476" t="s">
        <v>185</v>
      </c>
      <c r="AZ28" s="477"/>
      <c r="BA28" s="477"/>
      <c r="BB28" s="478"/>
      <c r="BC28" s="485" t="s">
        <v>48</v>
      </c>
      <c r="BD28" s="486"/>
      <c r="BE28" s="486"/>
      <c r="BF28" s="486"/>
      <c r="BG28" s="486"/>
      <c r="BH28" s="486"/>
      <c r="BI28" s="486"/>
      <c r="BJ28" s="486"/>
      <c r="BK28" s="486"/>
      <c r="BL28" s="486"/>
      <c r="BM28" s="487"/>
      <c r="BN28" s="488">
        <v>1303462</v>
      </c>
      <c r="BO28" s="489"/>
      <c r="BP28" s="489"/>
      <c r="BQ28" s="489"/>
      <c r="BR28" s="489"/>
      <c r="BS28" s="489"/>
      <c r="BT28" s="489"/>
      <c r="BU28" s="490"/>
      <c r="BV28" s="488">
        <v>1248341</v>
      </c>
      <c r="BW28" s="489"/>
      <c r="BX28" s="489"/>
      <c r="BY28" s="489"/>
      <c r="BZ28" s="489"/>
      <c r="CA28" s="489"/>
      <c r="CB28" s="489"/>
      <c r="CC28" s="490"/>
      <c r="CD28" s="191"/>
      <c r="CE28" s="491"/>
      <c r="CF28" s="491"/>
      <c r="CG28" s="491"/>
      <c r="CH28" s="491"/>
      <c r="CI28" s="491"/>
      <c r="CJ28" s="491"/>
      <c r="CK28" s="491"/>
      <c r="CL28" s="491"/>
      <c r="CM28" s="491"/>
      <c r="CN28" s="491"/>
      <c r="CO28" s="491"/>
      <c r="CP28" s="491"/>
      <c r="CQ28" s="491"/>
      <c r="CR28" s="491"/>
      <c r="CS28" s="492"/>
      <c r="CT28" s="456"/>
      <c r="CU28" s="457"/>
      <c r="CV28" s="457"/>
      <c r="CW28" s="457"/>
      <c r="CX28" s="457"/>
      <c r="CY28" s="457"/>
      <c r="CZ28" s="457"/>
      <c r="DA28" s="458"/>
      <c r="DB28" s="456"/>
      <c r="DC28" s="457"/>
      <c r="DD28" s="457"/>
      <c r="DE28" s="457"/>
      <c r="DF28" s="457"/>
      <c r="DG28" s="457"/>
      <c r="DH28" s="457"/>
      <c r="DI28" s="458"/>
    </row>
    <row r="29" spans="1:113" ht="18.75" customHeight="1" x14ac:dyDescent="0.15">
      <c r="A29" s="178"/>
      <c r="B29" s="438"/>
      <c r="C29" s="439"/>
      <c r="D29" s="440"/>
      <c r="E29" s="415" t="s">
        <v>186</v>
      </c>
      <c r="F29" s="416"/>
      <c r="G29" s="416"/>
      <c r="H29" s="416"/>
      <c r="I29" s="416"/>
      <c r="J29" s="416"/>
      <c r="K29" s="417"/>
      <c r="L29" s="412">
        <v>8</v>
      </c>
      <c r="M29" s="413"/>
      <c r="N29" s="413"/>
      <c r="O29" s="413"/>
      <c r="P29" s="414"/>
      <c r="Q29" s="412">
        <v>1870</v>
      </c>
      <c r="R29" s="413"/>
      <c r="S29" s="413"/>
      <c r="T29" s="413"/>
      <c r="U29" s="413"/>
      <c r="V29" s="414"/>
      <c r="W29" s="503"/>
      <c r="X29" s="504"/>
      <c r="Y29" s="505"/>
      <c r="Z29" s="415" t="s">
        <v>187</v>
      </c>
      <c r="AA29" s="416"/>
      <c r="AB29" s="416"/>
      <c r="AC29" s="416"/>
      <c r="AD29" s="416"/>
      <c r="AE29" s="416"/>
      <c r="AF29" s="416"/>
      <c r="AG29" s="417"/>
      <c r="AH29" s="412">
        <v>72</v>
      </c>
      <c r="AI29" s="413"/>
      <c r="AJ29" s="413"/>
      <c r="AK29" s="413"/>
      <c r="AL29" s="414"/>
      <c r="AM29" s="412">
        <v>196128</v>
      </c>
      <c r="AN29" s="413"/>
      <c r="AO29" s="413"/>
      <c r="AP29" s="413"/>
      <c r="AQ29" s="413"/>
      <c r="AR29" s="414"/>
      <c r="AS29" s="412">
        <v>2724</v>
      </c>
      <c r="AT29" s="413"/>
      <c r="AU29" s="413"/>
      <c r="AV29" s="413"/>
      <c r="AW29" s="413"/>
      <c r="AX29" s="472"/>
      <c r="AY29" s="479"/>
      <c r="AZ29" s="480"/>
      <c r="BA29" s="480"/>
      <c r="BB29" s="481"/>
      <c r="BC29" s="473" t="s">
        <v>188</v>
      </c>
      <c r="BD29" s="474"/>
      <c r="BE29" s="474"/>
      <c r="BF29" s="474"/>
      <c r="BG29" s="474"/>
      <c r="BH29" s="474"/>
      <c r="BI29" s="474"/>
      <c r="BJ29" s="474"/>
      <c r="BK29" s="474"/>
      <c r="BL29" s="474"/>
      <c r="BM29" s="475"/>
      <c r="BN29" s="459">
        <v>28019</v>
      </c>
      <c r="BO29" s="460"/>
      <c r="BP29" s="460"/>
      <c r="BQ29" s="460"/>
      <c r="BR29" s="460"/>
      <c r="BS29" s="460"/>
      <c r="BT29" s="460"/>
      <c r="BU29" s="461"/>
      <c r="BV29" s="459">
        <v>2888</v>
      </c>
      <c r="BW29" s="460"/>
      <c r="BX29" s="460"/>
      <c r="BY29" s="460"/>
      <c r="BZ29" s="460"/>
      <c r="CA29" s="460"/>
      <c r="CB29" s="460"/>
      <c r="CC29" s="461"/>
      <c r="CD29" s="193"/>
      <c r="CE29" s="491"/>
      <c r="CF29" s="491"/>
      <c r="CG29" s="491"/>
      <c r="CH29" s="491"/>
      <c r="CI29" s="491"/>
      <c r="CJ29" s="491"/>
      <c r="CK29" s="491"/>
      <c r="CL29" s="491"/>
      <c r="CM29" s="491"/>
      <c r="CN29" s="491"/>
      <c r="CO29" s="491"/>
      <c r="CP29" s="491"/>
      <c r="CQ29" s="491"/>
      <c r="CR29" s="491"/>
      <c r="CS29" s="492"/>
      <c r="CT29" s="456"/>
      <c r="CU29" s="457"/>
      <c r="CV29" s="457"/>
      <c r="CW29" s="457"/>
      <c r="CX29" s="457"/>
      <c r="CY29" s="457"/>
      <c r="CZ29" s="457"/>
      <c r="DA29" s="458"/>
      <c r="DB29" s="456"/>
      <c r="DC29" s="457"/>
      <c r="DD29" s="457"/>
      <c r="DE29" s="457"/>
      <c r="DF29" s="457"/>
      <c r="DG29" s="457"/>
      <c r="DH29" s="457"/>
      <c r="DI29" s="458"/>
    </row>
    <row r="30" spans="1:113" ht="18.75" customHeight="1" thickBot="1" x14ac:dyDescent="0.2">
      <c r="A30" s="178"/>
      <c r="B30" s="441"/>
      <c r="C30" s="442"/>
      <c r="D30" s="443"/>
      <c r="E30" s="420"/>
      <c r="F30" s="421"/>
      <c r="G30" s="421"/>
      <c r="H30" s="421"/>
      <c r="I30" s="421"/>
      <c r="J30" s="421"/>
      <c r="K30" s="422"/>
      <c r="L30" s="423"/>
      <c r="M30" s="424"/>
      <c r="N30" s="424"/>
      <c r="O30" s="424"/>
      <c r="P30" s="425"/>
      <c r="Q30" s="423"/>
      <c r="R30" s="424"/>
      <c r="S30" s="424"/>
      <c r="T30" s="424"/>
      <c r="U30" s="424"/>
      <c r="V30" s="425"/>
      <c r="W30" s="426" t="s">
        <v>189</v>
      </c>
      <c r="X30" s="427"/>
      <c r="Y30" s="427"/>
      <c r="Z30" s="427"/>
      <c r="AA30" s="427"/>
      <c r="AB30" s="427"/>
      <c r="AC30" s="427"/>
      <c r="AD30" s="427"/>
      <c r="AE30" s="427"/>
      <c r="AF30" s="427"/>
      <c r="AG30" s="428"/>
      <c r="AH30" s="429">
        <v>97.3</v>
      </c>
      <c r="AI30" s="430"/>
      <c r="AJ30" s="430"/>
      <c r="AK30" s="430"/>
      <c r="AL30" s="430"/>
      <c r="AM30" s="430"/>
      <c r="AN30" s="430"/>
      <c r="AO30" s="430"/>
      <c r="AP30" s="430"/>
      <c r="AQ30" s="430"/>
      <c r="AR30" s="430"/>
      <c r="AS30" s="430"/>
      <c r="AT30" s="430"/>
      <c r="AU30" s="430"/>
      <c r="AV30" s="430"/>
      <c r="AW30" s="430"/>
      <c r="AX30" s="431"/>
      <c r="AY30" s="482"/>
      <c r="AZ30" s="483"/>
      <c r="BA30" s="483"/>
      <c r="BB30" s="484"/>
      <c r="BC30" s="432" t="s">
        <v>50</v>
      </c>
      <c r="BD30" s="433"/>
      <c r="BE30" s="433"/>
      <c r="BF30" s="433"/>
      <c r="BG30" s="433"/>
      <c r="BH30" s="433"/>
      <c r="BI30" s="433"/>
      <c r="BJ30" s="433"/>
      <c r="BK30" s="433"/>
      <c r="BL30" s="433"/>
      <c r="BM30" s="434"/>
      <c r="BN30" s="493">
        <v>365931</v>
      </c>
      <c r="BO30" s="494"/>
      <c r="BP30" s="494"/>
      <c r="BQ30" s="494"/>
      <c r="BR30" s="494"/>
      <c r="BS30" s="494"/>
      <c r="BT30" s="494"/>
      <c r="BU30" s="495"/>
      <c r="BV30" s="493">
        <v>289845</v>
      </c>
      <c r="BW30" s="494"/>
      <c r="BX30" s="494"/>
      <c r="BY30" s="494"/>
      <c r="BZ30" s="494"/>
      <c r="CA30" s="494"/>
      <c r="CB30" s="494"/>
      <c r="CC30" s="495"/>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8"/>
      <c r="B31" s="200"/>
      <c r="DI31" s="201"/>
    </row>
    <row r="32" spans="1:113" ht="13.5" customHeight="1" x14ac:dyDescent="0.15">
      <c r="A32" s="178"/>
      <c r="B32" s="202"/>
      <c r="C32" s="418" t="s">
        <v>190</v>
      </c>
      <c r="D32" s="418"/>
      <c r="E32" s="418"/>
      <c r="F32" s="418"/>
      <c r="G32" s="418"/>
      <c r="H32" s="418"/>
      <c r="I32" s="418"/>
      <c r="J32" s="418"/>
      <c r="K32" s="418"/>
      <c r="L32" s="418"/>
      <c r="M32" s="418"/>
      <c r="N32" s="418"/>
      <c r="O32" s="418"/>
      <c r="P32" s="418"/>
      <c r="Q32" s="418"/>
      <c r="R32" s="418"/>
      <c r="S32" s="418"/>
      <c r="U32" s="419" t="s">
        <v>191</v>
      </c>
      <c r="V32" s="419"/>
      <c r="W32" s="419"/>
      <c r="X32" s="419"/>
      <c r="Y32" s="419"/>
      <c r="Z32" s="419"/>
      <c r="AA32" s="419"/>
      <c r="AB32" s="419"/>
      <c r="AC32" s="419"/>
      <c r="AD32" s="419"/>
      <c r="AE32" s="419"/>
      <c r="AF32" s="419"/>
      <c r="AG32" s="419"/>
      <c r="AH32" s="419"/>
      <c r="AI32" s="419"/>
      <c r="AJ32" s="419"/>
      <c r="AK32" s="419"/>
      <c r="AM32" s="419" t="s">
        <v>192</v>
      </c>
      <c r="AN32" s="419"/>
      <c r="AO32" s="419"/>
      <c r="AP32" s="419"/>
      <c r="AQ32" s="419"/>
      <c r="AR32" s="419"/>
      <c r="AS32" s="419"/>
      <c r="AT32" s="419"/>
      <c r="AU32" s="419"/>
      <c r="AV32" s="419"/>
      <c r="AW32" s="419"/>
      <c r="AX32" s="419"/>
      <c r="AY32" s="419"/>
      <c r="AZ32" s="419"/>
      <c r="BA32" s="419"/>
      <c r="BB32" s="419"/>
      <c r="BC32" s="419"/>
      <c r="BE32" s="419" t="s">
        <v>193</v>
      </c>
      <c r="BF32" s="419"/>
      <c r="BG32" s="419"/>
      <c r="BH32" s="419"/>
      <c r="BI32" s="419"/>
      <c r="BJ32" s="419"/>
      <c r="BK32" s="419"/>
      <c r="BL32" s="419"/>
      <c r="BM32" s="419"/>
      <c r="BN32" s="419"/>
      <c r="BO32" s="419"/>
      <c r="BP32" s="419"/>
      <c r="BQ32" s="419"/>
      <c r="BR32" s="419"/>
      <c r="BS32" s="419"/>
      <c r="BT32" s="419"/>
      <c r="BU32" s="419"/>
      <c r="BW32" s="419" t="s">
        <v>194</v>
      </c>
      <c r="BX32" s="419"/>
      <c r="BY32" s="419"/>
      <c r="BZ32" s="419"/>
      <c r="CA32" s="419"/>
      <c r="CB32" s="419"/>
      <c r="CC32" s="419"/>
      <c r="CD32" s="419"/>
      <c r="CE32" s="419"/>
      <c r="CF32" s="419"/>
      <c r="CG32" s="419"/>
      <c r="CH32" s="419"/>
      <c r="CI32" s="419"/>
      <c r="CJ32" s="419"/>
      <c r="CK32" s="419"/>
      <c r="CL32" s="419"/>
      <c r="CM32" s="419"/>
      <c r="CO32" s="419" t="s">
        <v>195</v>
      </c>
      <c r="CP32" s="419"/>
      <c r="CQ32" s="419"/>
      <c r="CR32" s="419"/>
      <c r="CS32" s="419"/>
      <c r="CT32" s="419"/>
      <c r="CU32" s="419"/>
      <c r="CV32" s="419"/>
      <c r="CW32" s="419"/>
      <c r="CX32" s="419"/>
      <c r="CY32" s="419"/>
      <c r="CZ32" s="419"/>
      <c r="DA32" s="419"/>
      <c r="DB32" s="419"/>
      <c r="DC32" s="419"/>
      <c r="DD32" s="419"/>
      <c r="DE32" s="419"/>
      <c r="DI32" s="201"/>
    </row>
    <row r="33" spans="1:113" ht="13.5" customHeight="1" x14ac:dyDescent="0.15">
      <c r="A33" s="178"/>
      <c r="B33" s="202"/>
      <c r="C33" s="411" t="s">
        <v>196</v>
      </c>
      <c r="D33" s="411"/>
      <c r="E33" s="410" t="s">
        <v>197</v>
      </c>
      <c r="F33" s="410"/>
      <c r="G33" s="410"/>
      <c r="H33" s="410"/>
      <c r="I33" s="410"/>
      <c r="J33" s="410"/>
      <c r="K33" s="410"/>
      <c r="L33" s="410"/>
      <c r="M33" s="410"/>
      <c r="N33" s="410"/>
      <c r="O33" s="410"/>
      <c r="P33" s="410"/>
      <c r="Q33" s="410"/>
      <c r="R33" s="410"/>
      <c r="S33" s="410"/>
      <c r="T33" s="203"/>
      <c r="U33" s="411" t="s">
        <v>198</v>
      </c>
      <c r="V33" s="411"/>
      <c r="W33" s="410" t="s">
        <v>199</v>
      </c>
      <c r="X33" s="410"/>
      <c r="Y33" s="410"/>
      <c r="Z33" s="410"/>
      <c r="AA33" s="410"/>
      <c r="AB33" s="410"/>
      <c r="AC33" s="410"/>
      <c r="AD33" s="410"/>
      <c r="AE33" s="410"/>
      <c r="AF33" s="410"/>
      <c r="AG33" s="410"/>
      <c r="AH33" s="410"/>
      <c r="AI33" s="410"/>
      <c r="AJ33" s="410"/>
      <c r="AK33" s="410"/>
      <c r="AL33" s="203"/>
      <c r="AM33" s="411" t="s">
        <v>196</v>
      </c>
      <c r="AN33" s="411"/>
      <c r="AO33" s="410" t="s">
        <v>199</v>
      </c>
      <c r="AP33" s="410"/>
      <c r="AQ33" s="410"/>
      <c r="AR33" s="410"/>
      <c r="AS33" s="410"/>
      <c r="AT33" s="410"/>
      <c r="AU33" s="410"/>
      <c r="AV33" s="410"/>
      <c r="AW33" s="410"/>
      <c r="AX33" s="410"/>
      <c r="AY33" s="410"/>
      <c r="AZ33" s="410"/>
      <c r="BA33" s="410"/>
      <c r="BB33" s="410"/>
      <c r="BC33" s="410"/>
      <c r="BD33" s="204"/>
      <c r="BE33" s="410" t="s">
        <v>200</v>
      </c>
      <c r="BF33" s="410"/>
      <c r="BG33" s="410" t="s">
        <v>201</v>
      </c>
      <c r="BH33" s="410"/>
      <c r="BI33" s="410"/>
      <c r="BJ33" s="410"/>
      <c r="BK33" s="410"/>
      <c r="BL33" s="410"/>
      <c r="BM33" s="410"/>
      <c r="BN33" s="410"/>
      <c r="BO33" s="410"/>
      <c r="BP33" s="410"/>
      <c r="BQ33" s="410"/>
      <c r="BR33" s="410"/>
      <c r="BS33" s="410"/>
      <c r="BT33" s="410"/>
      <c r="BU33" s="410"/>
      <c r="BV33" s="204"/>
      <c r="BW33" s="411" t="s">
        <v>200</v>
      </c>
      <c r="BX33" s="411"/>
      <c r="BY33" s="410" t="s">
        <v>202</v>
      </c>
      <c r="BZ33" s="410"/>
      <c r="CA33" s="410"/>
      <c r="CB33" s="410"/>
      <c r="CC33" s="410"/>
      <c r="CD33" s="410"/>
      <c r="CE33" s="410"/>
      <c r="CF33" s="410"/>
      <c r="CG33" s="410"/>
      <c r="CH33" s="410"/>
      <c r="CI33" s="410"/>
      <c r="CJ33" s="410"/>
      <c r="CK33" s="410"/>
      <c r="CL33" s="410"/>
      <c r="CM33" s="410"/>
      <c r="CN33" s="203"/>
      <c r="CO33" s="411" t="s">
        <v>203</v>
      </c>
      <c r="CP33" s="411"/>
      <c r="CQ33" s="410" t="s">
        <v>204</v>
      </c>
      <c r="CR33" s="410"/>
      <c r="CS33" s="410"/>
      <c r="CT33" s="410"/>
      <c r="CU33" s="410"/>
      <c r="CV33" s="410"/>
      <c r="CW33" s="410"/>
      <c r="CX33" s="410"/>
      <c r="CY33" s="410"/>
      <c r="CZ33" s="410"/>
      <c r="DA33" s="410"/>
      <c r="DB33" s="410"/>
      <c r="DC33" s="410"/>
      <c r="DD33" s="410"/>
      <c r="DE33" s="410"/>
      <c r="DF33" s="203"/>
      <c r="DG33" s="409" t="s">
        <v>205</v>
      </c>
      <c r="DH33" s="409"/>
      <c r="DI33" s="205"/>
    </row>
    <row r="34" spans="1:113" ht="32.25" customHeight="1" x14ac:dyDescent="0.15">
      <c r="A34" s="178"/>
      <c r="B34" s="202"/>
      <c r="C34" s="407">
        <f>IF(E34="","",1)</f>
        <v>1</v>
      </c>
      <c r="D34" s="407"/>
      <c r="E34" s="408" t="str">
        <f>IF('各会計、関係団体の財政状況及び健全化判断比率'!B7="","",'各会計、関係団体の財政状況及び健全化判断比率'!B7)</f>
        <v>一般会計</v>
      </c>
      <c r="F34" s="408"/>
      <c r="G34" s="408"/>
      <c r="H34" s="408"/>
      <c r="I34" s="408"/>
      <c r="J34" s="408"/>
      <c r="K34" s="408"/>
      <c r="L34" s="408"/>
      <c r="M34" s="408"/>
      <c r="N34" s="408"/>
      <c r="O34" s="408"/>
      <c r="P34" s="408"/>
      <c r="Q34" s="408"/>
      <c r="R34" s="408"/>
      <c r="S34" s="408"/>
      <c r="T34" s="178"/>
      <c r="U34" s="407">
        <f>IF(W34="","",MAX(C34:D43)+1)</f>
        <v>2</v>
      </c>
      <c r="V34" s="407"/>
      <c r="W34" s="408" t="str">
        <f>IF('各会計、関係団体の財政状況及び健全化判断比率'!B28="","",'各会計、関係団体の財政状況及び健全化判断比率'!B28)</f>
        <v>国民健康保険特別会計</v>
      </c>
      <c r="X34" s="408"/>
      <c r="Y34" s="408"/>
      <c r="Z34" s="408"/>
      <c r="AA34" s="408"/>
      <c r="AB34" s="408"/>
      <c r="AC34" s="408"/>
      <c r="AD34" s="408"/>
      <c r="AE34" s="408"/>
      <c r="AF34" s="408"/>
      <c r="AG34" s="408"/>
      <c r="AH34" s="408"/>
      <c r="AI34" s="408"/>
      <c r="AJ34" s="408"/>
      <c r="AK34" s="408"/>
      <c r="AL34" s="178"/>
      <c r="AM34" s="407">
        <f>IF(AO34="","",MAX(C34:D43,U34:V43)+1)</f>
        <v>6</v>
      </c>
      <c r="AN34" s="407"/>
      <c r="AO34" s="408" t="str">
        <f>IF('各会計、関係団体の財政状況及び健全化判断比率'!B32="","",'各会計、関係団体の財政状況及び健全化判断比率'!B32)</f>
        <v>福島町水道事業会計</v>
      </c>
      <c r="AP34" s="408"/>
      <c r="AQ34" s="408"/>
      <c r="AR34" s="408"/>
      <c r="AS34" s="408"/>
      <c r="AT34" s="408"/>
      <c r="AU34" s="408"/>
      <c r="AV34" s="408"/>
      <c r="AW34" s="408"/>
      <c r="AX34" s="408"/>
      <c r="AY34" s="408"/>
      <c r="AZ34" s="408"/>
      <c r="BA34" s="408"/>
      <c r="BB34" s="408"/>
      <c r="BC34" s="408"/>
      <c r="BD34" s="178"/>
      <c r="BE34" s="407">
        <f>IF(BG34="","",MAX(C34:D43,U34:V43,AM34:AN43)+1)</f>
        <v>7</v>
      </c>
      <c r="BF34" s="407"/>
      <c r="BG34" s="408" t="str">
        <f>IF('各会計、関係団体の財政状況及び健全化判断比率'!B33="","",'各会計、関係団体の財政状況及び健全化判断比率'!B33)</f>
        <v>福島町浄化槽整備特別会計</v>
      </c>
      <c r="BH34" s="408"/>
      <c r="BI34" s="408"/>
      <c r="BJ34" s="408"/>
      <c r="BK34" s="408"/>
      <c r="BL34" s="408"/>
      <c r="BM34" s="408"/>
      <c r="BN34" s="408"/>
      <c r="BO34" s="408"/>
      <c r="BP34" s="408"/>
      <c r="BQ34" s="408"/>
      <c r="BR34" s="408"/>
      <c r="BS34" s="408"/>
      <c r="BT34" s="408"/>
      <c r="BU34" s="408"/>
      <c r="BV34" s="178"/>
      <c r="BW34" s="407">
        <f>IF(BY34="","",MAX(C34:D43,U34:V43,AM34:AN43,BE34:BF43)+1)</f>
        <v>8</v>
      </c>
      <c r="BX34" s="407"/>
      <c r="BY34" s="408" t="str">
        <f>IF('各会計、関係団体の財政状況及び健全化判断比率'!B68="","",'各会計、関係団体の財政状況及び健全化判断比率'!B68)</f>
        <v>渡島西部広域事務組合</v>
      </c>
      <c r="BZ34" s="408"/>
      <c r="CA34" s="408"/>
      <c r="CB34" s="408"/>
      <c r="CC34" s="408"/>
      <c r="CD34" s="408"/>
      <c r="CE34" s="408"/>
      <c r="CF34" s="408"/>
      <c r="CG34" s="408"/>
      <c r="CH34" s="408"/>
      <c r="CI34" s="408"/>
      <c r="CJ34" s="408"/>
      <c r="CK34" s="408"/>
      <c r="CL34" s="408"/>
      <c r="CM34" s="408"/>
      <c r="CN34" s="178"/>
      <c r="CO34" s="407">
        <f>IF(CQ34="","",MAX(C34:D43,U34:V43,AM34:AN43,BE34:BF43,BW34:BX43)+1)</f>
        <v>11</v>
      </c>
      <c r="CP34" s="407"/>
      <c r="CQ34" s="408" t="str">
        <f>IF('各会計、関係団体の財政状況及び健全化判断比率'!BS7="","",'各会計、関係団体の財政状況及び健全化判断比率'!BS7)</f>
        <v>福島町まちづくり工房</v>
      </c>
      <c r="CR34" s="408"/>
      <c r="CS34" s="408"/>
      <c r="CT34" s="408"/>
      <c r="CU34" s="408"/>
      <c r="CV34" s="408"/>
      <c r="CW34" s="408"/>
      <c r="CX34" s="408"/>
      <c r="CY34" s="408"/>
      <c r="CZ34" s="408"/>
      <c r="DA34" s="408"/>
      <c r="DB34" s="408"/>
      <c r="DC34" s="408"/>
      <c r="DD34" s="408"/>
      <c r="DE34" s="408"/>
      <c r="DG34" s="405" t="str">
        <f>IF('各会計、関係団体の財政状況及び健全化判断比率'!BR7="","",'各会計、関係団体の財政状況及び健全化判断比率'!BR7)</f>
        <v/>
      </c>
      <c r="DH34" s="405"/>
      <c r="DI34" s="205"/>
    </row>
    <row r="35" spans="1:113" ht="32.25" customHeight="1" x14ac:dyDescent="0.15">
      <c r="A35" s="178"/>
      <c r="B35" s="202"/>
      <c r="C35" s="407" t="str">
        <f>IF(E35="","",C34+1)</f>
        <v/>
      </c>
      <c r="D35" s="407"/>
      <c r="E35" s="408" t="str">
        <f>IF('各会計、関係団体の財政状況及び健全化判断比率'!B8="","",'各会計、関係団体の財政状況及び健全化判断比率'!B8)</f>
        <v/>
      </c>
      <c r="F35" s="408"/>
      <c r="G35" s="408"/>
      <c r="H35" s="408"/>
      <c r="I35" s="408"/>
      <c r="J35" s="408"/>
      <c r="K35" s="408"/>
      <c r="L35" s="408"/>
      <c r="M35" s="408"/>
      <c r="N35" s="408"/>
      <c r="O35" s="408"/>
      <c r="P35" s="408"/>
      <c r="Q35" s="408"/>
      <c r="R35" s="408"/>
      <c r="S35" s="408"/>
      <c r="T35" s="178"/>
      <c r="U35" s="407">
        <f>IF(W35="","",U34+1)</f>
        <v>3</v>
      </c>
      <c r="V35" s="407"/>
      <c r="W35" s="408" t="str">
        <f>IF('各会計、関係団体の財政状況及び健全化判断比率'!B29="","",'各会計、関係団体の財政状況及び健全化判断比率'!B29)</f>
        <v>介護保険特別会計</v>
      </c>
      <c r="X35" s="408"/>
      <c r="Y35" s="408"/>
      <c r="Z35" s="408"/>
      <c r="AA35" s="408"/>
      <c r="AB35" s="408"/>
      <c r="AC35" s="408"/>
      <c r="AD35" s="408"/>
      <c r="AE35" s="408"/>
      <c r="AF35" s="408"/>
      <c r="AG35" s="408"/>
      <c r="AH35" s="408"/>
      <c r="AI35" s="408"/>
      <c r="AJ35" s="408"/>
      <c r="AK35" s="408"/>
      <c r="AL35" s="178"/>
      <c r="AM35" s="407" t="str">
        <f t="shared" ref="AM35:AM43" si="0">IF(AO35="","",AM34+1)</f>
        <v/>
      </c>
      <c r="AN35" s="407"/>
      <c r="AO35" s="408"/>
      <c r="AP35" s="408"/>
      <c r="AQ35" s="408"/>
      <c r="AR35" s="408"/>
      <c r="AS35" s="408"/>
      <c r="AT35" s="408"/>
      <c r="AU35" s="408"/>
      <c r="AV35" s="408"/>
      <c r="AW35" s="408"/>
      <c r="AX35" s="408"/>
      <c r="AY35" s="408"/>
      <c r="AZ35" s="408"/>
      <c r="BA35" s="408"/>
      <c r="BB35" s="408"/>
      <c r="BC35" s="408"/>
      <c r="BD35" s="178"/>
      <c r="BE35" s="407" t="str">
        <f t="shared" ref="BE35:BE43" si="1">IF(BG35="","",BE34+1)</f>
        <v/>
      </c>
      <c r="BF35" s="407"/>
      <c r="BG35" s="408"/>
      <c r="BH35" s="408"/>
      <c r="BI35" s="408"/>
      <c r="BJ35" s="408"/>
      <c r="BK35" s="408"/>
      <c r="BL35" s="408"/>
      <c r="BM35" s="408"/>
      <c r="BN35" s="408"/>
      <c r="BO35" s="408"/>
      <c r="BP35" s="408"/>
      <c r="BQ35" s="408"/>
      <c r="BR35" s="408"/>
      <c r="BS35" s="408"/>
      <c r="BT35" s="408"/>
      <c r="BU35" s="408"/>
      <c r="BV35" s="178"/>
      <c r="BW35" s="407">
        <f t="shared" ref="BW35:BW43" si="2">IF(BY35="","",BW34+1)</f>
        <v>9</v>
      </c>
      <c r="BX35" s="407"/>
      <c r="BY35" s="408" t="str">
        <f>IF('各会計、関係団体の財政状況及び健全化判断比率'!B69="","",'各会計、関係団体の財政状況及び健全化判断比率'!B69)</f>
        <v>渡島廃棄物処理広域連合</v>
      </c>
      <c r="BZ35" s="408"/>
      <c r="CA35" s="408"/>
      <c r="CB35" s="408"/>
      <c r="CC35" s="408"/>
      <c r="CD35" s="408"/>
      <c r="CE35" s="408"/>
      <c r="CF35" s="408"/>
      <c r="CG35" s="408"/>
      <c r="CH35" s="408"/>
      <c r="CI35" s="408"/>
      <c r="CJ35" s="408"/>
      <c r="CK35" s="408"/>
      <c r="CL35" s="408"/>
      <c r="CM35" s="408"/>
      <c r="CN35" s="178"/>
      <c r="CO35" s="407" t="str">
        <f t="shared" ref="CO35:CO43" si="3">IF(CQ35="","",CO34+1)</f>
        <v/>
      </c>
      <c r="CP35" s="407"/>
      <c r="CQ35" s="408" t="str">
        <f>IF('各会計、関係団体の財政状況及び健全化判断比率'!BS8="","",'各会計、関係団体の財政状況及び健全化判断比率'!BS8)</f>
        <v/>
      </c>
      <c r="CR35" s="408"/>
      <c r="CS35" s="408"/>
      <c r="CT35" s="408"/>
      <c r="CU35" s="408"/>
      <c r="CV35" s="408"/>
      <c r="CW35" s="408"/>
      <c r="CX35" s="408"/>
      <c r="CY35" s="408"/>
      <c r="CZ35" s="408"/>
      <c r="DA35" s="408"/>
      <c r="DB35" s="408"/>
      <c r="DC35" s="408"/>
      <c r="DD35" s="408"/>
      <c r="DE35" s="408"/>
      <c r="DG35" s="405" t="str">
        <f>IF('各会計、関係団体の財政状況及び健全化判断比率'!BR8="","",'各会計、関係団体の財政状況及び健全化判断比率'!BR8)</f>
        <v/>
      </c>
      <c r="DH35" s="405"/>
      <c r="DI35" s="205"/>
    </row>
    <row r="36" spans="1:113" ht="32.25" customHeight="1" x14ac:dyDescent="0.15">
      <c r="A36" s="178"/>
      <c r="B36" s="202"/>
      <c r="C36" s="407" t="str">
        <f>IF(E36="","",C35+1)</f>
        <v/>
      </c>
      <c r="D36" s="407"/>
      <c r="E36" s="408" t="str">
        <f>IF('各会計、関係団体の財政状況及び健全化判断比率'!B9="","",'各会計、関係団体の財政状況及び健全化判断比率'!B9)</f>
        <v/>
      </c>
      <c r="F36" s="408"/>
      <c r="G36" s="408"/>
      <c r="H36" s="408"/>
      <c r="I36" s="408"/>
      <c r="J36" s="408"/>
      <c r="K36" s="408"/>
      <c r="L36" s="408"/>
      <c r="M36" s="408"/>
      <c r="N36" s="408"/>
      <c r="O36" s="408"/>
      <c r="P36" s="408"/>
      <c r="Q36" s="408"/>
      <c r="R36" s="408"/>
      <c r="S36" s="408"/>
      <c r="T36" s="178"/>
      <c r="U36" s="407">
        <f t="shared" ref="U36:U43" si="4">IF(W36="","",U35+1)</f>
        <v>4</v>
      </c>
      <c r="V36" s="407"/>
      <c r="W36" s="408" t="str">
        <f>IF('各会計、関係団体の財政状況及び健全化判断比率'!B30="","",'各会計、関係団体の財政状況及び健全化判断比率'!B30)</f>
        <v>後期高齢者医療特別会計</v>
      </c>
      <c r="X36" s="408"/>
      <c r="Y36" s="408"/>
      <c r="Z36" s="408"/>
      <c r="AA36" s="408"/>
      <c r="AB36" s="408"/>
      <c r="AC36" s="408"/>
      <c r="AD36" s="408"/>
      <c r="AE36" s="408"/>
      <c r="AF36" s="408"/>
      <c r="AG36" s="408"/>
      <c r="AH36" s="408"/>
      <c r="AI36" s="408"/>
      <c r="AJ36" s="408"/>
      <c r="AK36" s="408"/>
      <c r="AL36" s="178"/>
      <c r="AM36" s="407" t="str">
        <f t="shared" si="0"/>
        <v/>
      </c>
      <c r="AN36" s="407"/>
      <c r="AO36" s="408"/>
      <c r="AP36" s="408"/>
      <c r="AQ36" s="408"/>
      <c r="AR36" s="408"/>
      <c r="AS36" s="408"/>
      <c r="AT36" s="408"/>
      <c r="AU36" s="408"/>
      <c r="AV36" s="408"/>
      <c r="AW36" s="408"/>
      <c r="AX36" s="408"/>
      <c r="AY36" s="408"/>
      <c r="AZ36" s="408"/>
      <c r="BA36" s="408"/>
      <c r="BB36" s="408"/>
      <c r="BC36" s="408"/>
      <c r="BD36" s="178"/>
      <c r="BE36" s="407" t="str">
        <f t="shared" si="1"/>
        <v/>
      </c>
      <c r="BF36" s="407"/>
      <c r="BG36" s="408"/>
      <c r="BH36" s="408"/>
      <c r="BI36" s="408"/>
      <c r="BJ36" s="408"/>
      <c r="BK36" s="408"/>
      <c r="BL36" s="408"/>
      <c r="BM36" s="408"/>
      <c r="BN36" s="408"/>
      <c r="BO36" s="408"/>
      <c r="BP36" s="408"/>
      <c r="BQ36" s="408"/>
      <c r="BR36" s="408"/>
      <c r="BS36" s="408"/>
      <c r="BT36" s="408"/>
      <c r="BU36" s="408"/>
      <c r="BV36" s="178"/>
      <c r="BW36" s="407">
        <f t="shared" si="2"/>
        <v>10</v>
      </c>
      <c r="BX36" s="407"/>
      <c r="BY36" s="408" t="str">
        <f>IF('各会計、関係団体の財政状況及び健全化判断比率'!B70="","",'各会計、関係団体の財政状況及び健全化判断比率'!B70)</f>
        <v>渡島・檜山地方税滞納整理機構</v>
      </c>
      <c r="BZ36" s="408"/>
      <c r="CA36" s="408"/>
      <c r="CB36" s="408"/>
      <c r="CC36" s="408"/>
      <c r="CD36" s="408"/>
      <c r="CE36" s="408"/>
      <c r="CF36" s="408"/>
      <c r="CG36" s="408"/>
      <c r="CH36" s="408"/>
      <c r="CI36" s="408"/>
      <c r="CJ36" s="408"/>
      <c r="CK36" s="408"/>
      <c r="CL36" s="408"/>
      <c r="CM36" s="408"/>
      <c r="CN36" s="178"/>
      <c r="CO36" s="407" t="str">
        <f t="shared" si="3"/>
        <v/>
      </c>
      <c r="CP36" s="407"/>
      <c r="CQ36" s="408" t="str">
        <f>IF('各会計、関係団体の財政状況及び健全化判断比率'!BS9="","",'各会計、関係団体の財政状況及び健全化判断比率'!BS9)</f>
        <v/>
      </c>
      <c r="CR36" s="408"/>
      <c r="CS36" s="408"/>
      <c r="CT36" s="408"/>
      <c r="CU36" s="408"/>
      <c r="CV36" s="408"/>
      <c r="CW36" s="408"/>
      <c r="CX36" s="408"/>
      <c r="CY36" s="408"/>
      <c r="CZ36" s="408"/>
      <c r="DA36" s="408"/>
      <c r="DB36" s="408"/>
      <c r="DC36" s="408"/>
      <c r="DD36" s="408"/>
      <c r="DE36" s="408"/>
      <c r="DG36" s="405" t="str">
        <f>IF('各会計、関係団体の財政状況及び健全化判断比率'!BR9="","",'各会計、関係団体の財政状況及び健全化判断比率'!BR9)</f>
        <v/>
      </c>
      <c r="DH36" s="405"/>
      <c r="DI36" s="205"/>
    </row>
    <row r="37" spans="1:113" ht="32.25" customHeight="1" x14ac:dyDescent="0.15">
      <c r="A37" s="178"/>
      <c r="B37" s="202"/>
      <c r="C37" s="407" t="str">
        <f>IF(E37="","",C36+1)</f>
        <v/>
      </c>
      <c r="D37" s="407"/>
      <c r="E37" s="408" t="str">
        <f>IF('各会計、関係団体の財政状況及び健全化判断比率'!B10="","",'各会計、関係団体の財政状況及び健全化判断比率'!B10)</f>
        <v/>
      </c>
      <c r="F37" s="408"/>
      <c r="G37" s="408"/>
      <c r="H37" s="408"/>
      <c r="I37" s="408"/>
      <c r="J37" s="408"/>
      <c r="K37" s="408"/>
      <c r="L37" s="408"/>
      <c r="M37" s="408"/>
      <c r="N37" s="408"/>
      <c r="O37" s="408"/>
      <c r="P37" s="408"/>
      <c r="Q37" s="408"/>
      <c r="R37" s="408"/>
      <c r="S37" s="408"/>
      <c r="T37" s="178"/>
      <c r="U37" s="407">
        <f t="shared" si="4"/>
        <v>5</v>
      </c>
      <c r="V37" s="407"/>
      <c r="W37" s="408" t="str">
        <f>IF('各会計、関係団体の財政状況及び健全化判断比率'!B31="","",'各会計、関係団体の財政状況及び健全化判断比率'!B31)</f>
        <v>国民健康保険診療所特別会計</v>
      </c>
      <c r="X37" s="408"/>
      <c r="Y37" s="408"/>
      <c r="Z37" s="408"/>
      <c r="AA37" s="408"/>
      <c r="AB37" s="408"/>
      <c r="AC37" s="408"/>
      <c r="AD37" s="408"/>
      <c r="AE37" s="408"/>
      <c r="AF37" s="408"/>
      <c r="AG37" s="408"/>
      <c r="AH37" s="408"/>
      <c r="AI37" s="408"/>
      <c r="AJ37" s="408"/>
      <c r="AK37" s="408"/>
      <c r="AL37" s="178"/>
      <c r="AM37" s="407" t="str">
        <f t="shared" si="0"/>
        <v/>
      </c>
      <c r="AN37" s="407"/>
      <c r="AO37" s="408"/>
      <c r="AP37" s="408"/>
      <c r="AQ37" s="408"/>
      <c r="AR37" s="408"/>
      <c r="AS37" s="408"/>
      <c r="AT37" s="408"/>
      <c r="AU37" s="408"/>
      <c r="AV37" s="408"/>
      <c r="AW37" s="408"/>
      <c r="AX37" s="408"/>
      <c r="AY37" s="408"/>
      <c r="AZ37" s="408"/>
      <c r="BA37" s="408"/>
      <c r="BB37" s="408"/>
      <c r="BC37" s="408"/>
      <c r="BD37" s="178"/>
      <c r="BE37" s="407" t="str">
        <f t="shared" si="1"/>
        <v/>
      </c>
      <c r="BF37" s="407"/>
      <c r="BG37" s="408"/>
      <c r="BH37" s="408"/>
      <c r="BI37" s="408"/>
      <c r="BJ37" s="408"/>
      <c r="BK37" s="408"/>
      <c r="BL37" s="408"/>
      <c r="BM37" s="408"/>
      <c r="BN37" s="408"/>
      <c r="BO37" s="408"/>
      <c r="BP37" s="408"/>
      <c r="BQ37" s="408"/>
      <c r="BR37" s="408"/>
      <c r="BS37" s="408"/>
      <c r="BT37" s="408"/>
      <c r="BU37" s="408"/>
      <c r="BV37" s="178"/>
      <c r="BW37" s="407" t="str">
        <f t="shared" si="2"/>
        <v/>
      </c>
      <c r="BX37" s="407"/>
      <c r="BY37" s="408" t="str">
        <f>IF('各会計、関係団体の財政状況及び健全化判断比率'!B71="","",'各会計、関係団体の財政状況及び健全化判断比率'!B71)</f>
        <v/>
      </c>
      <c r="BZ37" s="408"/>
      <c r="CA37" s="408"/>
      <c r="CB37" s="408"/>
      <c r="CC37" s="408"/>
      <c r="CD37" s="408"/>
      <c r="CE37" s="408"/>
      <c r="CF37" s="408"/>
      <c r="CG37" s="408"/>
      <c r="CH37" s="408"/>
      <c r="CI37" s="408"/>
      <c r="CJ37" s="408"/>
      <c r="CK37" s="408"/>
      <c r="CL37" s="408"/>
      <c r="CM37" s="408"/>
      <c r="CN37" s="178"/>
      <c r="CO37" s="407" t="str">
        <f t="shared" si="3"/>
        <v/>
      </c>
      <c r="CP37" s="407"/>
      <c r="CQ37" s="408" t="str">
        <f>IF('各会計、関係団体の財政状況及び健全化判断比率'!BS10="","",'各会計、関係団体の財政状況及び健全化判断比率'!BS10)</f>
        <v/>
      </c>
      <c r="CR37" s="408"/>
      <c r="CS37" s="408"/>
      <c r="CT37" s="408"/>
      <c r="CU37" s="408"/>
      <c r="CV37" s="408"/>
      <c r="CW37" s="408"/>
      <c r="CX37" s="408"/>
      <c r="CY37" s="408"/>
      <c r="CZ37" s="408"/>
      <c r="DA37" s="408"/>
      <c r="DB37" s="408"/>
      <c r="DC37" s="408"/>
      <c r="DD37" s="408"/>
      <c r="DE37" s="408"/>
      <c r="DG37" s="405" t="str">
        <f>IF('各会計、関係団体の財政状況及び健全化判断比率'!BR10="","",'各会計、関係団体の財政状況及び健全化判断比率'!BR10)</f>
        <v/>
      </c>
      <c r="DH37" s="405"/>
      <c r="DI37" s="205"/>
    </row>
    <row r="38" spans="1:113" ht="32.25" customHeight="1" x14ac:dyDescent="0.15">
      <c r="A38" s="178"/>
      <c r="B38" s="202"/>
      <c r="C38" s="407" t="str">
        <f t="shared" ref="C38:C43" si="5">IF(E38="","",C37+1)</f>
        <v/>
      </c>
      <c r="D38" s="407"/>
      <c r="E38" s="408" t="str">
        <f>IF('各会計、関係団体の財政状況及び健全化判断比率'!B11="","",'各会計、関係団体の財政状況及び健全化判断比率'!B11)</f>
        <v/>
      </c>
      <c r="F38" s="408"/>
      <c r="G38" s="408"/>
      <c r="H38" s="408"/>
      <c r="I38" s="408"/>
      <c r="J38" s="408"/>
      <c r="K38" s="408"/>
      <c r="L38" s="408"/>
      <c r="M38" s="408"/>
      <c r="N38" s="408"/>
      <c r="O38" s="408"/>
      <c r="P38" s="408"/>
      <c r="Q38" s="408"/>
      <c r="R38" s="408"/>
      <c r="S38" s="408"/>
      <c r="T38" s="178"/>
      <c r="U38" s="407" t="str">
        <f t="shared" si="4"/>
        <v/>
      </c>
      <c r="V38" s="407"/>
      <c r="W38" s="408"/>
      <c r="X38" s="408"/>
      <c r="Y38" s="408"/>
      <c r="Z38" s="408"/>
      <c r="AA38" s="408"/>
      <c r="AB38" s="408"/>
      <c r="AC38" s="408"/>
      <c r="AD38" s="408"/>
      <c r="AE38" s="408"/>
      <c r="AF38" s="408"/>
      <c r="AG38" s="408"/>
      <c r="AH38" s="408"/>
      <c r="AI38" s="408"/>
      <c r="AJ38" s="408"/>
      <c r="AK38" s="408"/>
      <c r="AL38" s="178"/>
      <c r="AM38" s="407" t="str">
        <f t="shared" si="0"/>
        <v/>
      </c>
      <c r="AN38" s="407"/>
      <c r="AO38" s="408"/>
      <c r="AP38" s="408"/>
      <c r="AQ38" s="408"/>
      <c r="AR38" s="408"/>
      <c r="AS38" s="408"/>
      <c r="AT38" s="408"/>
      <c r="AU38" s="408"/>
      <c r="AV38" s="408"/>
      <c r="AW38" s="408"/>
      <c r="AX38" s="408"/>
      <c r="AY38" s="408"/>
      <c r="AZ38" s="408"/>
      <c r="BA38" s="408"/>
      <c r="BB38" s="408"/>
      <c r="BC38" s="408"/>
      <c r="BD38" s="178"/>
      <c r="BE38" s="407" t="str">
        <f t="shared" si="1"/>
        <v/>
      </c>
      <c r="BF38" s="407"/>
      <c r="BG38" s="408"/>
      <c r="BH38" s="408"/>
      <c r="BI38" s="408"/>
      <c r="BJ38" s="408"/>
      <c r="BK38" s="408"/>
      <c r="BL38" s="408"/>
      <c r="BM38" s="408"/>
      <c r="BN38" s="408"/>
      <c r="BO38" s="408"/>
      <c r="BP38" s="408"/>
      <c r="BQ38" s="408"/>
      <c r="BR38" s="408"/>
      <c r="BS38" s="408"/>
      <c r="BT38" s="408"/>
      <c r="BU38" s="408"/>
      <c r="BV38" s="178"/>
      <c r="BW38" s="407" t="str">
        <f t="shared" si="2"/>
        <v/>
      </c>
      <c r="BX38" s="407"/>
      <c r="BY38" s="408" t="str">
        <f>IF('各会計、関係団体の財政状況及び健全化判断比率'!B72="","",'各会計、関係団体の財政状況及び健全化判断比率'!B72)</f>
        <v/>
      </c>
      <c r="BZ38" s="408"/>
      <c r="CA38" s="408"/>
      <c r="CB38" s="408"/>
      <c r="CC38" s="408"/>
      <c r="CD38" s="408"/>
      <c r="CE38" s="408"/>
      <c r="CF38" s="408"/>
      <c r="CG38" s="408"/>
      <c r="CH38" s="408"/>
      <c r="CI38" s="408"/>
      <c r="CJ38" s="408"/>
      <c r="CK38" s="408"/>
      <c r="CL38" s="408"/>
      <c r="CM38" s="408"/>
      <c r="CN38" s="178"/>
      <c r="CO38" s="407" t="str">
        <f t="shared" si="3"/>
        <v/>
      </c>
      <c r="CP38" s="407"/>
      <c r="CQ38" s="408" t="str">
        <f>IF('各会計、関係団体の財政状況及び健全化判断比率'!BS11="","",'各会計、関係団体の財政状況及び健全化判断比率'!BS11)</f>
        <v/>
      </c>
      <c r="CR38" s="408"/>
      <c r="CS38" s="408"/>
      <c r="CT38" s="408"/>
      <c r="CU38" s="408"/>
      <c r="CV38" s="408"/>
      <c r="CW38" s="408"/>
      <c r="CX38" s="408"/>
      <c r="CY38" s="408"/>
      <c r="CZ38" s="408"/>
      <c r="DA38" s="408"/>
      <c r="DB38" s="408"/>
      <c r="DC38" s="408"/>
      <c r="DD38" s="408"/>
      <c r="DE38" s="408"/>
      <c r="DG38" s="405" t="str">
        <f>IF('各会計、関係団体の財政状況及び健全化判断比率'!BR11="","",'各会計、関係団体の財政状況及び健全化判断比率'!BR11)</f>
        <v/>
      </c>
      <c r="DH38" s="405"/>
      <c r="DI38" s="205"/>
    </row>
    <row r="39" spans="1:113" ht="32.25" customHeight="1" x14ac:dyDescent="0.15">
      <c r="A39" s="178"/>
      <c r="B39" s="202"/>
      <c r="C39" s="407" t="str">
        <f t="shared" si="5"/>
        <v/>
      </c>
      <c r="D39" s="407"/>
      <c r="E39" s="408" t="str">
        <f>IF('各会計、関係団体の財政状況及び健全化判断比率'!B12="","",'各会計、関係団体の財政状況及び健全化判断比率'!B12)</f>
        <v/>
      </c>
      <c r="F39" s="408"/>
      <c r="G39" s="408"/>
      <c r="H39" s="408"/>
      <c r="I39" s="408"/>
      <c r="J39" s="408"/>
      <c r="K39" s="408"/>
      <c r="L39" s="408"/>
      <c r="M39" s="408"/>
      <c r="N39" s="408"/>
      <c r="O39" s="408"/>
      <c r="P39" s="408"/>
      <c r="Q39" s="408"/>
      <c r="R39" s="408"/>
      <c r="S39" s="408"/>
      <c r="T39" s="178"/>
      <c r="U39" s="407" t="str">
        <f t="shared" si="4"/>
        <v/>
      </c>
      <c r="V39" s="407"/>
      <c r="W39" s="408"/>
      <c r="X39" s="408"/>
      <c r="Y39" s="408"/>
      <c r="Z39" s="408"/>
      <c r="AA39" s="408"/>
      <c r="AB39" s="408"/>
      <c r="AC39" s="408"/>
      <c r="AD39" s="408"/>
      <c r="AE39" s="408"/>
      <c r="AF39" s="408"/>
      <c r="AG39" s="408"/>
      <c r="AH39" s="408"/>
      <c r="AI39" s="408"/>
      <c r="AJ39" s="408"/>
      <c r="AK39" s="408"/>
      <c r="AL39" s="178"/>
      <c r="AM39" s="407" t="str">
        <f t="shared" si="0"/>
        <v/>
      </c>
      <c r="AN39" s="407"/>
      <c r="AO39" s="408"/>
      <c r="AP39" s="408"/>
      <c r="AQ39" s="408"/>
      <c r="AR39" s="408"/>
      <c r="AS39" s="408"/>
      <c r="AT39" s="408"/>
      <c r="AU39" s="408"/>
      <c r="AV39" s="408"/>
      <c r="AW39" s="408"/>
      <c r="AX39" s="408"/>
      <c r="AY39" s="408"/>
      <c r="AZ39" s="408"/>
      <c r="BA39" s="408"/>
      <c r="BB39" s="408"/>
      <c r="BC39" s="408"/>
      <c r="BD39" s="178"/>
      <c r="BE39" s="407" t="str">
        <f t="shared" si="1"/>
        <v/>
      </c>
      <c r="BF39" s="407"/>
      <c r="BG39" s="408"/>
      <c r="BH39" s="408"/>
      <c r="BI39" s="408"/>
      <c r="BJ39" s="408"/>
      <c r="BK39" s="408"/>
      <c r="BL39" s="408"/>
      <c r="BM39" s="408"/>
      <c r="BN39" s="408"/>
      <c r="BO39" s="408"/>
      <c r="BP39" s="408"/>
      <c r="BQ39" s="408"/>
      <c r="BR39" s="408"/>
      <c r="BS39" s="408"/>
      <c r="BT39" s="408"/>
      <c r="BU39" s="408"/>
      <c r="BV39" s="178"/>
      <c r="BW39" s="407" t="str">
        <f t="shared" si="2"/>
        <v/>
      </c>
      <c r="BX39" s="407"/>
      <c r="BY39" s="408" t="str">
        <f>IF('各会計、関係団体の財政状況及び健全化判断比率'!B73="","",'各会計、関係団体の財政状況及び健全化判断比率'!B73)</f>
        <v/>
      </c>
      <c r="BZ39" s="408"/>
      <c r="CA39" s="408"/>
      <c r="CB39" s="408"/>
      <c r="CC39" s="408"/>
      <c r="CD39" s="408"/>
      <c r="CE39" s="408"/>
      <c r="CF39" s="408"/>
      <c r="CG39" s="408"/>
      <c r="CH39" s="408"/>
      <c r="CI39" s="408"/>
      <c r="CJ39" s="408"/>
      <c r="CK39" s="408"/>
      <c r="CL39" s="408"/>
      <c r="CM39" s="408"/>
      <c r="CN39" s="178"/>
      <c r="CO39" s="407" t="str">
        <f t="shared" si="3"/>
        <v/>
      </c>
      <c r="CP39" s="407"/>
      <c r="CQ39" s="408" t="str">
        <f>IF('各会計、関係団体の財政状況及び健全化判断比率'!BS12="","",'各会計、関係団体の財政状況及び健全化判断比率'!BS12)</f>
        <v/>
      </c>
      <c r="CR39" s="408"/>
      <c r="CS39" s="408"/>
      <c r="CT39" s="408"/>
      <c r="CU39" s="408"/>
      <c r="CV39" s="408"/>
      <c r="CW39" s="408"/>
      <c r="CX39" s="408"/>
      <c r="CY39" s="408"/>
      <c r="CZ39" s="408"/>
      <c r="DA39" s="408"/>
      <c r="DB39" s="408"/>
      <c r="DC39" s="408"/>
      <c r="DD39" s="408"/>
      <c r="DE39" s="408"/>
      <c r="DG39" s="405" t="str">
        <f>IF('各会計、関係団体の財政状況及び健全化判断比率'!BR12="","",'各会計、関係団体の財政状況及び健全化判断比率'!BR12)</f>
        <v/>
      </c>
      <c r="DH39" s="405"/>
      <c r="DI39" s="205"/>
    </row>
    <row r="40" spans="1:113" ht="32.25" customHeight="1" x14ac:dyDescent="0.15">
      <c r="A40" s="178"/>
      <c r="B40" s="202"/>
      <c r="C40" s="407" t="str">
        <f t="shared" si="5"/>
        <v/>
      </c>
      <c r="D40" s="407"/>
      <c r="E40" s="408" t="str">
        <f>IF('各会計、関係団体の財政状況及び健全化判断比率'!B13="","",'各会計、関係団体の財政状況及び健全化判断比率'!B13)</f>
        <v/>
      </c>
      <c r="F40" s="408"/>
      <c r="G40" s="408"/>
      <c r="H40" s="408"/>
      <c r="I40" s="408"/>
      <c r="J40" s="408"/>
      <c r="K40" s="408"/>
      <c r="L40" s="408"/>
      <c r="M40" s="408"/>
      <c r="N40" s="408"/>
      <c r="O40" s="408"/>
      <c r="P40" s="408"/>
      <c r="Q40" s="408"/>
      <c r="R40" s="408"/>
      <c r="S40" s="408"/>
      <c r="T40" s="178"/>
      <c r="U40" s="407" t="str">
        <f t="shared" si="4"/>
        <v/>
      </c>
      <c r="V40" s="407"/>
      <c r="W40" s="408"/>
      <c r="X40" s="408"/>
      <c r="Y40" s="408"/>
      <c r="Z40" s="408"/>
      <c r="AA40" s="408"/>
      <c r="AB40" s="408"/>
      <c r="AC40" s="408"/>
      <c r="AD40" s="408"/>
      <c r="AE40" s="408"/>
      <c r="AF40" s="408"/>
      <c r="AG40" s="408"/>
      <c r="AH40" s="408"/>
      <c r="AI40" s="408"/>
      <c r="AJ40" s="408"/>
      <c r="AK40" s="408"/>
      <c r="AL40" s="178"/>
      <c r="AM40" s="407" t="str">
        <f t="shared" si="0"/>
        <v/>
      </c>
      <c r="AN40" s="407"/>
      <c r="AO40" s="408"/>
      <c r="AP40" s="408"/>
      <c r="AQ40" s="408"/>
      <c r="AR40" s="408"/>
      <c r="AS40" s="408"/>
      <c r="AT40" s="408"/>
      <c r="AU40" s="408"/>
      <c r="AV40" s="408"/>
      <c r="AW40" s="408"/>
      <c r="AX40" s="408"/>
      <c r="AY40" s="408"/>
      <c r="AZ40" s="408"/>
      <c r="BA40" s="408"/>
      <c r="BB40" s="408"/>
      <c r="BC40" s="408"/>
      <c r="BD40" s="178"/>
      <c r="BE40" s="407" t="str">
        <f t="shared" si="1"/>
        <v/>
      </c>
      <c r="BF40" s="407"/>
      <c r="BG40" s="408"/>
      <c r="BH40" s="408"/>
      <c r="BI40" s="408"/>
      <c r="BJ40" s="408"/>
      <c r="BK40" s="408"/>
      <c r="BL40" s="408"/>
      <c r="BM40" s="408"/>
      <c r="BN40" s="408"/>
      <c r="BO40" s="408"/>
      <c r="BP40" s="408"/>
      <c r="BQ40" s="408"/>
      <c r="BR40" s="408"/>
      <c r="BS40" s="408"/>
      <c r="BT40" s="408"/>
      <c r="BU40" s="408"/>
      <c r="BV40" s="178"/>
      <c r="BW40" s="407" t="str">
        <f t="shared" si="2"/>
        <v/>
      </c>
      <c r="BX40" s="407"/>
      <c r="BY40" s="408" t="str">
        <f>IF('各会計、関係団体の財政状況及び健全化判断比率'!B74="","",'各会計、関係団体の財政状況及び健全化判断比率'!B74)</f>
        <v/>
      </c>
      <c r="BZ40" s="408"/>
      <c r="CA40" s="408"/>
      <c r="CB40" s="408"/>
      <c r="CC40" s="408"/>
      <c r="CD40" s="408"/>
      <c r="CE40" s="408"/>
      <c r="CF40" s="408"/>
      <c r="CG40" s="408"/>
      <c r="CH40" s="408"/>
      <c r="CI40" s="408"/>
      <c r="CJ40" s="408"/>
      <c r="CK40" s="408"/>
      <c r="CL40" s="408"/>
      <c r="CM40" s="408"/>
      <c r="CN40" s="178"/>
      <c r="CO40" s="407" t="str">
        <f t="shared" si="3"/>
        <v/>
      </c>
      <c r="CP40" s="407"/>
      <c r="CQ40" s="408" t="str">
        <f>IF('各会計、関係団体の財政状況及び健全化判断比率'!BS13="","",'各会計、関係団体の財政状況及び健全化判断比率'!BS13)</f>
        <v/>
      </c>
      <c r="CR40" s="408"/>
      <c r="CS40" s="408"/>
      <c r="CT40" s="408"/>
      <c r="CU40" s="408"/>
      <c r="CV40" s="408"/>
      <c r="CW40" s="408"/>
      <c r="CX40" s="408"/>
      <c r="CY40" s="408"/>
      <c r="CZ40" s="408"/>
      <c r="DA40" s="408"/>
      <c r="DB40" s="408"/>
      <c r="DC40" s="408"/>
      <c r="DD40" s="408"/>
      <c r="DE40" s="408"/>
      <c r="DG40" s="405" t="str">
        <f>IF('各会計、関係団体の財政状況及び健全化判断比率'!BR13="","",'各会計、関係団体の財政状況及び健全化判断比率'!BR13)</f>
        <v/>
      </c>
      <c r="DH40" s="405"/>
      <c r="DI40" s="205"/>
    </row>
    <row r="41" spans="1:113" ht="32.25" customHeight="1" x14ac:dyDescent="0.15">
      <c r="A41" s="178"/>
      <c r="B41" s="202"/>
      <c r="C41" s="407" t="str">
        <f t="shared" si="5"/>
        <v/>
      </c>
      <c r="D41" s="407"/>
      <c r="E41" s="408" t="str">
        <f>IF('各会計、関係団体の財政状況及び健全化判断比率'!B14="","",'各会計、関係団体の財政状況及び健全化判断比率'!B14)</f>
        <v/>
      </c>
      <c r="F41" s="408"/>
      <c r="G41" s="408"/>
      <c r="H41" s="408"/>
      <c r="I41" s="408"/>
      <c r="J41" s="408"/>
      <c r="K41" s="408"/>
      <c r="L41" s="408"/>
      <c r="M41" s="408"/>
      <c r="N41" s="408"/>
      <c r="O41" s="408"/>
      <c r="P41" s="408"/>
      <c r="Q41" s="408"/>
      <c r="R41" s="408"/>
      <c r="S41" s="408"/>
      <c r="T41" s="178"/>
      <c r="U41" s="407" t="str">
        <f t="shared" si="4"/>
        <v/>
      </c>
      <c r="V41" s="407"/>
      <c r="W41" s="408"/>
      <c r="X41" s="408"/>
      <c r="Y41" s="408"/>
      <c r="Z41" s="408"/>
      <c r="AA41" s="408"/>
      <c r="AB41" s="408"/>
      <c r="AC41" s="408"/>
      <c r="AD41" s="408"/>
      <c r="AE41" s="408"/>
      <c r="AF41" s="408"/>
      <c r="AG41" s="408"/>
      <c r="AH41" s="408"/>
      <c r="AI41" s="408"/>
      <c r="AJ41" s="408"/>
      <c r="AK41" s="408"/>
      <c r="AL41" s="178"/>
      <c r="AM41" s="407" t="str">
        <f t="shared" si="0"/>
        <v/>
      </c>
      <c r="AN41" s="407"/>
      <c r="AO41" s="408"/>
      <c r="AP41" s="408"/>
      <c r="AQ41" s="408"/>
      <c r="AR41" s="408"/>
      <c r="AS41" s="408"/>
      <c r="AT41" s="408"/>
      <c r="AU41" s="408"/>
      <c r="AV41" s="408"/>
      <c r="AW41" s="408"/>
      <c r="AX41" s="408"/>
      <c r="AY41" s="408"/>
      <c r="AZ41" s="408"/>
      <c r="BA41" s="408"/>
      <c r="BB41" s="408"/>
      <c r="BC41" s="408"/>
      <c r="BD41" s="178"/>
      <c r="BE41" s="407" t="str">
        <f t="shared" si="1"/>
        <v/>
      </c>
      <c r="BF41" s="407"/>
      <c r="BG41" s="408"/>
      <c r="BH41" s="408"/>
      <c r="BI41" s="408"/>
      <c r="BJ41" s="408"/>
      <c r="BK41" s="408"/>
      <c r="BL41" s="408"/>
      <c r="BM41" s="408"/>
      <c r="BN41" s="408"/>
      <c r="BO41" s="408"/>
      <c r="BP41" s="408"/>
      <c r="BQ41" s="408"/>
      <c r="BR41" s="408"/>
      <c r="BS41" s="408"/>
      <c r="BT41" s="408"/>
      <c r="BU41" s="408"/>
      <c r="BV41" s="178"/>
      <c r="BW41" s="407" t="str">
        <f t="shared" si="2"/>
        <v/>
      </c>
      <c r="BX41" s="407"/>
      <c r="BY41" s="408" t="str">
        <f>IF('各会計、関係団体の財政状況及び健全化判断比率'!B75="","",'各会計、関係団体の財政状況及び健全化判断比率'!B75)</f>
        <v/>
      </c>
      <c r="BZ41" s="408"/>
      <c r="CA41" s="408"/>
      <c r="CB41" s="408"/>
      <c r="CC41" s="408"/>
      <c r="CD41" s="408"/>
      <c r="CE41" s="408"/>
      <c r="CF41" s="408"/>
      <c r="CG41" s="408"/>
      <c r="CH41" s="408"/>
      <c r="CI41" s="408"/>
      <c r="CJ41" s="408"/>
      <c r="CK41" s="408"/>
      <c r="CL41" s="408"/>
      <c r="CM41" s="408"/>
      <c r="CN41" s="178"/>
      <c r="CO41" s="407" t="str">
        <f t="shared" si="3"/>
        <v/>
      </c>
      <c r="CP41" s="407"/>
      <c r="CQ41" s="408" t="str">
        <f>IF('各会計、関係団体の財政状況及び健全化判断比率'!BS14="","",'各会計、関係団体の財政状況及び健全化判断比率'!BS14)</f>
        <v/>
      </c>
      <c r="CR41" s="408"/>
      <c r="CS41" s="408"/>
      <c r="CT41" s="408"/>
      <c r="CU41" s="408"/>
      <c r="CV41" s="408"/>
      <c r="CW41" s="408"/>
      <c r="CX41" s="408"/>
      <c r="CY41" s="408"/>
      <c r="CZ41" s="408"/>
      <c r="DA41" s="408"/>
      <c r="DB41" s="408"/>
      <c r="DC41" s="408"/>
      <c r="DD41" s="408"/>
      <c r="DE41" s="408"/>
      <c r="DG41" s="405" t="str">
        <f>IF('各会計、関係団体の財政状況及び健全化判断比率'!BR14="","",'各会計、関係団体の財政状況及び健全化判断比率'!BR14)</f>
        <v/>
      </c>
      <c r="DH41" s="405"/>
      <c r="DI41" s="205"/>
    </row>
    <row r="42" spans="1:113" ht="32.25" customHeight="1" x14ac:dyDescent="0.15">
      <c r="B42" s="202"/>
      <c r="C42" s="407" t="str">
        <f t="shared" si="5"/>
        <v/>
      </c>
      <c r="D42" s="407"/>
      <c r="E42" s="408" t="str">
        <f>IF('各会計、関係団体の財政状況及び健全化判断比率'!B15="","",'各会計、関係団体の財政状況及び健全化判断比率'!B15)</f>
        <v/>
      </c>
      <c r="F42" s="408"/>
      <c r="G42" s="408"/>
      <c r="H42" s="408"/>
      <c r="I42" s="408"/>
      <c r="J42" s="408"/>
      <c r="K42" s="408"/>
      <c r="L42" s="408"/>
      <c r="M42" s="408"/>
      <c r="N42" s="408"/>
      <c r="O42" s="408"/>
      <c r="P42" s="408"/>
      <c r="Q42" s="408"/>
      <c r="R42" s="408"/>
      <c r="S42" s="408"/>
      <c r="T42" s="178"/>
      <c r="U42" s="407" t="str">
        <f t="shared" si="4"/>
        <v/>
      </c>
      <c r="V42" s="407"/>
      <c r="W42" s="408"/>
      <c r="X42" s="408"/>
      <c r="Y42" s="408"/>
      <c r="Z42" s="408"/>
      <c r="AA42" s="408"/>
      <c r="AB42" s="408"/>
      <c r="AC42" s="408"/>
      <c r="AD42" s="408"/>
      <c r="AE42" s="408"/>
      <c r="AF42" s="408"/>
      <c r="AG42" s="408"/>
      <c r="AH42" s="408"/>
      <c r="AI42" s="408"/>
      <c r="AJ42" s="408"/>
      <c r="AK42" s="408"/>
      <c r="AL42" s="178"/>
      <c r="AM42" s="407" t="str">
        <f t="shared" si="0"/>
        <v/>
      </c>
      <c r="AN42" s="407"/>
      <c r="AO42" s="408"/>
      <c r="AP42" s="408"/>
      <c r="AQ42" s="408"/>
      <c r="AR42" s="408"/>
      <c r="AS42" s="408"/>
      <c r="AT42" s="408"/>
      <c r="AU42" s="408"/>
      <c r="AV42" s="408"/>
      <c r="AW42" s="408"/>
      <c r="AX42" s="408"/>
      <c r="AY42" s="408"/>
      <c r="AZ42" s="408"/>
      <c r="BA42" s="408"/>
      <c r="BB42" s="408"/>
      <c r="BC42" s="408"/>
      <c r="BD42" s="178"/>
      <c r="BE42" s="407" t="str">
        <f t="shared" si="1"/>
        <v/>
      </c>
      <c r="BF42" s="407"/>
      <c r="BG42" s="408"/>
      <c r="BH42" s="408"/>
      <c r="BI42" s="408"/>
      <c r="BJ42" s="408"/>
      <c r="BK42" s="408"/>
      <c r="BL42" s="408"/>
      <c r="BM42" s="408"/>
      <c r="BN42" s="408"/>
      <c r="BO42" s="408"/>
      <c r="BP42" s="408"/>
      <c r="BQ42" s="408"/>
      <c r="BR42" s="408"/>
      <c r="BS42" s="408"/>
      <c r="BT42" s="408"/>
      <c r="BU42" s="408"/>
      <c r="BV42" s="178"/>
      <c r="BW42" s="407" t="str">
        <f t="shared" si="2"/>
        <v/>
      </c>
      <c r="BX42" s="407"/>
      <c r="BY42" s="408" t="str">
        <f>IF('各会計、関係団体の財政状況及び健全化判断比率'!B76="","",'各会計、関係団体の財政状況及び健全化判断比率'!B76)</f>
        <v/>
      </c>
      <c r="BZ42" s="408"/>
      <c r="CA42" s="408"/>
      <c r="CB42" s="408"/>
      <c r="CC42" s="408"/>
      <c r="CD42" s="408"/>
      <c r="CE42" s="408"/>
      <c r="CF42" s="408"/>
      <c r="CG42" s="408"/>
      <c r="CH42" s="408"/>
      <c r="CI42" s="408"/>
      <c r="CJ42" s="408"/>
      <c r="CK42" s="408"/>
      <c r="CL42" s="408"/>
      <c r="CM42" s="408"/>
      <c r="CN42" s="178"/>
      <c r="CO42" s="407" t="str">
        <f t="shared" si="3"/>
        <v/>
      </c>
      <c r="CP42" s="407"/>
      <c r="CQ42" s="408" t="str">
        <f>IF('各会計、関係団体の財政状況及び健全化判断比率'!BS15="","",'各会計、関係団体の財政状況及び健全化判断比率'!BS15)</f>
        <v/>
      </c>
      <c r="CR42" s="408"/>
      <c r="CS42" s="408"/>
      <c r="CT42" s="408"/>
      <c r="CU42" s="408"/>
      <c r="CV42" s="408"/>
      <c r="CW42" s="408"/>
      <c r="CX42" s="408"/>
      <c r="CY42" s="408"/>
      <c r="CZ42" s="408"/>
      <c r="DA42" s="408"/>
      <c r="DB42" s="408"/>
      <c r="DC42" s="408"/>
      <c r="DD42" s="408"/>
      <c r="DE42" s="408"/>
      <c r="DG42" s="405" t="str">
        <f>IF('各会計、関係団体の財政状況及び健全化判断比率'!BR15="","",'各会計、関係団体の財政状況及び健全化判断比率'!BR15)</f>
        <v/>
      </c>
      <c r="DH42" s="405"/>
      <c r="DI42" s="205"/>
    </row>
    <row r="43" spans="1:113" ht="32.25" customHeight="1" x14ac:dyDescent="0.15">
      <c r="B43" s="202"/>
      <c r="C43" s="407" t="str">
        <f t="shared" si="5"/>
        <v/>
      </c>
      <c r="D43" s="407"/>
      <c r="E43" s="408" t="str">
        <f>IF('各会計、関係団体の財政状況及び健全化判断比率'!B16="","",'各会計、関係団体の財政状況及び健全化判断比率'!B16)</f>
        <v/>
      </c>
      <c r="F43" s="408"/>
      <c r="G43" s="408"/>
      <c r="H43" s="408"/>
      <c r="I43" s="408"/>
      <c r="J43" s="408"/>
      <c r="K43" s="408"/>
      <c r="L43" s="408"/>
      <c r="M43" s="408"/>
      <c r="N43" s="408"/>
      <c r="O43" s="408"/>
      <c r="P43" s="408"/>
      <c r="Q43" s="408"/>
      <c r="R43" s="408"/>
      <c r="S43" s="408"/>
      <c r="T43" s="178"/>
      <c r="U43" s="407" t="str">
        <f t="shared" si="4"/>
        <v/>
      </c>
      <c r="V43" s="407"/>
      <c r="W43" s="408"/>
      <c r="X43" s="408"/>
      <c r="Y43" s="408"/>
      <c r="Z43" s="408"/>
      <c r="AA43" s="408"/>
      <c r="AB43" s="408"/>
      <c r="AC43" s="408"/>
      <c r="AD43" s="408"/>
      <c r="AE43" s="408"/>
      <c r="AF43" s="408"/>
      <c r="AG43" s="408"/>
      <c r="AH43" s="408"/>
      <c r="AI43" s="408"/>
      <c r="AJ43" s="408"/>
      <c r="AK43" s="408"/>
      <c r="AL43" s="178"/>
      <c r="AM43" s="407" t="str">
        <f t="shared" si="0"/>
        <v/>
      </c>
      <c r="AN43" s="407"/>
      <c r="AO43" s="408"/>
      <c r="AP43" s="408"/>
      <c r="AQ43" s="408"/>
      <c r="AR43" s="408"/>
      <c r="AS43" s="408"/>
      <c r="AT43" s="408"/>
      <c r="AU43" s="408"/>
      <c r="AV43" s="408"/>
      <c r="AW43" s="408"/>
      <c r="AX43" s="408"/>
      <c r="AY43" s="408"/>
      <c r="AZ43" s="408"/>
      <c r="BA43" s="408"/>
      <c r="BB43" s="408"/>
      <c r="BC43" s="408"/>
      <c r="BD43" s="178"/>
      <c r="BE43" s="407" t="str">
        <f t="shared" si="1"/>
        <v/>
      </c>
      <c r="BF43" s="407"/>
      <c r="BG43" s="408"/>
      <c r="BH43" s="408"/>
      <c r="BI43" s="408"/>
      <c r="BJ43" s="408"/>
      <c r="BK43" s="408"/>
      <c r="BL43" s="408"/>
      <c r="BM43" s="408"/>
      <c r="BN43" s="408"/>
      <c r="BO43" s="408"/>
      <c r="BP43" s="408"/>
      <c r="BQ43" s="408"/>
      <c r="BR43" s="408"/>
      <c r="BS43" s="408"/>
      <c r="BT43" s="408"/>
      <c r="BU43" s="408"/>
      <c r="BV43" s="178"/>
      <c r="BW43" s="407" t="str">
        <f t="shared" si="2"/>
        <v/>
      </c>
      <c r="BX43" s="407"/>
      <c r="BY43" s="408" t="str">
        <f>IF('各会計、関係団体の財政状況及び健全化判断比率'!B77="","",'各会計、関係団体の財政状況及び健全化判断比率'!B77)</f>
        <v/>
      </c>
      <c r="BZ43" s="408"/>
      <c r="CA43" s="408"/>
      <c r="CB43" s="408"/>
      <c r="CC43" s="408"/>
      <c r="CD43" s="408"/>
      <c r="CE43" s="408"/>
      <c r="CF43" s="408"/>
      <c r="CG43" s="408"/>
      <c r="CH43" s="408"/>
      <c r="CI43" s="408"/>
      <c r="CJ43" s="408"/>
      <c r="CK43" s="408"/>
      <c r="CL43" s="408"/>
      <c r="CM43" s="408"/>
      <c r="CN43" s="178"/>
      <c r="CO43" s="407" t="str">
        <f t="shared" si="3"/>
        <v/>
      </c>
      <c r="CP43" s="407"/>
      <c r="CQ43" s="408" t="str">
        <f>IF('各会計、関係団体の財政状況及び健全化判断比率'!BS16="","",'各会計、関係団体の財政状況及び健全化判断比率'!BS16)</f>
        <v/>
      </c>
      <c r="CR43" s="408"/>
      <c r="CS43" s="408"/>
      <c r="CT43" s="408"/>
      <c r="CU43" s="408"/>
      <c r="CV43" s="408"/>
      <c r="CW43" s="408"/>
      <c r="CX43" s="408"/>
      <c r="CY43" s="408"/>
      <c r="CZ43" s="408"/>
      <c r="DA43" s="408"/>
      <c r="DB43" s="408"/>
      <c r="DC43" s="408"/>
      <c r="DD43" s="408"/>
      <c r="DE43" s="408"/>
      <c r="DG43" s="405" t="str">
        <f>IF('各会計、関係団体の財政状況及び健全化判断比率'!BR16="","",'各会計、関係団体の財政状況及び健全化判断比率'!BR16)</f>
        <v/>
      </c>
      <c r="DH43" s="405"/>
      <c r="DI43" s="205"/>
    </row>
    <row r="44" spans="1:113" ht="13.5" customHeight="1" thickBot="1" x14ac:dyDescent="0.2">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15"/>
    <row r="46" spans="1:113" x14ac:dyDescent="0.15">
      <c r="B46" s="177" t="s">
        <v>206</v>
      </c>
      <c r="E46" s="404" t="s">
        <v>207</v>
      </c>
      <c r="F46" s="404"/>
      <c r="G46" s="404"/>
      <c r="H46" s="404"/>
      <c r="I46" s="404"/>
      <c r="J46" s="404"/>
      <c r="K46" s="404"/>
      <c r="L46" s="404"/>
      <c r="M46" s="404"/>
      <c r="N46" s="404"/>
      <c r="O46" s="404"/>
      <c r="P46" s="404"/>
      <c r="Q46" s="404"/>
      <c r="R46" s="404"/>
      <c r="S46" s="404"/>
      <c r="T46" s="404"/>
      <c r="U46" s="404"/>
      <c r="V46" s="404"/>
      <c r="W46" s="404"/>
      <c r="X46" s="404"/>
      <c r="Y46" s="404"/>
      <c r="Z46" s="404"/>
      <c r="AA46" s="404"/>
      <c r="AB46" s="404"/>
      <c r="AC46" s="404"/>
      <c r="AD46" s="404"/>
      <c r="AE46" s="404"/>
      <c r="AF46" s="404"/>
      <c r="AG46" s="404"/>
      <c r="AH46" s="404"/>
      <c r="AI46" s="404"/>
      <c r="AJ46" s="404"/>
      <c r="AK46" s="404"/>
      <c r="AL46" s="404"/>
      <c r="AM46" s="404"/>
      <c r="AN46" s="404"/>
      <c r="AO46" s="404"/>
      <c r="AP46" s="404"/>
      <c r="AQ46" s="404"/>
      <c r="AR46" s="404"/>
      <c r="AS46" s="404"/>
      <c r="AT46" s="404"/>
      <c r="AU46" s="404"/>
      <c r="AV46" s="404"/>
      <c r="AW46" s="404"/>
      <c r="AX46" s="404"/>
      <c r="AY46" s="404"/>
      <c r="AZ46" s="404"/>
      <c r="BA46" s="404"/>
      <c r="BB46" s="404"/>
      <c r="BC46" s="404"/>
      <c r="BD46" s="404"/>
      <c r="BE46" s="404"/>
      <c r="BF46" s="404"/>
      <c r="BG46" s="404"/>
      <c r="BH46" s="404"/>
      <c r="BI46" s="404"/>
      <c r="BJ46" s="404"/>
      <c r="BK46" s="404"/>
      <c r="BL46" s="404"/>
      <c r="BM46" s="404"/>
      <c r="BN46" s="404"/>
      <c r="BO46" s="404"/>
      <c r="BP46" s="404"/>
      <c r="BQ46" s="404"/>
      <c r="BR46" s="404"/>
      <c r="BS46" s="404"/>
      <c r="BT46" s="404"/>
      <c r="BU46" s="404"/>
      <c r="BV46" s="404"/>
      <c r="BW46" s="404"/>
      <c r="BX46" s="404"/>
      <c r="BY46" s="404"/>
      <c r="BZ46" s="404"/>
      <c r="CA46" s="404"/>
      <c r="CB46" s="404"/>
      <c r="CC46" s="404"/>
      <c r="CD46" s="404"/>
      <c r="CE46" s="404"/>
      <c r="CF46" s="404"/>
      <c r="CG46" s="404"/>
      <c r="CH46" s="404"/>
      <c r="CI46" s="404"/>
      <c r="CJ46" s="404"/>
      <c r="CK46" s="404"/>
      <c r="CL46" s="404"/>
      <c r="CM46" s="404"/>
      <c r="CN46" s="404"/>
      <c r="CO46" s="404"/>
      <c r="CP46" s="404"/>
      <c r="CQ46" s="404"/>
      <c r="CR46" s="404"/>
      <c r="CS46" s="404"/>
      <c r="CT46" s="404"/>
      <c r="CU46" s="404"/>
      <c r="CV46" s="404"/>
      <c r="CW46" s="404"/>
      <c r="CX46" s="404"/>
      <c r="CY46" s="404"/>
      <c r="CZ46" s="404"/>
      <c r="DA46" s="404"/>
      <c r="DB46" s="404"/>
      <c r="DC46" s="404"/>
      <c r="DD46" s="404"/>
      <c r="DE46" s="404"/>
      <c r="DF46" s="404"/>
      <c r="DG46" s="404"/>
      <c r="DH46" s="404"/>
      <c r="DI46" s="404"/>
    </row>
    <row r="47" spans="1:113" x14ac:dyDescent="0.15">
      <c r="E47" s="404" t="s">
        <v>208</v>
      </c>
      <c r="F47" s="404"/>
      <c r="G47" s="404"/>
      <c r="H47" s="404"/>
      <c r="I47" s="404"/>
      <c r="J47" s="404"/>
      <c r="K47" s="404"/>
      <c r="L47" s="404"/>
      <c r="M47" s="404"/>
      <c r="N47" s="404"/>
      <c r="O47" s="404"/>
      <c r="P47" s="404"/>
      <c r="Q47" s="404"/>
      <c r="R47" s="404"/>
      <c r="S47" s="404"/>
      <c r="T47" s="404"/>
      <c r="U47" s="404"/>
      <c r="V47" s="404"/>
      <c r="W47" s="404"/>
      <c r="X47" s="404"/>
      <c r="Y47" s="404"/>
      <c r="Z47" s="404"/>
      <c r="AA47" s="404"/>
      <c r="AB47" s="404"/>
      <c r="AC47" s="404"/>
      <c r="AD47" s="404"/>
      <c r="AE47" s="404"/>
      <c r="AF47" s="404"/>
      <c r="AG47" s="404"/>
      <c r="AH47" s="404"/>
      <c r="AI47" s="404"/>
      <c r="AJ47" s="404"/>
      <c r="AK47" s="404"/>
      <c r="AL47" s="404"/>
      <c r="AM47" s="404"/>
      <c r="AN47" s="404"/>
      <c r="AO47" s="404"/>
      <c r="AP47" s="404"/>
      <c r="AQ47" s="404"/>
      <c r="AR47" s="404"/>
      <c r="AS47" s="404"/>
      <c r="AT47" s="404"/>
      <c r="AU47" s="404"/>
      <c r="AV47" s="404"/>
      <c r="AW47" s="404"/>
      <c r="AX47" s="404"/>
      <c r="AY47" s="404"/>
      <c r="AZ47" s="404"/>
      <c r="BA47" s="404"/>
      <c r="BB47" s="404"/>
      <c r="BC47" s="404"/>
      <c r="BD47" s="404"/>
      <c r="BE47" s="404"/>
      <c r="BF47" s="404"/>
      <c r="BG47" s="404"/>
      <c r="BH47" s="404"/>
      <c r="BI47" s="404"/>
      <c r="BJ47" s="404"/>
      <c r="BK47" s="404"/>
      <c r="BL47" s="404"/>
      <c r="BM47" s="404"/>
      <c r="BN47" s="404"/>
      <c r="BO47" s="404"/>
      <c r="BP47" s="404"/>
      <c r="BQ47" s="404"/>
      <c r="BR47" s="404"/>
      <c r="BS47" s="404"/>
      <c r="BT47" s="404"/>
      <c r="BU47" s="404"/>
      <c r="BV47" s="404"/>
      <c r="BW47" s="404"/>
      <c r="BX47" s="404"/>
      <c r="BY47" s="404"/>
      <c r="BZ47" s="404"/>
      <c r="CA47" s="404"/>
      <c r="CB47" s="404"/>
      <c r="CC47" s="404"/>
      <c r="CD47" s="404"/>
      <c r="CE47" s="404"/>
      <c r="CF47" s="404"/>
      <c r="CG47" s="404"/>
      <c r="CH47" s="404"/>
      <c r="CI47" s="404"/>
      <c r="CJ47" s="404"/>
      <c r="CK47" s="404"/>
      <c r="CL47" s="404"/>
      <c r="CM47" s="404"/>
      <c r="CN47" s="404"/>
      <c r="CO47" s="404"/>
      <c r="CP47" s="404"/>
      <c r="CQ47" s="404"/>
      <c r="CR47" s="404"/>
      <c r="CS47" s="404"/>
      <c r="CT47" s="404"/>
      <c r="CU47" s="404"/>
      <c r="CV47" s="404"/>
      <c r="CW47" s="404"/>
      <c r="CX47" s="404"/>
      <c r="CY47" s="404"/>
      <c r="CZ47" s="404"/>
      <c r="DA47" s="404"/>
      <c r="DB47" s="404"/>
      <c r="DC47" s="404"/>
      <c r="DD47" s="404"/>
      <c r="DE47" s="404"/>
      <c r="DF47" s="404"/>
      <c r="DG47" s="404"/>
      <c r="DH47" s="404"/>
      <c r="DI47" s="404"/>
    </row>
    <row r="48" spans="1:113" x14ac:dyDescent="0.15">
      <c r="E48" s="404" t="s">
        <v>209</v>
      </c>
      <c r="F48" s="404"/>
      <c r="G48" s="404"/>
      <c r="H48" s="404"/>
      <c r="I48" s="404"/>
      <c r="J48" s="404"/>
      <c r="K48" s="404"/>
      <c r="L48" s="404"/>
      <c r="M48" s="404"/>
      <c r="N48" s="404"/>
      <c r="O48" s="404"/>
      <c r="P48" s="404"/>
      <c r="Q48" s="404"/>
      <c r="R48" s="404"/>
      <c r="S48" s="404"/>
      <c r="T48" s="404"/>
      <c r="U48" s="404"/>
      <c r="V48" s="404"/>
      <c r="W48" s="404"/>
      <c r="X48" s="404"/>
      <c r="Y48" s="404"/>
      <c r="Z48" s="404"/>
      <c r="AA48" s="404"/>
      <c r="AB48" s="404"/>
      <c r="AC48" s="404"/>
      <c r="AD48" s="404"/>
      <c r="AE48" s="404"/>
      <c r="AF48" s="404"/>
      <c r="AG48" s="404"/>
      <c r="AH48" s="404"/>
      <c r="AI48" s="404"/>
      <c r="AJ48" s="404"/>
      <c r="AK48" s="404"/>
      <c r="AL48" s="404"/>
      <c r="AM48" s="404"/>
      <c r="AN48" s="404"/>
      <c r="AO48" s="404"/>
      <c r="AP48" s="404"/>
      <c r="AQ48" s="404"/>
      <c r="AR48" s="404"/>
      <c r="AS48" s="404"/>
      <c r="AT48" s="404"/>
      <c r="AU48" s="404"/>
      <c r="AV48" s="404"/>
      <c r="AW48" s="404"/>
      <c r="AX48" s="404"/>
      <c r="AY48" s="404"/>
      <c r="AZ48" s="404"/>
      <c r="BA48" s="404"/>
      <c r="BB48" s="404"/>
      <c r="BC48" s="404"/>
      <c r="BD48" s="404"/>
      <c r="BE48" s="404"/>
      <c r="BF48" s="404"/>
      <c r="BG48" s="404"/>
      <c r="BH48" s="404"/>
      <c r="BI48" s="404"/>
      <c r="BJ48" s="404"/>
      <c r="BK48" s="404"/>
      <c r="BL48" s="404"/>
      <c r="BM48" s="404"/>
      <c r="BN48" s="404"/>
      <c r="BO48" s="404"/>
      <c r="BP48" s="404"/>
      <c r="BQ48" s="404"/>
      <c r="BR48" s="404"/>
      <c r="BS48" s="404"/>
      <c r="BT48" s="404"/>
      <c r="BU48" s="404"/>
      <c r="BV48" s="404"/>
      <c r="BW48" s="404"/>
      <c r="BX48" s="404"/>
      <c r="BY48" s="404"/>
      <c r="BZ48" s="404"/>
      <c r="CA48" s="404"/>
      <c r="CB48" s="404"/>
      <c r="CC48" s="404"/>
      <c r="CD48" s="404"/>
      <c r="CE48" s="404"/>
      <c r="CF48" s="404"/>
      <c r="CG48" s="404"/>
      <c r="CH48" s="404"/>
      <c r="CI48" s="404"/>
      <c r="CJ48" s="404"/>
      <c r="CK48" s="404"/>
      <c r="CL48" s="404"/>
      <c r="CM48" s="404"/>
      <c r="CN48" s="404"/>
      <c r="CO48" s="404"/>
      <c r="CP48" s="404"/>
      <c r="CQ48" s="404"/>
      <c r="CR48" s="404"/>
      <c r="CS48" s="404"/>
      <c r="CT48" s="404"/>
      <c r="CU48" s="404"/>
      <c r="CV48" s="404"/>
      <c r="CW48" s="404"/>
      <c r="CX48" s="404"/>
      <c r="CY48" s="404"/>
      <c r="CZ48" s="404"/>
      <c r="DA48" s="404"/>
      <c r="DB48" s="404"/>
      <c r="DC48" s="404"/>
      <c r="DD48" s="404"/>
      <c r="DE48" s="404"/>
      <c r="DF48" s="404"/>
      <c r="DG48" s="404"/>
      <c r="DH48" s="404"/>
      <c r="DI48" s="404"/>
    </row>
    <row r="49" spans="5:113" x14ac:dyDescent="0.15">
      <c r="E49" s="406" t="s">
        <v>210</v>
      </c>
      <c r="F49" s="406"/>
      <c r="G49" s="406"/>
      <c r="H49" s="406"/>
      <c r="I49" s="406"/>
      <c r="J49" s="406"/>
      <c r="K49" s="406"/>
      <c r="L49" s="406"/>
      <c r="M49" s="406"/>
      <c r="N49" s="406"/>
      <c r="O49" s="406"/>
      <c r="P49" s="406"/>
      <c r="Q49" s="406"/>
      <c r="R49" s="406"/>
      <c r="S49" s="406"/>
      <c r="T49" s="406"/>
      <c r="U49" s="406"/>
      <c r="V49" s="406"/>
      <c r="W49" s="406"/>
      <c r="X49" s="406"/>
      <c r="Y49" s="406"/>
      <c r="Z49" s="406"/>
      <c r="AA49" s="406"/>
      <c r="AB49" s="406"/>
      <c r="AC49" s="406"/>
      <c r="AD49" s="406"/>
      <c r="AE49" s="406"/>
      <c r="AF49" s="406"/>
      <c r="AG49" s="406"/>
      <c r="AH49" s="406"/>
      <c r="AI49" s="406"/>
      <c r="AJ49" s="406"/>
      <c r="AK49" s="406"/>
      <c r="AL49" s="406"/>
      <c r="AM49" s="406"/>
      <c r="AN49" s="406"/>
      <c r="AO49" s="406"/>
      <c r="AP49" s="406"/>
      <c r="AQ49" s="406"/>
      <c r="AR49" s="406"/>
      <c r="AS49" s="406"/>
      <c r="AT49" s="406"/>
      <c r="AU49" s="406"/>
      <c r="AV49" s="406"/>
      <c r="AW49" s="406"/>
      <c r="AX49" s="406"/>
      <c r="AY49" s="406"/>
      <c r="AZ49" s="406"/>
      <c r="BA49" s="406"/>
      <c r="BB49" s="406"/>
      <c r="BC49" s="406"/>
      <c r="BD49" s="406"/>
      <c r="BE49" s="406"/>
      <c r="BF49" s="406"/>
      <c r="BG49" s="406"/>
      <c r="BH49" s="406"/>
      <c r="BI49" s="406"/>
      <c r="BJ49" s="406"/>
      <c r="BK49" s="406"/>
      <c r="BL49" s="406"/>
      <c r="BM49" s="406"/>
      <c r="BN49" s="406"/>
      <c r="BO49" s="406"/>
      <c r="BP49" s="406"/>
      <c r="BQ49" s="406"/>
      <c r="BR49" s="406"/>
      <c r="BS49" s="406"/>
      <c r="BT49" s="406"/>
      <c r="BU49" s="406"/>
      <c r="BV49" s="406"/>
      <c r="BW49" s="406"/>
      <c r="BX49" s="406"/>
      <c r="BY49" s="406"/>
      <c r="BZ49" s="406"/>
      <c r="CA49" s="406"/>
      <c r="CB49" s="406"/>
      <c r="CC49" s="406"/>
      <c r="CD49" s="406"/>
      <c r="CE49" s="406"/>
      <c r="CF49" s="406"/>
      <c r="CG49" s="406"/>
      <c r="CH49" s="406"/>
      <c r="CI49" s="406"/>
      <c r="CJ49" s="406"/>
      <c r="CK49" s="406"/>
      <c r="CL49" s="406"/>
      <c r="CM49" s="406"/>
      <c r="CN49" s="406"/>
      <c r="CO49" s="406"/>
      <c r="CP49" s="406"/>
      <c r="CQ49" s="406"/>
      <c r="CR49" s="406"/>
      <c r="CS49" s="406"/>
      <c r="CT49" s="406"/>
      <c r="CU49" s="406"/>
      <c r="CV49" s="406"/>
      <c r="CW49" s="406"/>
      <c r="CX49" s="406"/>
      <c r="CY49" s="406"/>
      <c r="CZ49" s="406"/>
      <c r="DA49" s="406"/>
      <c r="DB49" s="406"/>
      <c r="DC49" s="406"/>
      <c r="DD49" s="406"/>
      <c r="DE49" s="406"/>
      <c r="DF49" s="406"/>
      <c r="DG49" s="406"/>
      <c r="DH49" s="406"/>
      <c r="DI49" s="406"/>
    </row>
    <row r="50" spans="5:113" x14ac:dyDescent="0.15">
      <c r="E50" s="404" t="s">
        <v>211</v>
      </c>
      <c r="F50" s="404"/>
      <c r="G50" s="404"/>
      <c r="H50" s="404"/>
      <c r="I50" s="404"/>
      <c r="J50" s="404"/>
      <c r="K50" s="404"/>
      <c r="L50" s="404"/>
      <c r="M50" s="404"/>
      <c r="N50" s="404"/>
      <c r="O50" s="404"/>
      <c r="P50" s="404"/>
      <c r="Q50" s="404"/>
      <c r="R50" s="404"/>
      <c r="S50" s="404"/>
      <c r="T50" s="404"/>
      <c r="U50" s="404"/>
      <c r="V50" s="404"/>
      <c r="W50" s="404"/>
      <c r="X50" s="404"/>
      <c r="Y50" s="404"/>
      <c r="Z50" s="404"/>
      <c r="AA50" s="404"/>
      <c r="AB50" s="404"/>
      <c r="AC50" s="404"/>
      <c r="AD50" s="404"/>
      <c r="AE50" s="404"/>
      <c r="AF50" s="404"/>
      <c r="AG50" s="404"/>
      <c r="AH50" s="404"/>
      <c r="AI50" s="404"/>
      <c r="AJ50" s="404"/>
      <c r="AK50" s="404"/>
      <c r="AL50" s="404"/>
      <c r="AM50" s="404"/>
      <c r="AN50" s="404"/>
      <c r="AO50" s="404"/>
      <c r="AP50" s="404"/>
      <c r="AQ50" s="404"/>
      <c r="AR50" s="404"/>
      <c r="AS50" s="404"/>
      <c r="AT50" s="404"/>
      <c r="AU50" s="404"/>
      <c r="AV50" s="404"/>
      <c r="AW50" s="404"/>
      <c r="AX50" s="404"/>
      <c r="AY50" s="404"/>
      <c r="AZ50" s="404"/>
      <c r="BA50" s="404"/>
      <c r="BB50" s="404"/>
      <c r="BC50" s="404"/>
      <c r="BD50" s="404"/>
      <c r="BE50" s="404"/>
      <c r="BF50" s="404"/>
      <c r="BG50" s="404"/>
      <c r="BH50" s="404"/>
      <c r="BI50" s="404"/>
      <c r="BJ50" s="404"/>
      <c r="BK50" s="404"/>
      <c r="BL50" s="404"/>
      <c r="BM50" s="404"/>
      <c r="BN50" s="404"/>
      <c r="BO50" s="404"/>
      <c r="BP50" s="404"/>
      <c r="BQ50" s="404"/>
      <c r="BR50" s="404"/>
      <c r="BS50" s="404"/>
      <c r="BT50" s="404"/>
      <c r="BU50" s="404"/>
      <c r="BV50" s="404"/>
      <c r="BW50" s="404"/>
      <c r="BX50" s="404"/>
      <c r="BY50" s="404"/>
      <c r="BZ50" s="404"/>
      <c r="CA50" s="404"/>
      <c r="CB50" s="404"/>
      <c r="CC50" s="404"/>
      <c r="CD50" s="404"/>
      <c r="CE50" s="404"/>
      <c r="CF50" s="404"/>
      <c r="CG50" s="404"/>
      <c r="CH50" s="404"/>
      <c r="CI50" s="404"/>
      <c r="CJ50" s="404"/>
      <c r="CK50" s="404"/>
      <c r="CL50" s="404"/>
      <c r="CM50" s="404"/>
      <c r="CN50" s="404"/>
      <c r="CO50" s="404"/>
      <c r="CP50" s="404"/>
      <c r="CQ50" s="404"/>
      <c r="CR50" s="404"/>
      <c r="CS50" s="404"/>
      <c r="CT50" s="404"/>
      <c r="CU50" s="404"/>
      <c r="CV50" s="404"/>
      <c r="CW50" s="404"/>
      <c r="CX50" s="404"/>
      <c r="CY50" s="404"/>
      <c r="CZ50" s="404"/>
      <c r="DA50" s="404"/>
      <c r="DB50" s="404"/>
      <c r="DC50" s="404"/>
      <c r="DD50" s="404"/>
      <c r="DE50" s="404"/>
      <c r="DF50" s="404"/>
      <c r="DG50" s="404"/>
      <c r="DH50" s="404"/>
      <c r="DI50" s="404"/>
    </row>
    <row r="51" spans="5:113" x14ac:dyDescent="0.15">
      <c r="E51" s="404" t="s">
        <v>212</v>
      </c>
      <c r="F51" s="404"/>
      <c r="G51" s="404"/>
      <c r="H51" s="404"/>
      <c r="I51" s="404"/>
      <c r="J51" s="404"/>
      <c r="K51" s="404"/>
      <c r="L51" s="404"/>
      <c r="M51" s="404"/>
      <c r="N51" s="404"/>
      <c r="O51" s="404"/>
      <c r="P51" s="404"/>
      <c r="Q51" s="404"/>
      <c r="R51" s="404"/>
      <c r="S51" s="404"/>
      <c r="T51" s="404"/>
      <c r="U51" s="404"/>
      <c r="V51" s="404"/>
      <c r="W51" s="404"/>
      <c r="X51" s="404"/>
      <c r="Y51" s="404"/>
      <c r="Z51" s="404"/>
      <c r="AA51" s="404"/>
      <c r="AB51" s="404"/>
      <c r="AC51" s="404"/>
      <c r="AD51" s="404"/>
      <c r="AE51" s="404"/>
      <c r="AF51" s="404"/>
      <c r="AG51" s="404"/>
      <c r="AH51" s="404"/>
      <c r="AI51" s="404"/>
      <c r="AJ51" s="404"/>
      <c r="AK51" s="404"/>
      <c r="AL51" s="404"/>
      <c r="AM51" s="404"/>
      <c r="AN51" s="404"/>
      <c r="AO51" s="404"/>
      <c r="AP51" s="404"/>
      <c r="AQ51" s="404"/>
      <c r="AR51" s="404"/>
      <c r="AS51" s="404"/>
      <c r="AT51" s="404"/>
      <c r="AU51" s="404"/>
      <c r="AV51" s="404"/>
      <c r="AW51" s="404"/>
      <c r="AX51" s="404"/>
      <c r="AY51" s="404"/>
      <c r="AZ51" s="404"/>
      <c r="BA51" s="404"/>
      <c r="BB51" s="404"/>
      <c r="BC51" s="404"/>
      <c r="BD51" s="404"/>
      <c r="BE51" s="404"/>
      <c r="BF51" s="404"/>
      <c r="BG51" s="404"/>
      <c r="BH51" s="404"/>
      <c r="BI51" s="404"/>
      <c r="BJ51" s="404"/>
      <c r="BK51" s="404"/>
      <c r="BL51" s="404"/>
      <c r="BM51" s="404"/>
      <c r="BN51" s="404"/>
      <c r="BO51" s="404"/>
      <c r="BP51" s="404"/>
      <c r="BQ51" s="404"/>
      <c r="BR51" s="404"/>
      <c r="BS51" s="404"/>
      <c r="BT51" s="404"/>
      <c r="BU51" s="404"/>
      <c r="BV51" s="404"/>
      <c r="BW51" s="404"/>
      <c r="BX51" s="404"/>
      <c r="BY51" s="404"/>
      <c r="BZ51" s="404"/>
      <c r="CA51" s="404"/>
      <c r="CB51" s="404"/>
      <c r="CC51" s="404"/>
      <c r="CD51" s="404"/>
      <c r="CE51" s="404"/>
      <c r="CF51" s="404"/>
      <c r="CG51" s="404"/>
      <c r="CH51" s="404"/>
      <c r="CI51" s="404"/>
      <c r="CJ51" s="404"/>
      <c r="CK51" s="404"/>
      <c r="CL51" s="404"/>
      <c r="CM51" s="404"/>
      <c r="CN51" s="404"/>
      <c r="CO51" s="404"/>
      <c r="CP51" s="404"/>
      <c r="CQ51" s="404"/>
      <c r="CR51" s="404"/>
      <c r="CS51" s="404"/>
      <c r="CT51" s="404"/>
      <c r="CU51" s="404"/>
      <c r="CV51" s="404"/>
      <c r="CW51" s="404"/>
      <c r="CX51" s="404"/>
      <c r="CY51" s="404"/>
      <c r="CZ51" s="404"/>
      <c r="DA51" s="404"/>
      <c r="DB51" s="404"/>
      <c r="DC51" s="404"/>
      <c r="DD51" s="404"/>
      <c r="DE51" s="404"/>
      <c r="DF51" s="404"/>
      <c r="DG51" s="404"/>
      <c r="DH51" s="404"/>
      <c r="DI51" s="404"/>
    </row>
    <row r="52" spans="5:113" x14ac:dyDescent="0.15">
      <c r="E52" s="404" t="s">
        <v>213</v>
      </c>
      <c r="F52" s="404"/>
      <c r="G52" s="404"/>
      <c r="H52" s="404"/>
      <c r="I52" s="404"/>
      <c r="J52" s="404"/>
      <c r="K52" s="404"/>
      <c r="L52" s="404"/>
      <c r="M52" s="404"/>
      <c r="N52" s="404"/>
      <c r="O52" s="404"/>
      <c r="P52" s="404"/>
      <c r="Q52" s="404"/>
      <c r="R52" s="404"/>
      <c r="S52" s="404"/>
      <c r="T52" s="404"/>
      <c r="U52" s="404"/>
      <c r="V52" s="404"/>
      <c r="W52" s="404"/>
      <c r="X52" s="404"/>
      <c r="Y52" s="404"/>
      <c r="Z52" s="404"/>
      <c r="AA52" s="404"/>
      <c r="AB52" s="404"/>
      <c r="AC52" s="404"/>
      <c r="AD52" s="404"/>
      <c r="AE52" s="404"/>
      <c r="AF52" s="404"/>
      <c r="AG52" s="404"/>
      <c r="AH52" s="404"/>
      <c r="AI52" s="404"/>
      <c r="AJ52" s="404"/>
      <c r="AK52" s="404"/>
      <c r="AL52" s="404"/>
      <c r="AM52" s="404"/>
      <c r="AN52" s="404"/>
      <c r="AO52" s="404"/>
      <c r="AP52" s="404"/>
      <c r="AQ52" s="404"/>
      <c r="AR52" s="404"/>
      <c r="AS52" s="404"/>
      <c r="AT52" s="404"/>
      <c r="AU52" s="404"/>
      <c r="AV52" s="404"/>
      <c r="AW52" s="404"/>
      <c r="AX52" s="404"/>
      <c r="AY52" s="404"/>
      <c r="AZ52" s="404"/>
      <c r="BA52" s="404"/>
      <c r="BB52" s="404"/>
      <c r="BC52" s="404"/>
      <c r="BD52" s="404"/>
      <c r="BE52" s="404"/>
      <c r="BF52" s="404"/>
      <c r="BG52" s="404"/>
      <c r="BH52" s="404"/>
      <c r="BI52" s="404"/>
      <c r="BJ52" s="404"/>
      <c r="BK52" s="404"/>
      <c r="BL52" s="404"/>
      <c r="BM52" s="404"/>
      <c r="BN52" s="404"/>
      <c r="BO52" s="404"/>
      <c r="BP52" s="404"/>
      <c r="BQ52" s="404"/>
      <c r="BR52" s="404"/>
      <c r="BS52" s="404"/>
      <c r="BT52" s="404"/>
      <c r="BU52" s="404"/>
      <c r="BV52" s="404"/>
      <c r="BW52" s="404"/>
      <c r="BX52" s="404"/>
      <c r="BY52" s="404"/>
      <c r="BZ52" s="404"/>
      <c r="CA52" s="404"/>
      <c r="CB52" s="404"/>
      <c r="CC52" s="404"/>
      <c r="CD52" s="404"/>
      <c r="CE52" s="404"/>
      <c r="CF52" s="404"/>
      <c r="CG52" s="404"/>
      <c r="CH52" s="404"/>
      <c r="CI52" s="404"/>
      <c r="CJ52" s="404"/>
      <c r="CK52" s="404"/>
      <c r="CL52" s="404"/>
      <c r="CM52" s="404"/>
      <c r="CN52" s="404"/>
      <c r="CO52" s="404"/>
      <c r="CP52" s="404"/>
      <c r="CQ52" s="404"/>
      <c r="CR52" s="404"/>
      <c r="CS52" s="404"/>
      <c r="CT52" s="404"/>
      <c r="CU52" s="404"/>
      <c r="CV52" s="404"/>
      <c r="CW52" s="404"/>
      <c r="CX52" s="404"/>
      <c r="CY52" s="404"/>
      <c r="CZ52" s="404"/>
      <c r="DA52" s="404"/>
      <c r="DB52" s="404"/>
      <c r="DC52" s="404"/>
      <c r="DD52" s="404"/>
      <c r="DE52" s="404"/>
      <c r="DF52" s="404"/>
      <c r="DG52" s="404"/>
      <c r="DH52" s="404"/>
      <c r="DI52" s="404"/>
    </row>
    <row r="53" spans="5:113" x14ac:dyDescent="0.15">
      <c r="E53" s="367" t="s">
        <v>578</v>
      </c>
    </row>
    <row r="54" spans="5:113" x14ac:dyDescent="0.15"/>
    <row r="55" spans="5:113" x14ac:dyDescent="0.15"/>
    <row r="56" spans="5:113" x14ac:dyDescent="0.15"/>
  </sheetData>
  <mergeCells count="44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6" orientation="landscape"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0"/>
  <sheetViews>
    <sheetView showGridLines="0" workbookViewId="0"/>
  </sheetViews>
  <sheetFormatPr defaultColWidth="0" defaultRowHeight="11.25" customHeight="1" zeroHeight="1" x14ac:dyDescent="0.15"/>
  <cols>
    <col min="1" max="1" width="1.625" style="212" customWidth="1"/>
    <col min="2" max="2" width="2.375" style="212" customWidth="1"/>
    <col min="3" max="16" width="2.625" style="212" customWidth="1"/>
    <col min="17" max="17" width="2.375" style="212" customWidth="1"/>
    <col min="18" max="95" width="1.625" style="212" customWidth="1"/>
    <col min="96" max="133" width="1.625" style="229" customWidth="1"/>
    <col min="134" max="143" width="1.625" style="212" customWidth="1"/>
    <col min="144" max="16384" width="0" style="212" hidden="1"/>
  </cols>
  <sheetData>
    <row r="1" spans="2:143" ht="22.5" customHeight="1" thickBot="1" x14ac:dyDescent="0.2">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782" t="s">
        <v>214</v>
      </c>
      <c r="DI1" s="783"/>
      <c r="DJ1" s="783"/>
      <c r="DK1" s="783"/>
      <c r="DL1" s="783"/>
      <c r="DM1" s="783"/>
      <c r="DN1" s="784"/>
      <c r="DO1" s="212"/>
      <c r="DP1" s="782" t="s">
        <v>215</v>
      </c>
      <c r="DQ1" s="783"/>
      <c r="DR1" s="783"/>
      <c r="DS1" s="783"/>
      <c r="DT1" s="783"/>
      <c r="DU1" s="783"/>
      <c r="DV1" s="783"/>
      <c r="DW1" s="783"/>
      <c r="DX1" s="783"/>
      <c r="DY1" s="783"/>
      <c r="DZ1" s="783"/>
      <c r="EA1" s="783"/>
      <c r="EB1" s="783"/>
      <c r="EC1" s="784"/>
      <c r="ED1" s="210"/>
      <c r="EE1" s="210"/>
      <c r="EF1" s="210"/>
      <c r="EG1" s="210"/>
      <c r="EH1" s="210"/>
      <c r="EI1" s="210"/>
      <c r="EJ1" s="210"/>
      <c r="EK1" s="210"/>
      <c r="EL1" s="210"/>
      <c r="EM1" s="210"/>
    </row>
    <row r="2" spans="2:143" ht="22.5" customHeight="1" x14ac:dyDescent="0.15">
      <c r="B2" s="213" t="s">
        <v>216</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15">
      <c r="B3" s="724" t="s">
        <v>217</v>
      </c>
      <c r="C3" s="725"/>
      <c r="D3" s="725"/>
      <c r="E3" s="725"/>
      <c r="F3" s="725"/>
      <c r="G3" s="725"/>
      <c r="H3" s="725"/>
      <c r="I3" s="725"/>
      <c r="J3" s="725"/>
      <c r="K3" s="725"/>
      <c r="L3" s="725"/>
      <c r="M3" s="725"/>
      <c r="N3" s="725"/>
      <c r="O3" s="725"/>
      <c r="P3" s="725"/>
      <c r="Q3" s="725"/>
      <c r="R3" s="725"/>
      <c r="S3" s="725"/>
      <c r="T3" s="725"/>
      <c r="U3" s="725"/>
      <c r="V3" s="725"/>
      <c r="W3" s="725"/>
      <c r="X3" s="725"/>
      <c r="Y3" s="725"/>
      <c r="Z3" s="725"/>
      <c r="AA3" s="725"/>
      <c r="AB3" s="725"/>
      <c r="AC3" s="725"/>
      <c r="AD3" s="725"/>
      <c r="AE3" s="725"/>
      <c r="AF3" s="725"/>
      <c r="AG3" s="725"/>
      <c r="AH3" s="725"/>
      <c r="AI3" s="725"/>
      <c r="AJ3" s="725"/>
      <c r="AK3" s="725"/>
      <c r="AL3" s="725"/>
      <c r="AM3" s="725"/>
      <c r="AN3" s="725"/>
      <c r="AO3" s="725"/>
      <c r="AP3" s="724" t="s">
        <v>218</v>
      </c>
      <c r="AQ3" s="725"/>
      <c r="AR3" s="725"/>
      <c r="AS3" s="725"/>
      <c r="AT3" s="725"/>
      <c r="AU3" s="725"/>
      <c r="AV3" s="725"/>
      <c r="AW3" s="725"/>
      <c r="AX3" s="725"/>
      <c r="AY3" s="725"/>
      <c r="AZ3" s="725"/>
      <c r="BA3" s="725"/>
      <c r="BB3" s="725"/>
      <c r="BC3" s="725"/>
      <c r="BD3" s="725"/>
      <c r="BE3" s="725"/>
      <c r="BF3" s="725"/>
      <c r="BG3" s="725"/>
      <c r="BH3" s="725"/>
      <c r="BI3" s="725"/>
      <c r="BJ3" s="725"/>
      <c r="BK3" s="725"/>
      <c r="BL3" s="725"/>
      <c r="BM3" s="725"/>
      <c r="BN3" s="725"/>
      <c r="BO3" s="725"/>
      <c r="BP3" s="725"/>
      <c r="BQ3" s="725"/>
      <c r="BR3" s="725"/>
      <c r="BS3" s="725"/>
      <c r="BT3" s="725"/>
      <c r="BU3" s="725"/>
      <c r="BV3" s="725"/>
      <c r="BW3" s="725"/>
      <c r="BX3" s="725"/>
      <c r="BY3" s="725"/>
      <c r="BZ3" s="725"/>
      <c r="CA3" s="725"/>
      <c r="CB3" s="726"/>
      <c r="CD3" s="767" t="s">
        <v>219</v>
      </c>
      <c r="CE3" s="768"/>
      <c r="CF3" s="768"/>
      <c r="CG3" s="768"/>
      <c r="CH3" s="768"/>
      <c r="CI3" s="768"/>
      <c r="CJ3" s="768"/>
      <c r="CK3" s="768"/>
      <c r="CL3" s="768"/>
      <c r="CM3" s="768"/>
      <c r="CN3" s="768"/>
      <c r="CO3" s="768"/>
      <c r="CP3" s="768"/>
      <c r="CQ3" s="768"/>
      <c r="CR3" s="768"/>
      <c r="CS3" s="768"/>
      <c r="CT3" s="768"/>
      <c r="CU3" s="768"/>
      <c r="CV3" s="768"/>
      <c r="CW3" s="768"/>
      <c r="CX3" s="768"/>
      <c r="CY3" s="768"/>
      <c r="CZ3" s="768"/>
      <c r="DA3" s="768"/>
      <c r="DB3" s="768"/>
      <c r="DC3" s="768"/>
      <c r="DD3" s="768"/>
      <c r="DE3" s="768"/>
      <c r="DF3" s="768"/>
      <c r="DG3" s="768"/>
      <c r="DH3" s="768"/>
      <c r="DI3" s="768"/>
      <c r="DJ3" s="768"/>
      <c r="DK3" s="768"/>
      <c r="DL3" s="768"/>
      <c r="DM3" s="768"/>
      <c r="DN3" s="768"/>
      <c r="DO3" s="768"/>
      <c r="DP3" s="768"/>
      <c r="DQ3" s="768"/>
      <c r="DR3" s="768"/>
      <c r="DS3" s="768"/>
      <c r="DT3" s="768"/>
      <c r="DU3" s="768"/>
      <c r="DV3" s="768"/>
      <c r="DW3" s="768"/>
      <c r="DX3" s="768"/>
      <c r="DY3" s="768"/>
      <c r="DZ3" s="768"/>
      <c r="EA3" s="768"/>
      <c r="EB3" s="768"/>
      <c r="EC3" s="769"/>
    </row>
    <row r="4" spans="2:143" ht="11.25" customHeight="1" x14ac:dyDescent="0.15">
      <c r="B4" s="724" t="s">
        <v>1</v>
      </c>
      <c r="C4" s="725"/>
      <c r="D4" s="725"/>
      <c r="E4" s="725"/>
      <c r="F4" s="725"/>
      <c r="G4" s="725"/>
      <c r="H4" s="725"/>
      <c r="I4" s="725"/>
      <c r="J4" s="725"/>
      <c r="K4" s="725"/>
      <c r="L4" s="725"/>
      <c r="M4" s="725"/>
      <c r="N4" s="725"/>
      <c r="O4" s="725"/>
      <c r="P4" s="725"/>
      <c r="Q4" s="726"/>
      <c r="R4" s="724" t="s">
        <v>220</v>
      </c>
      <c r="S4" s="725"/>
      <c r="T4" s="725"/>
      <c r="U4" s="725"/>
      <c r="V4" s="725"/>
      <c r="W4" s="725"/>
      <c r="X4" s="725"/>
      <c r="Y4" s="726"/>
      <c r="Z4" s="724" t="s">
        <v>221</v>
      </c>
      <c r="AA4" s="725"/>
      <c r="AB4" s="725"/>
      <c r="AC4" s="726"/>
      <c r="AD4" s="724" t="s">
        <v>222</v>
      </c>
      <c r="AE4" s="725"/>
      <c r="AF4" s="725"/>
      <c r="AG4" s="725"/>
      <c r="AH4" s="725"/>
      <c r="AI4" s="725"/>
      <c r="AJ4" s="725"/>
      <c r="AK4" s="726"/>
      <c r="AL4" s="724" t="s">
        <v>221</v>
      </c>
      <c r="AM4" s="725"/>
      <c r="AN4" s="725"/>
      <c r="AO4" s="726"/>
      <c r="AP4" s="785" t="s">
        <v>223</v>
      </c>
      <c r="AQ4" s="785"/>
      <c r="AR4" s="785"/>
      <c r="AS4" s="785"/>
      <c r="AT4" s="785"/>
      <c r="AU4" s="785"/>
      <c r="AV4" s="785"/>
      <c r="AW4" s="785"/>
      <c r="AX4" s="785"/>
      <c r="AY4" s="785"/>
      <c r="AZ4" s="785"/>
      <c r="BA4" s="785"/>
      <c r="BB4" s="785"/>
      <c r="BC4" s="785"/>
      <c r="BD4" s="785"/>
      <c r="BE4" s="785"/>
      <c r="BF4" s="785"/>
      <c r="BG4" s="785" t="s">
        <v>224</v>
      </c>
      <c r="BH4" s="785"/>
      <c r="BI4" s="785"/>
      <c r="BJ4" s="785"/>
      <c r="BK4" s="785"/>
      <c r="BL4" s="785"/>
      <c r="BM4" s="785"/>
      <c r="BN4" s="785"/>
      <c r="BO4" s="785" t="s">
        <v>221</v>
      </c>
      <c r="BP4" s="785"/>
      <c r="BQ4" s="785"/>
      <c r="BR4" s="785"/>
      <c r="BS4" s="785" t="s">
        <v>225</v>
      </c>
      <c r="BT4" s="785"/>
      <c r="BU4" s="785"/>
      <c r="BV4" s="785"/>
      <c r="BW4" s="785"/>
      <c r="BX4" s="785"/>
      <c r="BY4" s="785"/>
      <c r="BZ4" s="785"/>
      <c r="CA4" s="785"/>
      <c r="CB4" s="785"/>
      <c r="CD4" s="767" t="s">
        <v>226</v>
      </c>
      <c r="CE4" s="768"/>
      <c r="CF4" s="768"/>
      <c r="CG4" s="768"/>
      <c r="CH4" s="768"/>
      <c r="CI4" s="768"/>
      <c r="CJ4" s="768"/>
      <c r="CK4" s="768"/>
      <c r="CL4" s="768"/>
      <c r="CM4" s="768"/>
      <c r="CN4" s="768"/>
      <c r="CO4" s="768"/>
      <c r="CP4" s="768"/>
      <c r="CQ4" s="768"/>
      <c r="CR4" s="768"/>
      <c r="CS4" s="768"/>
      <c r="CT4" s="768"/>
      <c r="CU4" s="768"/>
      <c r="CV4" s="768"/>
      <c r="CW4" s="768"/>
      <c r="CX4" s="768"/>
      <c r="CY4" s="768"/>
      <c r="CZ4" s="768"/>
      <c r="DA4" s="768"/>
      <c r="DB4" s="768"/>
      <c r="DC4" s="768"/>
      <c r="DD4" s="768"/>
      <c r="DE4" s="768"/>
      <c r="DF4" s="768"/>
      <c r="DG4" s="768"/>
      <c r="DH4" s="768"/>
      <c r="DI4" s="768"/>
      <c r="DJ4" s="768"/>
      <c r="DK4" s="768"/>
      <c r="DL4" s="768"/>
      <c r="DM4" s="768"/>
      <c r="DN4" s="768"/>
      <c r="DO4" s="768"/>
      <c r="DP4" s="768"/>
      <c r="DQ4" s="768"/>
      <c r="DR4" s="768"/>
      <c r="DS4" s="768"/>
      <c r="DT4" s="768"/>
      <c r="DU4" s="768"/>
      <c r="DV4" s="768"/>
      <c r="DW4" s="768"/>
      <c r="DX4" s="768"/>
      <c r="DY4" s="768"/>
      <c r="DZ4" s="768"/>
      <c r="EA4" s="768"/>
      <c r="EB4" s="768"/>
      <c r="EC4" s="769"/>
    </row>
    <row r="5" spans="2:143" s="216" customFormat="1" ht="11.25" customHeight="1" x14ac:dyDescent="0.15">
      <c r="B5" s="731" t="s">
        <v>227</v>
      </c>
      <c r="C5" s="732"/>
      <c r="D5" s="732"/>
      <c r="E5" s="732"/>
      <c r="F5" s="732"/>
      <c r="G5" s="732"/>
      <c r="H5" s="732"/>
      <c r="I5" s="732"/>
      <c r="J5" s="732"/>
      <c r="K5" s="732"/>
      <c r="L5" s="732"/>
      <c r="M5" s="732"/>
      <c r="N5" s="732"/>
      <c r="O5" s="732"/>
      <c r="P5" s="732"/>
      <c r="Q5" s="733"/>
      <c r="R5" s="718">
        <v>528131</v>
      </c>
      <c r="S5" s="719"/>
      <c r="T5" s="719"/>
      <c r="U5" s="719"/>
      <c r="V5" s="719"/>
      <c r="W5" s="719"/>
      <c r="X5" s="719"/>
      <c r="Y5" s="762"/>
      <c r="Z5" s="780">
        <v>11.1</v>
      </c>
      <c r="AA5" s="780"/>
      <c r="AB5" s="780"/>
      <c r="AC5" s="780"/>
      <c r="AD5" s="781">
        <v>528131</v>
      </c>
      <c r="AE5" s="781"/>
      <c r="AF5" s="781"/>
      <c r="AG5" s="781"/>
      <c r="AH5" s="781"/>
      <c r="AI5" s="781"/>
      <c r="AJ5" s="781"/>
      <c r="AK5" s="781"/>
      <c r="AL5" s="763">
        <v>20</v>
      </c>
      <c r="AM5" s="736"/>
      <c r="AN5" s="736"/>
      <c r="AO5" s="764"/>
      <c r="AP5" s="731" t="s">
        <v>228</v>
      </c>
      <c r="AQ5" s="732"/>
      <c r="AR5" s="732"/>
      <c r="AS5" s="732"/>
      <c r="AT5" s="732"/>
      <c r="AU5" s="732"/>
      <c r="AV5" s="732"/>
      <c r="AW5" s="732"/>
      <c r="AX5" s="732"/>
      <c r="AY5" s="732"/>
      <c r="AZ5" s="732"/>
      <c r="BA5" s="732"/>
      <c r="BB5" s="732"/>
      <c r="BC5" s="732"/>
      <c r="BD5" s="732"/>
      <c r="BE5" s="732"/>
      <c r="BF5" s="733"/>
      <c r="BG5" s="665">
        <v>520658</v>
      </c>
      <c r="BH5" s="666"/>
      <c r="BI5" s="666"/>
      <c r="BJ5" s="666"/>
      <c r="BK5" s="666"/>
      <c r="BL5" s="666"/>
      <c r="BM5" s="666"/>
      <c r="BN5" s="667"/>
      <c r="BO5" s="692">
        <v>98.6</v>
      </c>
      <c r="BP5" s="692"/>
      <c r="BQ5" s="692"/>
      <c r="BR5" s="692"/>
      <c r="BS5" s="693">
        <v>5457</v>
      </c>
      <c r="BT5" s="693"/>
      <c r="BU5" s="693"/>
      <c r="BV5" s="693"/>
      <c r="BW5" s="693"/>
      <c r="BX5" s="693"/>
      <c r="BY5" s="693"/>
      <c r="BZ5" s="693"/>
      <c r="CA5" s="693"/>
      <c r="CB5" s="751"/>
      <c r="CD5" s="767" t="s">
        <v>223</v>
      </c>
      <c r="CE5" s="768"/>
      <c r="CF5" s="768"/>
      <c r="CG5" s="768"/>
      <c r="CH5" s="768"/>
      <c r="CI5" s="768"/>
      <c r="CJ5" s="768"/>
      <c r="CK5" s="768"/>
      <c r="CL5" s="768"/>
      <c r="CM5" s="768"/>
      <c r="CN5" s="768"/>
      <c r="CO5" s="768"/>
      <c r="CP5" s="768"/>
      <c r="CQ5" s="769"/>
      <c r="CR5" s="767" t="s">
        <v>229</v>
      </c>
      <c r="CS5" s="768"/>
      <c r="CT5" s="768"/>
      <c r="CU5" s="768"/>
      <c r="CV5" s="768"/>
      <c r="CW5" s="768"/>
      <c r="CX5" s="768"/>
      <c r="CY5" s="769"/>
      <c r="CZ5" s="767" t="s">
        <v>221</v>
      </c>
      <c r="DA5" s="768"/>
      <c r="DB5" s="768"/>
      <c r="DC5" s="769"/>
      <c r="DD5" s="767" t="s">
        <v>230</v>
      </c>
      <c r="DE5" s="768"/>
      <c r="DF5" s="768"/>
      <c r="DG5" s="768"/>
      <c r="DH5" s="768"/>
      <c r="DI5" s="768"/>
      <c r="DJ5" s="768"/>
      <c r="DK5" s="768"/>
      <c r="DL5" s="768"/>
      <c r="DM5" s="768"/>
      <c r="DN5" s="768"/>
      <c r="DO5" s="768"/>
      <c r="DP5" s="769"/>
      <c r="DQ5" s="767" t="s">
        <v>231</v>
      </c>
      <c r="DR5" s="768"/>
      <c r="DS5" s="768"/>
      <c r="DT5" s="768"/>
      <c r="DU5" s="768"/>
      <c r="DV5" s="768"/>
      <c r="DW5" s="768"/>
      <c r="DX5" s="768"/>
      <c r="DY5" s="768"/>
      <c r="DZ5" s="768"/>
      <c r="EA5" s="768"/>
      <c r="EB5" s="768"/>
      <c r="EC5" s="769"/>
    </row>
    <row r="6" spans="2:143" ht="11.25" customHeight="1" x14ac:dyDescent="0.15">
      <c r="B6" s="662" t="s">
        <v>232</v>
      </c>
      <c r="C6" s="663"/>
      <c r="D6" s="663"/>
      <c r="E6" s="663"/>
      <c r="F6" s="663"/>
      <c r="G6" s="663"/>
      <c r="H6" s="663"/>
      <c r="I6" s="663"/>
      <c r="J6" s="663"/>
      <c r="K6" s="663"/>
      <c r="L6" s="663"/>
      <c r="M6" s="663"/>
      <c r="N6" s="663"/>
      <c r="O6" s="663"/>
      <c r="P6" s="663"/>
      <c r="Q6" s="664"/>
      <c r="R6" s="665">
        <v>30540</v>
      </c>
      <c r="S6" s="666"/>
      <c r="T6" s="666"/>
      <c r="U6" s="666"/>
      <c r="V6" s="666"/>
      <c r="W6" s="666"/>
      <c r="X6" s="666"/>
      <c r="Y6" s="667"/>
      <c r="Z6" s="692">
        <v>0.6</v>
      </c>
      <c r="AA6" s="692"/>
      <c r="AB6" s="692"/>
      <c r="AC6" s="692"/>
      <c r="AD6" s="693">
        <v>30540</v>
      </c>
      <c r="AE6" s="693"/>
      <c r="AF6" s="693"/>
      <c r="AG6" s="693"/>
      <c r="AH6" s="693"/>
      <c r="AI6" s="693"/>
      <c r="AJ6" s="693"/>
      <c r="AK6" s="693"/>
      <c r="AL6" s="668">
        <v>1.2</v>
      </c>
      <c r="AM6" s="669"/>
      <c r="AN6" s="669"/>
      <c r="AO6" s="694"/>
      <c r="AP6" s="662" t="s">
        <v>233</v>
      </c>
      <c r="AQ6" s="663"/>
      <c r="AR6" s="663"/>
      <c r="AS6" s="663"/>
      <c r="AT6" s="663"/>
      <c r="AU6" s="663"/>
      <c r="AV6" s="663"/>
      <c r="AW6" s="663"/>
      <c r="AX6" s="663"/>
      <c r="AY6" s="663"/>
      <c r="AZ6" s="663"/>
      <c r="BA6" s="663"/>
      <c r="BB6" s="663"/>
      <c r="BC6" s="663"/>
      <c r="BD6" s="663"/>
      <c r="BE6" s="663"/>
      <c r="BF6" s="664"/>
      <c r="BG6" s="665">
        <v>520658</v>
      </c>
      <c r="BH6" s="666"/>
      <c r="BI6" s="666"/>
      <c r="BJ6" s="666"/>
      <c r="BK6" s="666"/>
      <c r="BL6" s="666"/>
      <c r="BM6" s="666"/>
      <c r="BN6" s="667"/>
      <c r="BO6" s="692">
        <v>98.6</v>
      </c>
      <c r="BP6" s="692"/>
      <c r="BQ6" s="692"/>
      <c r="BR6" s="692"/>
      <c r="BS6" s="693">
        <v>5457</v>
      </c>
      <c r="BT6" s="693"/>
      <c r="BU6" s="693"/>
      <c r="BV6" s="693"/>
      <c r="BW6" s="693"/>
      <c r="BX6" s="693"/>
      <c r="BY6" s="693"/>
      <c r="BZ6" s="693"/>
      <c r="CA6" s="693"/>
      <c r="CB6" s="751"/>
      <c r="CD6" s="721" t="s">
        <v>234</v>
      </c>
      <c r="CE6" s="722"/>
      <c r="CF6" s="722"/>
      <c r="CG6" s="722"/>
      <c r="CH6" s="722"/>
      <c r="CI6" s="722"/>
      <c r="CJ6" s="722"/>
      <c r="CK6" s="722"/>
      <c r="CL6" s="722"/>
      <c r="CM6" s="722"/>
      <c r="CN6" s="722"/>
      <c r="CO6" s="722"/>
      <c r="CP6" s="722"/>
      <c r="CQ6" s="723"/>
      <c r="CR6" s="665">
        <v>74069</v>
      </c>
      <c r="CS6" s="666"/>
      <c r="CT6" s="666"/>
      <c r="CU6" s="666"/>
      <c r="CV6" s="666"/>
      <c r="CW6" s="666"/>
      <c r="CX6" s="666"/>
      <c r="CY6" s="667"/>
      <c r="CZ6" s="763">
        <v>1.6</v>
      </c>
      <c r="DA6" s="736"/>
      <c r="DB6" s="736"/>
      <c r="DC6" s="766"/>
      <c r="DD6" s="671">
        <v>5152</v>
      </c>
      <c r="DE6" s="666"/>
      <c r="DF6" s="666"/>
      <c r="DG6" s="666"/>
      <c r="DH6" s="666"/>
      <c r="DI6" s="666"/>
      <c r="DJ6" s="666"/>
      <c r="DK6" s="666"/>
      <c r="DL6" s="666"/>
      <c r="DM6" s="666"/>
      <c r="DN6" s="666"/>
      <c r="DO6" s="666"/>
      <c r="DP6" s="667"/>
      <c r="DQ6" s="671">
        <v>73754</v>
      </c>
      <c r="DR6" s="666"/>
      <c r="DS6" s="666"/>
      <c r="DT6" s="666"/>
      <c r="DU6" s="666"/>
      <c r="DV6" s="666"/>
      <c r="DW6" s="666"/>
      <c r="DX6" s="666"/>
      <c r="DY6" s="666"/>
      <c r="DZ6" s="666"/>
      <c r="EA6" s="666"/>
      <c r="EB6" s="666"/>
      <c r="EC6" s="706"/>
    </row>
    <row r="7" spans="2:143" ht="11.25" customHeight="1" x14ac:dyDescent="0.15">
      <c r="B7" s="662" t="s">
        <v>235</v>
      </c>
      <c r="C7" s="663"/>
      <c r="D7" s="663"/>
      <c r="E7" s="663"/>
      <c r="F7" s="663"/>
      <c r="G7" s="663"/>
      <c r="H7" s="663"/>
      <c r="I7" s="663"/>
      <c r="J7" s="663"/>
      <c r="K7" s="663"/>
      <c r="L7" s="663"/>
      <c r="M7" s="663"/>
      <c r="N7" s="663"/>
      <c r="O7" s="663"/>
      <c r="P7" s="663"/>
      <c r="Q7" s="664"/>
      <c r="R7" s="665">
        <v>218</v>
      </c>
      <c r="S7" s="666"/>
      <c r="T7" s="666"/>
      <c r="U7" s="666"/>
      <c r="V7" s="666"/>
      <c r="W7" s="666"/>
      <c r="X7" s="666"/>
      <c r="Y7" s="667"/>
      <c r="Z7" s="692">
        <v>0</v>
      </c>
      <c r="AA7" s="692"/>
      <c r="AB7" s="692"/>
      <c r="AC7" s="692"/>
      <c r="AD7" s="693">
        <v>218</v>
      </c>
      <c r="AE7" s="693"/>
      <c r="AF7" s="693"/>
      <c r="AG7" s="693"/>
      <c r="AH7" s="693"/>
      <c r="AI7" s="693"/>
      <c r="AJ7" s="693"/>
      <c r="AK7" s="693"/>
      <c r="AL7" s="668">
        <v>0</v>
      </c>
      <c r="AM7" s="669"/>
      <c r="AN7" s="669"/>
      <c r="AO7" s="694"/>
      <c r="AP7" s="662" t="s">
        <v>236</v>
      </c>
      <c r="AQ7" s="663"/>
      <c r="AR7" s="663"/>
      <c r="AS7" s="663"/>
      <c r="AT7" s="663"/>
      <c r="AU7" s="663"/>
      <c r="AV7" s="663"/>
      <c r="AW7" s="663"/>
      <c r="AX7" s="663"/>
      <c r="AY7" s="663"/>
      <c r="AZ7" s="663"/>
      <c r="BA7" s="663"/>
      <c r="BB7" s="663"/>
      <c r="BC7" s="663"/>
      <c r="BD7" s="663"/>
      <c r="BE7" s="663"/>
      <c r="BF7" s="664"/>
      <c r="BG7" s="665">
        <v>161536</v>
      </c>
      <c r="BH7" s="666"/>
      <c r="BI7" s="666"/>
      <c r="BJ7" s="666"/>
      <c r="BK7" s="666"/>
      <c r="BL7" s="666"/>
      <c r="BM7" s="666"/>
      <c r="BN7" s="667"/>
      <c r="BO7" s="692">
        <v>30.6</v>
      </c>
      <c r="BP7" s="692"/>
      <c r="BQ7" s="692"/>
      <c r="BR7" s="692"/>
      <c r="BS7" s="693">
        <v>5457</v>
      </c>
      <c r="BT7" s="693"/>
      <c r="BU7" s="693"/>
      <c r="BV7" s="693"/>
      <c r="BW7" s="693"/>
      <c r="BX7" s="693"/>
      <c r="BY7" s="693"/>
      <c r="BZ7" s="693"/>
      <c r="CA7" s="693"/>
      <c r="CB7" s="751"/>
      <c r="CD7" s="707" t="s">
        <v>237</v>
      </c>
      <c r="CE7" s="704"/>
      <c r="CF7" s="704"/>
      <c r="CG7" s="704"/>
      <c r="CH7" s="704"/>
      <c r="CI7" s="704"/>
      <c r="CJ7" s="704"/>
      <c r="CK7" s="704"/>
      <c r="CL7" s="704"/>
      <c r="CM7" s="704"/>
      <c r="CN7" s="704"/>
      <c r="CO7" s="704"/>
      <c r="CP7" s="704"/>
      <c r="CQ7" s="705"/>
      <c r="CR7" s="665">
        <v>874418</v>
      </c>
      <c r="CS7" s="666"/>
      <c r="CT7" s="666"/>
      <c r="CU7" s="666"/>
      <c r="CV7" s="666"/>
      <c r="CW7" s="666"/>
      <c r="CX7" s="666"/>
      <c r="CY7" s="667"/>
      <c r="CZ7" s="692">
        <v>18.8</v>
      </c>
      <c r="DA7" s="692"/>
      <c r="DB7" s="692"/>
      <c r="DC7" s="692"/>
      <c r="DD7" s="671">
        <v>220033</v>
      </c>
      <c r="DE7" s="666"/>
      <c r="DF7" s="666"/>
      <c r="DG7" s="666"/>
      <c r="DH7" s="666"/>
      <c r="DI7" s="666"/>
      <c r="DJ7" s="666"/>
      <c r="DK7" s="666"/>
      <c r="DL7" s="666"/>
      <c r="DM7" s="666"/>
      <c r="DN7" s="666"/>
      <c r="DO7" s="666"/>
      <c r="DP7" s="667"/>
      <c r="DQ7" s="671">
        <v>564803</v>
      </c>
      <c r="DR7" s="666"/>
      <c r="DS7" s="666"/>
      <c r="DT7" s="666"/>
      <c r="DU7" s="666"/>
      <c r="DV7" s="666"/>
      <c r="DW7" s="666"/>
      <c r="DX7" s="666"/>
      <c r="DY7" s="666"/>
      <c r="DZ7" s="666"/>
      <c r="EA7" s="666"/>
      <c r="EB7" s="666"/>
      <c r="EC7" s="706"/>
    </row>
    <row r="8" spans="2:143" ht="11.25" customHeight="1" x14ac:dyDescent="0.15">
      <c r="B8" s="662" t="s">
        <v>238</v>
      </c>
      <c r="C8" s="663"/>
      <c r="D8" s="663"/>
      <c r="E8" s="663"/>
      <c r="F8" s="663"/>
      <c r="G8" s="663"/>
      <c r="H8" s="663"/>
      <c r="I8" s="663"/>
      <c r="J8" s="663"/>
      <c r="K8" s="663"/>
      <c r="L8" s="663"/>
      <c r="M8" s="663"/>
      <c r="N8" s="663"/>
      <c r="O8" s="663"/>
      <c r="P8" s="663"/>
      <c r="Q8" s="664"/>
      <c r="R8" s="665">
        <v>1118</v>
      </c>
      <c r="S8" s="666"/>
      <c r="T8" s="666"/>
      <c r="U8" s="666"/>
      <c r="V8" s="666"/>
      <c r="W8" s="666"/>
      <c r="X8" s="666"/>
      <c r="Y8" s="667"/>
      <c r="Z8" s="692">
        <v>0</v>
      </c>
      <c r="AA8" s="692"/>
      <c r="AB8" s="692"/>
      <c r="AC8" s="692"/>
      <c r="AD8" s="693">
        <v>1118</v>
      </c>
      <c r="AE8" s="693"/>
      <c r="AF8" s="693"/>
      <c r="AG8" s="693"/>
      <c r="AH8" s="693"/>
      <c r="AI8" s="693"/>
      <c r="AJ8" s="693"/>
      <c r="AK8" s="693"/>
      <c r="AL8" s="668">
        <v>0</v>
      </c>
      <c r="AM8" s="669"/>
      <c r="AN8" s="669"/>
      <c r="AO8" s="694"/>
      <c r="AP8" s="662" t="s">
        <v>239</v>
      </c>
      <c r="AQ8" s="663"/>
      <c r="AR8" s="663"/>
      <c r="AS8" s="663"/>
      <c r="AT8" s="663"/>
      <c r="AU8" s="663"/>
      <c r="AV8" s="663"/>
      <c r="AW8" s="663"/>
      <c r="AX8" s="663"/>
      <c r="AY8" s="663"/>
      <c r="AZ8" s="663"/>
      <c r="BA8" s="663"/>
      <c r="BB8" s="663"/>
      <c r="BC8" s="663"/>
      <c r="BD8" s="663"/>
      <c r="BE8" s="663"/>
      <c r="BF8" s="664"/>
      <c r="BG8" s="665">
        <v>5528</v>
      </c>
      <c r="BH8" s="666"/>
      <c r="BI8" s="666"/>
      <c r="BJ8" s="666"/>
      <c r="BK8" s="666"/>
      <c r="BL8" s="666"/>
      <c r="BM8" s="666"/>
      <c r="BN8" s="667"/>
      <c r="BO8" s="692">
        <v>1</v>
      </c>
      <c r="BP8" s="692"/>
      <c r="BQ8" s="692"/>
      <c r="BR8" s="692"/>
      <c r="BS8" s="693" t="s">
        <v>240</v>
      </c>
      <c r="BT8" s="693"/>
      <c r="BU8" s="693"/>
      <c r="BV8" s="693"/>
      <c r="BW8" s="693"/>
      <c r="BX8" s="693"/>
      <c r="BY8" s="693"/>
      <c r="BZ8" s="693"/>
      <c r="CA8" s="693"/>
      <c r="CB8" s="751"/>
      <c r="CD8" s="707" t="s">
        <v>241</v>
      </c>
      <c r="CE8" s="704"/>
      <c r="CF8" s="704"/>
      <c r="CG8" s="704"/>
      <c r="CH8" s="704"/>
      <c r="CI8" s="704"/>
      <c r="CJ8" s="704"/>
      <c r="CK8" s="704"/>
      <c r="CL8" s="704"/>
      <c r="CM8" s="704"/>
      <c r="CN8" s="704"/>
      <c r="CO8" s="704"/>
      <c r="CP8" s="704"/>
      <c r="CQ8" s="705"/>
      <c r="CR8" s="665">
        <v>987679</v>
      </c>
      <c r="CS8" s="666"/>
      <c r="CT8" s="666"/>
      <c r="CU8" s="666"/>
      <c r="CV8" s="666"/>
      <c r="CW8" s="666"/>
      <c r="CX8" s="666"/>
      <c r="CY8" s="667"/>
      <c r="CZ8" s="692">
        <v>21.2</v>
      </c>
      <c r="DA8" s="692"/>
      <c r="DB8" s="692"/>
      <c r="DC8" s="692"/>
      <c r="DD8" s="671">
        <v>173030</v>
      </c>
      <c r="DE8" s="666"/>
      <c r="DF8" s="666"/>
      <c r="DG8" s="666"/>
      <c r="DH8" s="666"/>
      <c r="DI8" s="666"/>
      <c r="DJ8" s="666"/>
      <c r="DK8" s="666"/>
      <c r="DL8" s="666"/>
      <c r="DM8" s="666"/>
      <c r="DN8" s="666"/>
      <c r="DO8" s="666"/>
      <c r="DP8" s="667"/>
      <c r="DQ8" s="671">
        <v>448037</v>
      </c>
      <c r="DR8" s="666"/>
      <c r="DS8" s="666"/>
      <c r="DT8" s="666"/>
      <c r="DU8" s="666"/>
      <c r="DV8" s="666"/>
      <c r="DW8" s="666"/>
      <c r="DX8" s="666"/>
      <c r="DY8" s="666"/>
      <c r="DZ8" s="666"/>
      <c r="EA8" s="666"/>
      <c r="EB8" s="666"/>
      <c r="EC8" s="706"/>
    </row>
    <row r="9" spans="2:143" ht="11.25" customHeight="1" x14ac:dyDescent="0.15">
      <c r="B9" s="662" t="s">
        <v>242</v>
      </c>
      <c r="C9" s="663"/>
      <c r="D9" s="663"/>
      <c r="E9" s="663"/>
      <c r="F9" s="663"/>
      <c r="G9" s="663"/>
      <c r="H9" s="663"/>
      <c r="I9" s="663"/>
      <c r="J9" s="663"/>
      <c r="K9" s="663"/>
      <c r="L9" s="663"/>
      <c r="M9" s="663"/>
      <c r="N9" s="663"/>
      <c r="O9" s="663"/>
      <c r="P9" s="663"/>
      <c r="Q9" s="664"/>
      <c r="R9" s="665">
        <v>1361</v>
      </c>
      <c r="S9" s="666"/>
      <c r="T9" s="666"/>
      <c r="U9" s="666"/>
      <c r="V9" s="666"/>
      <c r="W9" s="666"/>
      <c r="X9" s="666"/>
      <c r="Y9" s="667"/>
      <c r="Z9" s="692">
        <v>0</v>
      </c>
      <c r="AA9" s="692"/>
      <c r="AB9" s="692"/>
      <c r="AC9" s="692"/>
      <c r="AD9" s="693">
        <v>1361</v>
      </c>
      <c r="AE9" s="693"/>
      <c r="AF9" s="693"/>
      <c r="AG9" s="693"/>
      <c r="AH9" s="693"/>
      <c r="AI9" s="693"/>
      <c r="AJ9" s="693"/>
      <c r="AK9" s="693"/>
      <c r="AL9" s="668">
        <v>0.1</v>
      </c>
      <c r="AM9" s="669"/>
      <c r="AN9" s="669"/>
      <c r="AO9" s="694"/>
      <c r="AP9" s="662" t="s">
        <v>243</v>
      </c>
      <c r="AQ9" s="663"/>
      <c r="AR9" s="663"/>
      <c r="AS9" s="663"/>
      <c r="AT9" s="663"/>
      <c r="AU9" s="663"/>
      <c r="AV9" s="663"/>
      <c r="AW9" s="663"/>
      <c r="AX9" s="663"/>
      <c r="AY9" s="663"/>
      <c r="AZ9" s="663"/>
      <c r="BA9" s="663"/>
      <c r="BB9" s="663"/>
      <c r="BC9" s="663"/>
      <c r="BD9" s="663"/>
      <c r="BE9" s="663"/>
      <c r="BF9" s="664"/>
      <c r="BG9" s="665">
        <v>132445</v>
      </c>
      <c r="BH9" s="666"/>
      <c r="BI9" s="666"/>
      <c r="BJ9" s="666"/>
      <c r="BK9" s="666"/>
      <c r="BL9" s="666"/>
      <c r="BM9" s="666"/>
      <c r="BN9" s="667"/>
      <c r="BO9" s="692">
        <v>25.1</v>
      </c>
      <c r="BP9" s="692"/>
      <c r="BQ9" s="692"/>
      <c r="BR9" s="692"/>
      <c r="BS9" s="693" t="s">
        <v>128</v>
      </c>
      <c r="BT9" s="693"/>
      <c r="BU9" s="693"/>
      <c r="BV9" s="693"/>
      <c r="BW9" s="693"/>
      <c r="BX9" s="693"/>
      <c r="BY9" s="693"/>
      <c r="BZ9" s="693"/>
      <c r="CA9" s="693"/>
      <c r="CB9" s="751"/>
      <c r="CD9" s="707" t="s">
        <v>244</v>
      </c>
      <c r="CE9" s="704"/>
      <c r="CF9" s="704"/>
      <c r="CG9" s="704"/>
      <c r="CH9" s="704"/>
      <c r="CI9" s="704"/>
      <c r="CJ9" s="704"/>
      <c r="CK9" s="704"/>
      <c r="CL9" s="704"/>
      <c r="CM9" s="704"/>
      <c r="CN9" s="704"/>
      <c r="CO9" s="704"/>
      <c r="CP9" s="704"/>
      <c r="CQ9" s="705"/>
      <c r="CR9" s="665">
        <v>511086</v>
      </c>
      <c r="CS9" s="666"/>
      <c r="CT9" s="666"/>
      <c r="CU9" s="666"/>
      <c r="CV9" s="666"/>
      <c r="CW9" s="666"/>
      <c r="CX9" s="666"/>
      <c r="CY9" s="667"/>
      <c r="CZ9" s="692">
        <v>11</v>
      </c>
      <c r="DA9" s="692"/>
      <c r="DB9" s="692"/>
      <c r="DC9" s="692"/>
      <c r="DD9" s="671">
        <v>1581</v>
      </c>
      <c r="DE9" s="666"/>
      <c r="DF9" s="666"/>
      <c r="DG9" s="666"/>
      <c r="DH9" s="666"/>
      <c r="DI9" s="666"/>
      <c r="DJ9" s="666"/>
      <c r="DK9" s="666"/>
      <c r="DL9" s="666"/>
      <c r="DM9" s="666"/>
      <c r="DN9" s="666"/>
      <c r="DO9" s="666"/>
      <c r="DP9" s="667"/>
      <c r="DQ9" s="671">
        <v>413518</v>
      </c>
      <c r="DR9" s="666"/>
      <c r="DS9" s="666"/>
      <c r="DT9" s="666"/>
      <c r="DU9" s="666"/>
      <c r="DV9" s="666"/>
      <c r="DW9" s="666"/>
      <c r="DX9" s="666"/>
      <c r="DY9" s="666"/>
      <c r="DZ9" s="666"/>
      <c r="EA9" s="666"/>
      <c r="EB9" s="666"/>
      <c r="EC9" s="706"/>
    </row>
    <row r="10" spans="2:143" ht="11.25" customHeight="1" x14ac:dyDescent="0.15">
      <c r="B10" s="662" t="s">
        <v>245</v>
      </c>
      <c r="C10" s="663"/>
      <c r="D10" s="663"/>
      <c r="E10" s="663"/>
      <c r="F10" s="663"/>
      <c r="G10" s="663"/>
      <c r="H10" s="663"/>
      <c r="I10" s="663"/>
      <c r="J10" s="663"/>
      <c r="K10" s="663"/>
      <c r="L10" s="663"/>
      <c r="M10" s="663"/>
      <c r="N10" s="663"/>
      <c r="O10" s="663"/>
      <c r="P10" s="663"/>
      <c r="Q10" s="664"/>
      <c r="R10" s="665" t="s">
        <v>128</v>
      </c>
      <c r="S10" s="666"/>
      <c r="T10" s="666"/>
      <c r="U10" s="666"/>
      <c r="V10" s="666"/>
      <c r="W10" s="666"/>
      <c r="X10" s="666"/>
      <c r="Y10" s="667"/>
      <c r="Z10" s="692" t="s">
        <v>136</v>
      </c>
      <c r="AA10" s="692"/>
      <c r="AB10" s="692"/>
      <c r="AC10" s="692"/>
      <c r="AD10" s="693" t="s">
        <v>128</v>
      </c>
      <c r="AE10" s="693"/>
      <c r="AF10" s="693"/>
      <c r="AG10" s="693"/>
      <c r="AH10" s="693"/>
      <c r="AI10" s="693"/>
      <c r="AJ10" s="693"/>
      <c r="AK10" s="693"/>
      <c r="AL10" s="668" t="s">
        <v>240</v>
      </c>
      <c r="AM10" s="669"/>
      <c r="AN10" s="669"/>
      <c r="AO10" s="694"/>
      <c r="AP10" s="662" t="s">
        <v>246</v>
      </c>
      <c r="AQ10" s="663"/>
      <c r="AR10" s="663"/>
      <c r="AS10" s="663"/>
      <c r="AT10" s="663"/>
      <c r="AU10" s="663"/>
      <c r="AV10" s="663"/>
      <c r="AW10" s="663"/>
      <c r="AX10" s="663"/>
      <c r="AY10" s="663"/>
      <c r="AZ10" s="663"/>
      <c r="BA10" s="663"/>
      <c r="BB10" s="663"/>
      <c r="BC10" s="663"/>
      <c r="BD10" s="663"/>
      <c r="BE10" s="663"/>
      <c r="BF10" s="664"/>
      <c r="BG10" s="665">
        <v>10710</v>
      </c>
      <c r="BH10" s="666"/>
      <c r="BI10" s="666"/>
      <c r="BJ10" s="666"/>
      <c r="BK10" s="666"/>
      <c r="BL10" s="666"/>
      <c r="BM10" s="666"/>
      <c r="BN10" s="667"/>
      <c r="BO10" s="692">
        <v>2</v>
      </c>
      <c r="BP10" s="692"/>
      <c r="BQ10" s="692"/>
      <c r="BR10" s="692"/>
      <c r="BS10" s="693">
        <v>1785</v>
      </c>
      <c r="BT10" s="693"/>
      <c r="BU10" s="693"/>
      <c r="BV10" s="693"/>
      <c r="BW10" s="693"/>
      <c r="BX10" s="693"/>
      <c r="BY10" s="693"/>
      <c r="BZ10" s="693"/>
      <c r="CA10" s="693"/>
      <c r="CB10" s="751"/>
      <c r="CD10" s="707" t="s">
        <v>247</v>
      </c>
      <c r="CE10" s="704"/>
      <c r="CF10" s="704"/>
      <c r="CG10" s="704"/>
      <c r="CH10" s="704"/>
      <c r="CI10" s="704"/>
      <c r="CJ10" s="704"/>
      <c r="CK10" s="704"/>
      <c r="CL10" s="704"/>
      <c r="CM10" s="704"/>
      <c r="CN10" s="704"/>
      <c r="CO10" s="704"/>
      <c r="CP10" s="704"/>
      <c r="CQ10" s="705"/>
      <c r="CR10" s="665">
        <v>5850</v>
      </c>
      <c r="CS10" s="666"/>
      <c r="CT10" s="666"/>
      <c r="CU10" s="666"/>
      <c r="CV10" s="666"/>
      <c r="CW10" s="666"/>
      <c r="CX10" s="666"/>
      <c r="CY10" s="667"/>
      <c r="CZ10" s="692">
        <v>0.1</v>
      </c>
      <c r="DA10" s="692"/>
      <c r="DB10" s="692"/>
      <c r="DC10" s="692"/>
      <c r="DD10" s="671" t="s">
        <v>128</v>
      </c>
      <c r="DE10" s="666"/>
      <c r="DF10" s="666"/>
      <c r="DG10" s="666"/>
      <c r="DH10" s="666"/>
      <c r="DI10" s="666"/>
      <c r="DJ10" s="666"/>
      <c r="DK10" s="666"/>
      <c r="DL10" s="666"/>
      <c r="DM10" s="666"/>
      <c r="DN10" s="666"/>
      <c r="DO10" s="666"/>
      <c r="DP10" s="667"/>
      <c r="DQ10" s="671">
        <v>5850</v>
      </c>
      <c r="DR10" s="666"/>
      <c r="DS10" s="666"/>
      <c r="DT10" s="666"/>
      <c r="DU10" s="666"/>
      <c r="DV10" s="666"/>
      <c r="DW10" s="666"/>
      <c r="DX10" s="666"/>
      <c r="DY10" s="666"/>
      <c r="DZ10" s="666"/>
      <c r="EA10" s="666"/>
      <c r="EB10" s="666"/>
      <c r="EC10" s="706"/>
    </row>
    <row r="11" spans="2:143" ht="11.25" customHeight="1" x14ac:dyDescent="0.15">
      <c r="B11" s="662" t="s">
        <v>248</v>
      </c>
      <c r="C11" s="663"/>
      <c r="D11" s="663"/>
      <c r="E11" s="663"/>
      <c r="F11" s="663"/>
      <c r="G11" s="663"/>
      <c r="H11" s="663"/>
      <c r="I11" s="663"/>
      <c r="J11" s="663"/>
      <c r="K11" s="663"/>
      <c r="L11" s="663"/>
      <c r="M11" s="663"/>
      <c r="N11" s="663"/>
      <c r="O11" s="663"/>
      <c r="P11" s="663"/>
      <c r="Q11" s="664"/>
      <c r="R11" s="665">
        <v>106692</v>
      </c>
      <c r="S11" s="666"/>
      <c r="T11" s="666"/>
      <c r="U11" s="666"/>
      <c r="V11" s="666"/>
      <c r="W11" s="666"/>
      <c r="X11" s="666"/>
      <c r="Y11" s="667"/>
      <c r="Z11" s="668">
        <v>2.2000000000000002</v>
      </c>
      <c r="AA11" s="669"/>
      <c r="AB11" s="669"/>
      <c r="AC11" s="670"/>
      <c r="AD11" s="671">
        <v>106692</v>
      </c>
      <c r="AE11" s="666"/>
      <c r="AF11" s="666"/>
      <c r="AG11" s="666"/>
      <c r="AH11" s="666"/>
      <c r="AI11" s="666"/>
      <c r="AJ11" s="666"/>
      <c r="AK11" s="667"/>
      <c r="AL11" s="668">
        <v>4</v>
      </c>
      <c r="AM11" s="669"/>
      <c r="AN11" s="669"/>
      <c r="AO11" s="694"/>
      <c r="AP11" s="662" t="s">
        <v>249</v>
      </c>
      <c r="AQ11" s="663"/>
      <c r="AR11" s="663"/>
      <c r="AS11" s="663"/>
      <c r="AT11" s="663"/>
      <c r="AU11" s="663"/>
      <c r="AV11" s="663"/>
      <c r="AW11" s="663"/>
      <c r="AX11" s="663"/>
      <c r="AY11" s="663"/>
      <c r="AZ11" s="663"/>
      <c r="BA11" s="663"/>
      <c r="BB11" s="663"/>
      <c r="BC11" s="663"/>
      <c r="BD11" s="663"/>
      <c r="BE11" s="663"/>
      <c r="BF11" s="664"/>
      <c r="BG11" s="665">
        <v>12853</v>
      </c>
      <c r="BH11" s="666"/>
      <c r="BI11" s="666"/>
      <c r="BJ11" s="666"/>
      <c r="BK11" s="666"/>
      <c r="BL11" s="666"/>
      <c r="BM11" s="666"/>
      <c r="BN11" s="667"/>
      <c r="BO11" s="692">
        <v>2.4</v>
      </c>
      <c r="BP11" s="692"/>
      <c r="BQ11" s="692"/>
      <c r="BR11" s="692"/>
      <c r="BS11" s="693">
        <v>3672</v>
      </c>
      <c r="BT11" s="693"/>
      <c r="BU11" s="693"/>
      <c r="BV11" s="693"/>
      <c r="BW11" s="693"/>
      <c r="BX11" s="693"/>
      <c r="BY11" s="693"/>
      <c r="BZ11" s="693"/>
      <c r="CA11" s="693"/>
      <c r="CB11" s="751"/>
      <c r="CD11" s="707" t="s">
        <v>250</v>
      </c>
      <c r="CE11" s="704"/>
      <c r="CF11" s="704"/>
      <c r="CG11" s="704"/>
      <c r="CH11" s="704"/>
      <c r="CI11" s="704"/>
      <c r="CJ11" s="704"/>
      <c r="CK11" s="704"/>
      <c r="CL11" s="704"/>
      <c r="CM11" s="704"/>
      <c r="CN11" s="704"/>
      <c r="CO11" s="704"/>
      <c r="CP11" s="704"/>
      <c r="CQ11" s="705"/>
      <c r="CR11" s="665">
        <v>275098</v>
      </c>
      <c r="CS11" s="666"/>
      <c r="CT11" s="666"/>
      <c r="CU11" s="666"/>
      <c r="CV11" s="666"/>
      <c r="CW11" s="666"/>
      <c r="CX11" s="666"/>
      <c r="CY11" s="667"/>
      <c r="CZ11" s="692">
        <v>5.9</v>
      </c>
      <c r="DA11" s="692"/>
      <c r="DB11" s="692"/>
      <c r="DC11" s="692"/>
      <c r="DD11" s="671">
        <v>79299</v>
      </c>
      <c r="DE11" s="666"/>
      <c r="DF11" s="666"/>
      <c r="DG11" s="666"/>
      <c r="DH11" s="666"/>
      <c r="DI11" s="666"/>
      <c r="DJ11" s="666"/>
      <c r="DK11" s="666"/>
      <c r="DL11" s="666"/>
      <c r="DM11" s="666"/>
      <c r="DN11" s="666"/>
      <c r="DO11" s="666"/>
      <c r="DP11" s="667"/>
      <c r="DQ11" s="671">
        <v>110113</v>
      </c>
      <c r="DR11" s="666"/>
      <c r="DS11" s="666"/>
      <c r="DT11" s="666"/>
      <c r="DU11" s="666"/>
      <c r="DV11" s="666"/>
      <c r="DW11" s="666"/>
      <c r="DX11" s="666"/>
      <c r="DY11" s="666"/>
      <c r="DZ11" s="666"/>
      <c r="EA11" s="666"/>
      <c r="EB11" s="666"/>
      <c r="EC11" s="706"/>
    </row>
    <row r="12" spans="2:143" ht="11.25" customHeight="1" x14ac:dyDescent="0.15">
      <c r="B12" s="662" t="s">
        <v>251</v>
      </c>
      <c r="C12" s="663"/>
      <c r="D12" s="663"/>
      <c r="E12" s="663"/>
      <c r="F12" s="663"/>
      <c r="G12" s="663"/>
      <c r="H12" s="663"/>
      <c r="I12" s="663"/>
      <c r="J12" s="663"/>
      <c r="K12" s="663"/>
      <c r="L12" s="663"/>
      <c r="M12" s="663"/>
      <c r="N12" s="663"/>
      <c r="O12" s="663"/>
      <c r="P12" s="663"/>
      <c r="Q12" s="664"/>
      <c r="R12" s="665" t="s">
        <v>128</v>
      </c>
      <c r="S12" s="666"/>
      <c r="T12" s="666"/>
      <c r="U12" s="666"/>
      <c r="V12" s="666"/>
      <c r="W12" s="666"/>
      <c r="X12" s="666"/>
      <c r="Y12" s="667"/>
      <c r="Z12" s="692" t="s">
        <v>128</v>
      </c>
      <c r="AA12" s="692"/>
      <c r="AB12" s="692"/>
      <c r="AC12" s="692"/>
      <c r="AD12" s="693" t="s">
        <v>136</v>
      </c>
      <c r="AE12" s="693"/>
      <c r="AF12" s="693"/>
      <c r="AG12" s="693"/>
      <c r="AH12" s="693"/>
      <c r="AI12" s="693"/>
      <c r="AJ12" s="693"/>
      <c r="AK12" s="693"/>
      <c r="AL12" s="668" t="s">
        <v>128</v>
      </c>
      <c r="AM12" s="669"/>
      <c r="AN12" s="669"/>
      <c r="AO12" s="694"/>
      <c r="AP12" s="662" t="s">
        <v>252</v>
      </c>
      <c r="AQ12" s="663"/>
      <c r="AR12" s="663"/>
      <c r="AS12" s="663"/>
      <c r="AT12" s="663"/>
      <c r="AU12" s="663"/>
      <c r="AV12" s="663"/>
      <c r="AW12" s="663"/>
      <c r="AX12" s="663"/>
      <c r="AY12" s="663"/>
      <c r="AZ12" s="663"/>
      <c r="BA12" s="663"/>
      <c r="BB12" s="663"/>
      <c r="BC12" s="663"/>
      <c r="BD12" s="663"/>
      <c r="BE12" s="663"/>
      <c r="BF12" s="664"/>
      <c r="BG12" s="665">
        <v>313451</v>
      </c>
      <c r="BH12" s="666"/>
      <c r="BI12" s="666"/>
      <c r="BJ12" s="666"/>
      <c r="BK12" s="666"/>
      <c r="BL12" s="666"/>
      <c r="BM12" s="666"/>
      <c r="BN12" s="667"/>
      <c r="BO12" s="692">
        <v>59.4</v>
      </c>
      <c r="BP12" s="692"/>
      <c r="BQ12" s="692"/>
      <c r="BR12" s="692"/>
      <c r="BS12" s="693" t="s">
        <v>128</v>
      </c>
      <c r="BT12" s="693"/>
      <c r="BU12" s="693"/>
      <c r="BV12" s="693"/>
      <c r="BW12" s="693"/>
      <c r="BX12" s="693"/>
      <c r="BY12" s="693"/>
      <c r="BZ12" s="693"/>
      <c r="CA12" s="693"/>
      <c r="CB12" s="751"/>
      <c r="CD12" s="707" t="s">
        <v>253</v>
      </c>
      <c r="CE12" s="704"/>
      <c r="CF12" s="704"/>
      <c r="CG12" s="704"/>
      <c r="CH12" s="704"/>
      <c r="CI12" s="704"/>
      <c r="CJ12" s="704"/>
      <c r="CK12" s="704"/>
      <c r="CL12" s="704"/>
      <c r="CM12" s="704"/>
      <c r="CN12" s="704"/>
      <c r="CO12" s="704"/>
      <c r="CP12" s="704"/>
      <c r="CQ12" s="705"/>
      <c r="CR12" s="665">
        <v>145869</v>
      </c>
      <c r="CS12" s="666"/>
      <c r="CT12" s="666"/>
      <c r="CU12" s="666"/>
      <c r="CV12" s="666"/>
      <c r="CW12" s="666"/>
      <c r="CX12" s="666"/>
      <c r="CY12" s="667"/>
      <c r="CZ12" s="692">
        <v>3.1</v>
      </c>
      <c r="DA12" s="692"/>
      <c r="DB12" s="692"/>
      <c r="DC12" s="692"/>
      <c r="DD12" s="671">
        <v>750</v>
      </c>
      <c r="DE12" s="666"/>
      <c r="DF12" s="666"/>
      <c r="DG12" s="666"/>
      <c r="DH12" s="666"/>
      <c r="DI12" s="666"/>
      <c r="DJ12" s="666"/>
      <c r="DK12" s="666"/>
      <c r="DL12" s="666"/>
      <c r="DM12" s="666"/>
      <c r="DN12" s="666"/>
      <c r="DO12" s="666"/>
      <c r="DP12" s="667"/>
      <c r="DQ12" s="671">
        <v>126431</v>
      </c>
      <c r="DR12" s="666"/>
      <c r="DS12" s="666"/>
      <c r="DT12" s="666"/>
      <c r="DU12" s="666"/>
      <c r="DV12" s="666"/>
      <c r="DW12" s="666"/>
      <c r="DX12" s="666"/>
      <c r="DY12" s="666"/>
      <c r="DZ12" s="666"/>
      <c r="EA12" s="666"/>
      <c r="EB12" s="666"/>
      <c r="EC12" s="706"/>
    </row>
    <row r="13" spans="2:143" ht="11.25" customHeight="1" x14ac:dyDescent="0.15">
      <c r="B13" s="662" t="s">
        <v>254</v>
      </c>
      <c r="C13" s="663"/>
      <c r="D13" s="663"/>
      <c r="E13" s="663"/>
      <c r="F13" s="663"/>
      <c r="G13" s="663"/>
      <c r="H13" s="663"/>
      <c r="I13" s="663"/>
      <c r="J13" s="663"/>
      <c r="K13" s="663"/>
      <c r="L13" s="663"/>
      <c r="M13" s="663"/>
      <c r="N13" s="663"/>
      <c r="O13" s="663"/>
      <c r="P13" s="663"/>
      <c r="Q13" s="664"/>
      <c r="R13" s="665" t="s">
        <v>128</v>
      </c>
      <c r="S13" s="666"/>
      <c r="T13" s="666"/>
      <c r="U13" s="666"/>
      <c r="V13" s="666"/>
      <c r="W13" s="666"/>
      <c r="X13" s="666"/>
      <c r="Y13" s="667"/>
      <c r="Z13" s="692" t="s">
        <v>128</v>
      </c>
      <c r="AA13" s="692"/>
      <c r="AB13" s="692"/>
      <c r="AC13" s="692"/>
      <c r="AD13" s="693" t="s">
        <v>240</v>
      </c>
      <c r="AE13" s="693"/>
      <c r="AF13" s="693"/>
      <c r="AG13" s="693"/>
      <c r="AH13" s="693"/>
      <c r="AI13" s="693"/>
      <c r="AJ13" s="693"/>
      <c r="AK13" s="693"/>
      <c r="AL13" s="668" t="s">
        <v>136</v>
      </c>
      <c r="AM13" s="669"/>
      <c r="AN13" s="669"/>
      <c r="AO13" s="694"/>
      <c r="AP13" s="662" t="s">
        <v>255</v>
      </c>
      <c r="AQ13" s="663"/>
      <c r="AR13" s="663"/>
      <c r="AS13" s="663"/>
      <c r="AT13" s="663"/>
      <c r="AU13" s="663"/>
      <c r="AV13" s="663"/>
      <c r="AW13" s="663"/>
      <c r="AX13" s="663"/>
      <c r="AY13" s="663"/>
      <c r="AZ13" s="663"/>
      <c r="BA13" s="663"/>
      <c r="BB13" s="663"/>
      <c r="BC13" s="663"/>
      <c r="BD13" s="663"/>
      <c r="BE13" s="663"/>
      <c r="BF13" s="664"/>
      <c r="BG13" s="665">
        <v>310109</v>
      </c>
      <c r="BH13" s="666"/>
      <c r="BI13" s="666"/>
      <c r="BJ13" s="666"/>
      <c r="BK13" s="666"/>
      <c r="BL13" s="666"/>
      <c r="BM13" s="666"/>
      <c r="BN13" s="667"/>
      <c r="BO13" s="692">
        <v>58.7</v>
      </c>
      <c r="BP13" s="692"/>
      <c r="BQ13" s="692"/>
      <c r="BR13" s="692"/>
      <c r="BS13" s="693" t="s">
        <v>128</v>
      </c>
      <c r="BT13" s="693"/>
      <c r="BU13" s="693"/>
      <c r="BV13" s="693"/>
      <c r="BW13" s="693"/>
      <c r="BX13" s="693"/>
      <c r="BY13" s="693"/>
      <c r="BZ13" s="693"/>
      <c r="CA13" s="693"/>
      <c r="CB13" s="751"/>
      <c r="CD13" s="707" t="s">
        <v>256</v>
      </c>
      <c r="CE13" s="704"/>
      <c r="CF13" s="704"/>
      <c r="CG13" s="704"/>
      <c r="CH13" s="704"/>
      <c r="CI13" s="704"/>
      <c r="CJ13" s="704"/>
      <c r="CK13" s="704"/>
      <c r="CL13" s="704"/>
      <c r="CM13" s="704"/>
      <c r="CN13" s="704"/>
      <c r="CO13" s="704"/>
      <c r="CP13" s="704"/>
      <c r="CQ13" s="705"/>
      <c r="CR13" s="665">
        <v>636431</v>
      </c>
      <c r="CS13" s="666"/>
      <c r="CT13" s="666"/>
      <c r="CU13" s="666"/>
      <c r="CV13" s="666"/>
      <c r="CW13" s="666"/>
      <c r="CX13" s="666"/>
      <c r="CY13" s="667"/>
      <c r="CZ13" s="692">
        <v>13.7</v>
      </c>
      <c r="DA13" s="692"/>
      <c r="DB13" s="692"/>
      <c r="DC13" s="692"/>
      <c r="DD13" s="671">
        <v>340910</v>
      </c>
      <c r="DE13" s="666"/>
      <c r="DF13" s="666"/>
      <c r="DG13" s="666"/>
      <c r="DH13" s="666"/>
      <c r="DI13" s="666"/>
      <c r="DJ13" s="666"/>
      <c r="DK13" s="666"/>
      <c r="DL13" s="666"/>
      <c r="DM13" s="666"/>
      <c r="DN13" s="666"/>
      <c r="DO13" s="666"/>
      <c r="DP13" s="667"/>
      <c r="DQ13" s="671">
        <v>283361</v>
      </c>
      <c r="DR13" s="666"/>
      <c r="DS13" s="666"/>
      <c r="DT13" s="666"/>
      <c r="DU13" s="666"/>
      <c r="DV13" s="666"/>
      <c r="DW13" s="666"/>
      <c r="DX13" s="666"/>
      <c r="DY13" s="666"/>
      <c r="DZ13" s="666"/>
      <c r="EA13" s="666"/>
      <c r="EB13" s="666"/>
      <c r="EC13" s="706"/>
    </row>
    <row r="14" spans="2:143" ht="11.25" customHeight="1" x14ac:dyDescent="0.15">
      <c r="B14" s="662" t="s">
        <v>257</v>
      </c>
      <c r="C14" s="663"/>
      <c r="D14" s="663"/>
      <c r="E14" s="663"/>
      <c r="F14" s="663"/>
      <c r="G14" s="663"/>
      <c r="H14" s="663"/>
      <c r="I14" s="663"/>
      <c r="J14" s="663"/>
      <c r="K14" s="663"/>
      <c r="L14" s="663"/>
      <c r="M14" s="663"/>
      <c r="N14" s="663"/>
      <c r="O14" s="663"/>
      <c r="P14" s="663"/>
      <c r="Q14" s="664"/>
      <c r="R14" s="665" t="s">
        <v>128</v>
      </c>
      <c r="S14" s="666"/>
      <c r="T14" s="666"/>
      <c r="U14" s="666"/>
      <c r="V14" s="666"/>
      <c r="W14" s="666"/>
      <c r="X14" s="666"/>
      <c r="Y14" s="667"/>
      <c r="Z14" s="692" t="s">
        <v>128</v>
      </c>
      <c r="AA14" s="692"/>
      <c r="AB14" s="692"/>
      <c r="AC14" s="692"/>
      <c r="AD14" s="693" t="s">
        <v>240</v>
      </c>
      <c r="AE14" s="693"/>
      <c r="AF14" s="693"/>
      <c r="AG14" s="693"/>
      <c r="AH14" s="693"/>
      <c r="AI14" s="693"/>
      <c r="AJ14" s="693"/>
      <c r="AK14" s="693"/>
      <c r="AL14" s="668" t="s">
        <v>258</v>
      </c>
      <c r="AM14" s="669"/>
      <c r="AN14" s="669"/>
      <c r="AO14" s="694"/>
      <c r="AP14" s="662" t="s">
        <v>259</v>
      </c>
      <c r="AQ14" s="663"/>
      <c r="AR14" s="663"/>
      <c r="AS14" s="663"/>
      <c r="AT14" s="663"/>
      <c r="AU14" s="663"/>
      <c r="AV14" s="663"/>
      <c r="AW14" s="663"/>
      <c r="AX14" s="663"/>
      <c r="AY14" s="663"/>
      <c r="AZ14" s="663"/>
      <c r="BA14" s="663"/>
      <c r="BB14" s="663"/>
      <c r="BC14" s="663"/>
      <c r="BD14" s="663"/>
      <c r="BE14" s="663"/>
      <c r="BF14" s="664"/>
      <c r="BG14" s="665">
        <v>9556</v>
      </c>
      <c r="BH14" s="666"/>
      <c r="BI14" s="666"/>
      <c r="BJ14" s="666"/>
      <c r="BK14" s="666"/>
      <c r="BL14" s="666"/>
      <c r="BM14" s="666"/>
      <c r="BN14" s="667"/>
      <c r="BO14" s="692">
        <v>1.8</v>
      </c>
      <c r="BP14" s="692"/>
      <c r="BQ14" s="692"/>
      <c r="BR14" s="692"/>
      <c r="BS14" s="693" t="s">
        <v>258</v>
      </c>
      <c r="BT14" s="693"/>
      <c r="BU14" s="693"/>
      <c r="BV14" s="693"/>
      <c r="BW14" s="693"/>
      <c r="BX14" s="693"/>
      <c r="BY14" s="693"/>
      <c r="BZ14" s="693"/>
      <c r="CA14" s="693"/>
      <c r="CB14" s="751"/>
      <c r="CD14" s="707" t="s">
        <v>260</v>
      </c>
      <c r="CE14" s="704"/>
      <c r="CF14" s="704"/>
      <c r="CG14" s="704"/>
      <c r="CH14" s="704"/>
      <c r="CI14" s="704"/>
      <c r="CJ14" s="704"/>
      <c r="CK14" s="704"/>
      <c r="CL14" s="704"/>
      <c r="CM14" s="704"/>
      <c r="CN14" s="704"/>
      <c r="CO14" s="704"/>
      <c r="CP14" s="704"/>
      <c r="CQ14" s="705"/>
      <c r="CR14" s="665">
        <v>227504</v>
      </c>
      <c r="CS14" s="666"/>
      <c r="CT14" s="666"/>
      <c r="CU14" s="666"/>
      <c r="CV14" s="666"/>
      <c r="CW14" s="666"/>
      <c r="CX14" s="666"/>
      <c r="CY14" s="667"/>
      <c r="CZ14" s="692">
        <v>4.9000000000000004</v>
      </c>
      <c r="DA14" s="692"/>
      <c r="DB14" s="692"/>
      <c r="DC14" s="692"/>
      <c r="DD14" s="671" t="s">
        <v>136</v>
      </c>
      <c r="DE14" s="666"/>
      <c r="DF14" s="666"/>
      <c r="DG14" s="666"/>
      <c r="DH14" s="666"/>
      <c r="DI14" s="666"/>
      <c r="DJ14" s="666"/>
      <c r="DK14" s="666"/>
      <c r="DL14" s="666"/>
      <c r="DM14" s="666"/>
      <c r="DN14" s="666"/>
      <c r="DO14" s="666"/>
      <c r="DP14" s="667"/>
      <c r="DQ14" s="671">
        <v>227204</v>
      </c>
      <c r="DR14" s="666"/>
      <c r="DS14" s="666"/>
      <c r="DT14" s="666"/>
      <c r="DU14" s="666"/>
      <c r="DV14" s="666"/>
      <c r="DW14" s="666"/>
      <c r="DX14" s="666"/>
      <c r="DY14" s="666"/>
      <c r="DZ14" s="666"/>
      <c r="EA14" s="666"/>
      <c r="EB14" s="666"/>
      <c r="EC14" s="706"/>
    </row>
    <row r="15" spans="2:143" ht="11.25" customHeight="1" x14ac:dyDescent="0.15">
      <c r="B15" s="662" t="s">
        <v>261</v>
      </c>
      <c r="C15" s="663"/>
      <c r="D15" s="663"/>
      <c r="E15" s="663"/>
      <c r="F15" s="663"/>
      <c r="G15" s="663"/>
      <c r="H15" s="663"/>
      <c r="I15" s="663"/>
      <c r="J15" s="663"/>
      <c r="K15" s="663"/>
      <c r="L15" s="663"/>
      <c r="M15" s="663"/>
      <c r="N15" s="663"/>
      <c r="O15" s="663"/>
      <c r="P15" s="663"/>
      <c r="Q15" s="664"/>
      <c r="R15" s="665" t="s">
        <v>240</v>
      </c>
      <c r="S15" s="666"/>
      <c r="T15" s="666"/>
      <c r="U15" s="666"/>
      <c r="V15" s="666"/>
      <c r="W15" s="666"/>
      <c r="X15" s="666"/>
      <c r="Y15" s="667"/>
      <c r="Z15" s="692" t="s">
        <v>128</v>
      </c>
      <c r="AA15" s="692"/>
      <c r="AB15" s="692"/>
      <c r="AC15" s="692"/>
      <c r="AD15" s="693" t="s">
        <v>128</v>
      </c>
      <c r="AE15" s="693"/>
      <c r="AF15" s="693"/>
      <c r="AG15" s="693"/>
      <c r="AH15" s="693"/>
      <c r="AI15" s="693"/>
      <c r="AJ15" s="693"/>
      <c r="AK15" s="693"/>
      <c r="AL15" s="668" t="s">
        <v>240</v>
      </c>
      <c r="AM15" s="669"/>
      <c r="AN15" s="669"/>
      <c r="AO15" s="694"/>
      <c r="AP15" s="662" t="s">
        <v>262</v>
      </c>
      <c r="AQ15" s="663"/>
      <c r="AR15" s="663"/>
      <c r="AS15" s="663"/>
      <c r="AT15" s="663"/>
      <c r="AU15" s="663"/>
      <c r="AV15" s="663"/>
      <c r="AW15" s="663"/>
      <c r="AX15" s="663"/>
      <c r="AY15" s="663"/>
      <c r="AZ15" s="663"/>
      <c r="BA15" s="663"/>
      <c r="BB15" s="663"/>
      <c r="BC15" s="663"/>
      <c r="BD15" s="663"/>
      <c r="BE15" s="663"/>
      <c r="BF15" s="664"/>
      <c r="BG15" s="665">
        <v>36115</v>
      </c>
      <c r="BH15" s="666"/>
      <c r="BI15" s="666"/>
      <c r="BJ15" s="666"/>
      <c r="BK15" s="666"/>
      <c r="BL15" s="666"/>
      <c r="BM15" s="666"/>
      <c r="BN15" s="667"/>
      <c r="BO15" s="692">
        <v>6.8</v>
      </c>
      <c r="BP15" s="692"/>
      <c r="BQ15" s="692"/>
      <c r="BR15" s="692"/>
      <c r="BS15" s="693" t="s">
        <v>128</v>
      </c>
      <c r="BT15" s="693"/>
      <c r="BU15" s="693"/>
      <c r="BV15" s="693"/>
      <c r="BW15" s="693"/>
      <c r="BX15" s="693"/>
      <c r="BY15" s="693"/>
      <c r="BZ15" s="693"/>
      <c r="CA15" s="693"/>
      <c r="CB15" s="751"/>
      <c r="CD15" s="707" t="s">
        <v>263</v>
      </c>
      <c r="CE15" s="704"/>
      <c r="CF15" s="704"/>
      <c r="CG15" s="704"/>
      <c r="CH15" s="704"/>
      <c r="CI15" s="704"/>
      <c r="CJ15" s="704"/>
      <c r="CK15" s="704"/>
      <c r="CL15" s="704"/>
      <c r="CM15" s="704"/>
      <c r="CN15" s="704"/>
      <c r="CO15" s="704"/>
      <c r="CP15" s="704"/>
      <c r="CQ15" s="705"/>
      <c r="CR15" s="665">
        <v>304267</v>
      </c>
      <c r="CS15" s="666"/>
      <c r="CT15" s="666"/>
      <c r="CU15" s="666"/>
      <c r="CV15" s="666"/>
      <c r="CW15" s="666"/>
      <c r="CX15" s="666"/>
      <c r="CY15" s="667"/>
      <c r="CZ15" s="692">
        <v>6.5</v>
      </c>
      <c r="DA15" s="692"/>
      <c r="DB15" s="692"/>
      <c r="DC15" s="692"/>
      <c r="DD15" s="671">
        <v>36502</v>
      </c>
      <c r="DE15" s="666"/>
      <c r="DF15" s="666"/>
      <c r="DG15" s="666"/>
      <c r="DH15" s="666"/>
      <c r="DI15" s="666"/>
      <c r="DJ15" s="666"/>
      <c r="DK15" s="666"/>
      <c r="DL15" s="666"/>
      <c r="DM15" s="666"/>
      <c r="DN15" s="666"/>
      <c r="DO15" s="666"/>
      <c r="DP15" s="667"/>
      <c r="DQ15" s="671">
        <v>254178</v>
      </c>
      <c r="DR15" s="666"/>
      <c r="DS15" s="666"/>
      <c r="DT15" s="666"/>
      <c r="DU15" s="666"/>
      <c r="DV15" s="666"/>
      <c r="DW15" s="666"/>
      <c r="DX15" s="666"/>
      <c r="DY15" s="666"/>
      <c r="DZ15" s="666"/>
      <c r="EA15" s="666"/>
      <c r="EB15" s="666"/>
      <c r="EC15" s="706"/>
    </row>
    <row r="16" spans="2:143" ht="11.25" customHeight="1" x14ac:dyDescent="0.15">
      <c r="B16" s="662" t="s">
        <v>264</v>
      </c>
      <c r="C16" s="663"/>
      <c r="D16" s="663"/>
      <c r="E16" s="663"/>
      <c r="F16" s="663"/>
      <c r="G16" s="663"/>
      <c r="H16" s="663"/>
      <c r="I16" s="663"/>
      <c r="J16" s="663"/>
      <c r="K16" s="663"/>
      <c r="L16" s="663"/>
      <c r="M16" s="663"/>
      <c r="N16" s="663"/>
      <c r="O16" s="663"/>
      <c r="P16" s="663"/>
      <c r="Q16" s="664"/>
      <c r="R16" s="665">
        <v>1873</v>
      </c>
      <c r="S16" s="666"/>
      <c r="T16" s="666"/>
      <c r="U16" s="666"/>
      <c r="V16" s="666"/>
      <c r="W16" s="666"/>
      <c r="X16" s="666"/>
      <c r="Y16" s="667"/>
      <c r="Z16" s="692">
        <v>0</v>
      </c>
      <c r="AA16" s="692"/>
      <c r="AB16" s="692"/>
      <c r="AC16" s="692"/>
      <c r="AD16" s="693">
        <v>1873</v>
      </c>
      <c r="AE16" s="693"/>
      <c r="AF16" s="693"/>
      <c r="AG16" s="693"/>
      <c r="AH16" s="693"/>
      <c r="AI16" s="693"/>
      <c r="AJ16" s="693"/>
      <c r="AK16" s="693"/>
      <c r="AL16" s="668">
        <v>0.1</v>
      </c>
      <c r="AM16" s="669"/>
      <c r="AN16" s="669"/>
      <c r="AO16" s="694"/>
      <c r="AP16" s="662" t="s">
        <v>265</v>
      </c>
      <c r="AQ16" s="663"/>
      <c r="AR16" s="663"/>
      <c r="AS16" s="663"/>
      <c r="AT16" s="663"/>
      <c r="AU16" s="663"/>
      <c r="AV16" s="663"/>
      <c r="AW16" s="663"/>
      <c r="AX16" s="663"/>
      <c r="AY16" s="663"/>
      <c r="AZ16" s="663"/>
      <c r="BA16" s="663"/>
      <c r="BB16" s="663"/>
      <c r="BC16" s="663"/>
      <c r="BD16" s="663"/>
      <c r="BE16" s="663"/>
      <c r="BF16" s="664"/>
      <c r="BG16" s="665" t="s">
        <v>128</v>
      </c>
      <c r="BH16" s="666"/>
      <c r="BI16" s="666"/>
      <c r="BJ16" s="666"/>
      <c r="BK16" s="666"/>
      <c r="BL16" s="666"/>
      <c r="BM16" s="666"/>
      <c r="BN16" s="667"/>
      <c r="BO16" s="692" t="s">
        <v>128</v>
      </c>
      <c r="BP16" s="692"/>
      <c r="BQ16" s="692"/>
      <c r="BR16" s="692"/>
      <c r="BS16" s="693" t="s">
        <v>128</v>
      </c>
      <c r="BT16" s="693"/>
      <c r="BU16" s="693"/>
      <c r="BV16" s="693"/>
      <c r="BW16" s="693"/>
      <c r="BX16" s="693"/>
      <c r="BY16" s="693"/>
      <c r="BZ16" s="693"/>
      <c r="CA16" s="693"/>
      <c r="CB16" s="751"/>
      <c r="CD16" s="707" t="s">
        <v>266</v>
      </c>
      <c r="CE16" s="704"/>
      <c r="CF16" s="704"/>
      <c r="CG16" s="704"/>
      <c r="CH16" s="704"/>
      <c r="CI16" s="704"/>
      <c r="CJ16" s="704"/>
      <c r="CK16" s="704"/>
      <c r="CL16" s="704"/>
      <c r="CM16" s="704"/>
      <c r="CN16" s="704"/>
      <c r="CO16" s="704"/>
      <c r="CP16" s="704"/>
      <c r="CQ16" s="705"/>
      <c r="CR16" s="665" t="s">
        <v>240</v>
      </c>
      <c r="CS16" s="666"/>
      <c r="CT16" s="666"/>
      <c r="CU16" s="666"/>
      <c r="CV16" s="666"/>
      <c r="CW16" s="666"/>
      <c r="CX16" s="666"/>
      <c r="CY16" s="667"/>
      <c r="CZ16" s="692" t="s">
        <v>240</v>
      </c>
      <c r="DA16" s="692"/>
      <c r="DB16" s="692"/>
      <c r="DC16" s="692"/>
      <c r="DD16" s="671" t="s">
        <v>240</v>
      </c>
      <c r="DE16" s="666"/>
      <c r="DF16" s="666"/>
      <c r="DG16" s="666"/>
      <c r="DH16" s="666"/>
      <c r="DI16" s="666"/>
      <c r="DJ16" s="666"/>
      <c r="DK16" s="666"/>
      <c r="DL16" s="666"/>
      <c r="DM16" s="666"/>
      <c r="DN16" s="666"/>
      <c r="DO16" s="666"/>
      <c r="DP16" s="667"/>
      <c r="DQ16" s="671" t="s">
        <v>136</v>
      </c>
      <c r="DR16" s="666"/>
      <c r="DS16" s="666"/>
      <c r="DT16" s="666"/>
      <c r="DU16" s="666"/>
      <c r="DV16" s="666"/>
      <c r="DW16" s="666"/>
      <c r="DX16" s="666"/>
      <c r="DY16" s="666"/>
      <c r="DZ16" s="666"/>
      <c r="EA16" s="666"/>
      <c r="EB16" s="666"/>
      <c r="EC16" s="706"/>
    </row>
    <row r="17" spans="2:133" ht="11.25" customHeight="1" x14ac:dyDescent="0.15">
      <c r="B17" s="662" t="s">
        <v>267</v>
      </c>
      <c r="C17" s="663"/>
      <c r="D17" s="663"/>
      <c r="E17" s="663"/>
      <c r="F17" s="663"/>
      <c r="G17" s="663"/>
      <c r="H17" s="663"/>
      <c r="I17" s="663"/>
      <c r="J17" s="663"/>
      <c r="K17" s="663"/>
      <c r="L17" s="663"/>
      <c r="M17" s="663"/>
      <c r="N17" s="663"/>
      <c r="O17" s="663"/>
      <c r="P17" s="663"/>
      <c r="Q17" s="664"/>
      <c r="R17" s="665">
        <v>4857</v>
      </c>
      <c r="S17" s="666"/>
      <c r="T17" s="666"/>
      <c r="U17" s="666"/>
      <c r="V17" s="666"/>
      <c r="W17" s="666"/>
      <c r="X17" s="666"/>
      <c r="Y17" s="667"/>
      <c r="Z17" s="692">
        <v>0.1</v>
      </c>
      <c r="AA17" s="692"/>
      <c r="AB17" s="692"/>
      <c r="AC17" s="692"/>
      <c r="AD17" s="693">
        <v>4857</v>
      </c>
      <c r="AE17" s="693"/>
      <c r="AF17" s="693"/>
      <c r="AG17" s="693"/>
      <c r="AH17" s="693"/>
      <c r="AI17" s="693"/>
      <c r="AJ17" s="693"/>
      <c r="AK17" s="693"/>
      <c r="AL17" s="668">
        <v>0.2</v>
      </c>
      <c r="AM17" s="669"/>
      <c r="AN17" s="669"/>
      <c r="AO17" s="694"/>
      <c r="AP17" s="662" t="s">
        <v>268</v>
      </c>
      <c r="AQ17" s="663"/>
      <c r="AR17" s="663"/>
      <c r="AS17" s="663"/>
      <c r="AT17" s="663"/>
      <c r="AU17" s="663"/>
      <c r="AV17" s="663"/>
      <c r="AW17" s="663"/>
      <c r="AX17" s="663"/>
      <c r="AY17" s="663"/>
      <c r="AZ17" s="663"/>
      <c r="BA17" s="663"/>
      <c r="BB17" s="663"/>
      <c r="BC17" s="663"/>
      <c r="BD17" s="663"/>
      <c r="BE17" s="663"/>
      <c r="BF17" s="664"/>
      <c r="BG17" s="665" t="s">
        <v>240</v>
      </c>
      <c r="BH17" s="666"/>
      <c r="BI17" s="666"/>
      <c r="BJ17" s="666"/>
      <c r="BK17" s="666"/>
      <c r="BL17" s="666"/>
      <c r="BM17" s="666"/>
      <c r="BN17" s="667"/>
      <c r="BO17" s="692" t="s">
        <v>240</v>
      </c>
      <c r="BP17" s="692"/>
      <c r="BQ17" s="692"/>
      <c r="BR17" s="692"/>
      <c r="BS17" s="693" t="s">
        <v>128</v>
      </c>
      <c r="BT17" s="693"/>
      <c r="BU17" s="693"/>
      <c r="BV17" s="693"/>
      <c r="BW17" s="693"/>
      <c r="BX17" s="693"/>
      <c r="BY17" s="693"/>
      <c r="BZ17" s="693"/>
      <c r="CA17" s="693"/>
      <c r="CB17" s="751"/>
      <c r="CD17" s="707" t="s">
        <v>269</v>
      </c>
      <c r="CE17" s="704"/>
      <c r="CF17" s="704"/>
      <c r="CG17" s="704"/>
      <c r="CH17" s="704"/>
      <c r="CI17" s="704"/>
      <c r="CJ17" s="704"/>
      <c r="CK17" s="704"/>
      <c r="CL17" s="704"/>
      <c r="CM17" s="704"/>
      <c r="CN17" s="704"/>
      <c r="CO17" s="704"/>
      <c r="CP17" s="704"/>
      <c r="CQ17" s="705"/>
      <c r="CR17" s="665">
        <v>611223</v>
      </c>
      <c r="CS17" s="666"/>
      <c r="CT17" s="666"/>
      <c r="CU17" s="666"/>
      <c r="CV17" s="666"/>
      <c r="CW17" s="666"/>
      <c r="CX17" s="666"/>
      <c r="CY17" s="667"/>
      <c r="CZ17" s="692">
        <v>13.1</v>
      </c>
      <c r="DA17" s="692"/>
      <c r="DB17" s="692"/>
      <c r="DC17" s="692"/>
      <c r="DD17" s="671" t="s">
        <v>128</v>
      </c>
      <c r="DE17" s="666"/>
      <c r="DF17" s="666"/>
      <c r="DG17" s="666"/>
      <c r="DH17" s="666"/>
      <c r="DI17" s="666"/>
      <c r="DJ17" s="666"/>
      <c r="DK17" s="666"/>
      <c r="DL17" s="666"/>
      <c r="DM17" s="666"/>
      <c r="DN17" s="666"/>
      <c r="DO17" s="666"/>
      <c r="DP17" s="667"/>
      <c r="DQ17" s="671">
        <v>571403</v>
      </c>
      <c r="DR17" s="666"/>
      <c r="DS17" s="666"/>
      <c r="DT17" s="666"/>
      <c r="DU17" s="666"/>
      <c r="DV17" s="666"/>
      <c r="DW17" s="666"/>
      <c r="DX17" s="666"/>
      <c r="DY17" s="666"/>
      <c r="DZ17" s="666"/>
      <c r="EA17" s="666"/>
      <c r="EB17" s="666"/>
      <c r="EC17" s="706"/>
    </row>
    <row r="18" spans="2:133" ht="11.25" customHeight="1" x14ac:dyDescent="0.15">
      <c r="B18" s="662" t="s">
        <v>270</v>
      </c>
      <c r="C18" s="663"/>
      <c r="D18" s="663"/>
      <c r="E18" s="663"/>
      <c r="F18" s="663"/>
      <c r="G18" s="663"/>
      <c r="H18" s="663"/>
      <c r="I18" s="663"/>
      <c r="J18" s="663"/>
      <c r="K18" s="663"/>
      <c r="L18" s="663"/>
      <c r="M18" s="663"/>
      <c r="N18" s="663"/>
      <c r="O18" s="663"/>
      <c r="P18" s="663"/>
      <c r="Q18" s="664"/>
      <c r="R18" s="665">
        <v>4660</v>
      </c>
      <c r="S18" s="666"/>
      <c r="T18" s="666"/>
      <c r="U18" s="666"/>
      <c r="V18" s="666"/>
      <c r="W18" s="666"/>
      <c r="X18" s="666"/>
      <c r="Y18" s="667"/>
      <c r="Z18" s="692">
        <v>0.1</v>
      </c>
      <c r="AA18" s="692"/>
      <c r="AB18" s="692"/>
      <c r="AC18" s="692"/>
      <c r="AD18" s="693">
        <v>4660</v>
      </c>
      <c r="AE18" s="693"/>
      <c r="AF18" s="693"/>
      <c r="AG18" s="693"/>
      <c r="AH18" s="693"/>
      <c r="AI18" s="693"/>
      <c r="AJ18" s="693"/>
      <c r="AK18" s="693"/>
      <c r="AL18" s="668">
        <v>0.20000000298023224</v>
      </c>
      <c r="AM18" s="669"/>
      <c r="AN18" s="669"/>
      <c r="AO18" s="694"/>
      <c r="AP18" s="662" t="s">
        <v>271</v>
      </c>
      <c r="AQ18" s="663"/>
      <c r="AR18" s="663"/>
      <c r="AS18" s="663"/>
      <c r="AT18" s="663"/>
      <c r="AU18" s="663"/>
      <c r="AV18" s="663"/>
      <c r="AW18" s="663"/>
      <c r="AX18" s="663"/>
      <c r="AY18" s="663"/>
      <c r="AZ18" s="663"/>
      <c r="BA18" s="663"/>
      <c r="BB18" s="663"/>
      <c r="BC18" s="663"/>
      <c r="BD18" s="663"/>
      <c r="BE18" s="663"/>
      <c r="BF18" s="664"/>
      <c r="BG18" s="665" t="s">
        <v>240</v>
      </c>
      <c r="BH18" s="666"/>
      <c r="BI18" s="666"/>
      <c r="BJ18" s="666"/>
      <c r="BK18" s="666"/>
      <c r="BL18" s="666"/>
      <c r="BM18" s="666"/>
      <c r="BN18" s="667"/>
      <c r="BO18" s="692" t="s">
        <v>240</v>
      </c>
      <c r="BP18" s="692"/>
      <c r="BQ18" s="692"/>
      <c r="BR18" s="692"/>
      <c r="BS18" s="693" t="s">
        <v>128</v>
      </c>
      <c r="BT18" s="693"/>
      <c r="BU18" s="693"/>
      <c r="BV18" s="693"/>
      <c r="BW18" s="693"/>
      <c r="BX18" s="693"/>
      <c r="BY18" s="693"/>
      <c r="BZ18" s="693"/>
      <c r="CA18" s="693"/>
      <c r="CB18" s="751"/>
      <c r="CD18" s="707" t="s">
        <v>272</v>
      </c>
      <c r="CE18" s="704"/>
      <c r="CF18" s="704"/>
      <c r="CG18" s="704"/>
      <c r="CH18" s="704"/>
      <c r="CI18" s="704"/>
      <c r="CJ18" s="704"/>
      <c r="CK18" s="704"/>
      <c r="CL18" s="704"/>
      <c r="CM18" s="704"/>
      <c r="CN18" s="704"/>
      <c r="CO18" s="704"/>
      <c r="CP18" s="704"/>
      <c r="CQ18" s="705"/>
      <c r="CR18" s="665" t="s">
        <v>240</v>
      </c>
      <c r="CS18" s="666"/>
      <c r="CT18" s="666"/>
      <c r="CU18" s="666"/>
      <c r="CV18" s="666"/>
      <c r="CW18" s="666"/>
      <c r="CX18" s="666"/>
      <c r="CY18" s="667"/>
      <c r="CZ18" s="692" t="s">
        <v>240</v>
      </c>
      <c r="DA18" s="692"/>
      <c r="DB18" s="692"/>
      <c r="DC18" s="692"/>
      <c r="DD18" s="671" t="s">
        <v>128</v>
      </c>
      <c r="DE18" s="666"/>
      <c r="DF18" s="666"/>
      <c r="DG18" s="666"/>
      <c r="DH18" s="666"/>
      <c r="DI18" s="666"/>
      <c r="DJ18" s="666"/>
      <c r="DK18" s="666"/>
      <c r="DL18" s="666"/>
      <c r="DM18" s="666"/>
      <c r="DN18" s="666"/>
      <c r="DO18" s="666"/>
      <c r="DP18" s="667"/>
      <c r="DQ18" s="671" t="s">
        <v>128</v>
      </c>
      <c r="DR18" s="666"/>
      <c r="DS18" s="666"/>
      <c r="DT18" s="666"/>
      <c r="DU18" s="666"/>
      <c r="DV18" s="666"/>
      <c r="DW18" s="666"/>
      <c r="DX18" s="666"/>
      <c r="DY18" s="666"/>
      <c r="DZ18" s="666"/>
      <c r="EA18" s="666"/>
      <c r="EB18" s="666"/>
      <c r="EC18" s="706"/>
    </row>
    <row r="19" spans="2:133" ht="11.25" customHeight="1" x14ac:dyDescent="0.15">
      <c r="B19" s="662" t="s">
        <v>273</v>
      </c>
      <c r="C19" s="663"/>
      <c r="D19" s="663"/>
      <c r="E19" s="663"/>
      <c r="F19" s="663"/>
      <c r="G19" s="663"/>
      <c r="H19" s="663"/>
      <c r="I19" s="663"/>
      <c r="J19" s="663"/>
      <c r="K19" s="663"/>
      <c r="L19" s="663"/>
      <c r="M19" s="663"/>
      <c r="N19" s="663"/>
      <c r="O19" s="663"/>
      <c r="P19" s="663"/>
      <c r="Q19" s="664"/>
      <c r="R19" s="665">
        <v>465</v>
      </c>
      <c r="S19" s="666"/>
      <c r="T19" s="666"/>
      <c r="U19" s="666"/>
      <c r="V19" s="666"/>
      <c r="W19" s="666"/>
      <c r="X19" s="666"/>
      <c r="Y19" s="667"/>
      <c r="Z19" s="692">
        <v>0</v>
      </c>
      <c r="AA19" s="692"/>
      <c r="AB19" s="692"/>
      <c r="AC19" s="692"/>
      <c r="AD19" s="693">
        <v>465</v>
      </c>
      <c r="AE19" s="693"/>
      <c r="AF19" s="693"/>
      <c r="AG19" s="693"/>
      <c r="AH19" s="693"/>
      <c r="AI19" s="693"/>
      <c r="AJ19" s="693"/>
      <c r="AK19" s="693"/>
      <c r="AL19" s="668">
        <v>0</v>
      </c>
      <c r="AM19" s="669"/>
      <c r="AN19" s="669"/>
      <c r="AO19" s="694"/>
      <c r="AP19" s="662" t="s">
        <v>274</v>
      </c>
      <c r="AQ19" s="663"/>
      <c r="AR19" s="663"/>
      <c r="AS19" s="663"/>
      <c r="AT19" s="663"/>
      <c r="AU19" s="663"/>
      <c r="AV19" s="663"/>
      <c r="AW19" s="663"/>
      <c r="AX19" s="663"/>
      <c r="AY19" s="663"/>
      <c r="AZ19" s="663"/>
      <c r="BA19" s="663"/>
      <c r="BB19" s="663"/>
      <c r="BC19" s="663"/>
      <c r="BD19" s="663"/>
      <c r="BE19" s="663"/>
      <c r="BF19" s="664"/>
      <c r="BG19" s="665">
        <v>7473</v>
      </c>
      <c r="BH19" s="666"/>
      <c r="BI19" s="666"/>
      <c r="BJ19" s="666"/>
      <c r="BK19" s="666"/>
      <c r="BL19" s="666"/>
      <c r="BM19" s="666"/>
      <c r="BN19" s="667"/>
      <c r="BO19" s="692">
        <v>1.4</v>
      </c>
      <c r="BP19" s="692"/>
      <c r="BQ19" s="692"/>
      <c r="BR19" s="692"/>
      <c r="BS19" s="693" t="s">
        <v>128</v>
      </c>
      <c r="BT19" s="693"/>
      <c r="BU19" s="693"/>
      <c r="BV19" s="693"/>
      <c r="BW19" s="693"/>
      <c r="BX19" s="693"/>
      <c r="BY19" s="693"/>
      <c r="BZ19" s="693"/>
      <c r="CA19" s="693"/>
      <c r="CB19" s="751"/>
      <c r="CD19" s="707" t="s">
        <v>275</v>
      </c>
      <c r="CE19" s="704"/>
      <c r="CF19" s="704"/>
      <c r="CG19" s="704"/>
      <c r="CH19" s="704"/>
      <c r="CI19" s="704"/>
      <c r="CJ19" s="704"/>
      <c r="CK19" s="704"/>
      <c r="CL19" s="704"/>
      <c r="CM19" s="704"/>
      <c r="CN19" s="704"/>
      <c r="CO19" s="704"/>
      <c r="CP19" s="704"/>
      <c r="CQ19" s="705"/>
      <c r="CR19" s="665" t="s">
        <v>128</v>
      </c>
      <c r="CS19" s="666"/>
      <c r="CT19" s="666"/>
      <c r="CU19" s="666"/>
      <c r="CV19" s="666"/>
      <c r="CW19" s="666"/>
      <c r="CX19" s="666"/>
      <c r="CY19" s="667"/>
      <c r="CZ19" s="692" t="s">
        <v>128</v>
      </c>
      <c r="DA19" s="692"/>
      <c r="DB19" s="692"/>
      <c r="DC19" s="692"/>
      <c r="DD19" s="671" t="s">
        <v>240</v>
      </c>
      <c r="DE19" s="666"/>
      <c r="DF19" s="666"/>
      <c r="DG19" s="666"/>
      <c r="DH19" s="666"/>
      <c r="DI19" s="666"/>
      <c r="DJ19" s="666"/>
      <c r="DK19" s="666"/>
      <c r="DL19" s="666"/>
      <c r="DM19" s="666"/>
      <c r="DN19" s="666"/>
      <c r="DO19" s="666"/>
      <c r="DP19" s="667"/>
      <c r="DQ19" s="671" t="s">
        <v>240</v>
      </c>
      <c r="DR19" s="666"/>
      <c r="DS19" s="666"/>
      <c r="DT19" s="666"/>
      <c r="DU19" s="666"/>
      <c r="DV19" s="666"/>
      <c r="DW19" s="666"/>
      <c r="DX19" s="666"/>
      <c r="DY19" s="666"/>
      <c r="DZ19" s="666"/>
      <c r="EA19" s="666"/>
      <c r="EB19" s="666"/>
      <c r="EC19" s="706"/>
    </row>
    <row r="20" spans="2:133" ht="11.25" customHeight="1" x14ac:dyDescent="0.15">
      <c r="B20" s="662" t="s">
        <v>276</v>
      </c>
      <c r="C20" s="663"/>
      <c r="D20" s="663"/>
      <c r="E20" s="663"/>
      <c r="F20" s="663"/>
      <c r="G20" s="663"/>
      <c r="H20" s="663"/>
      <c r="I20" s="663"/>
      <c r="J20" s="663"/>
      <c r="K20" s="663"/>
      <c r="L20" s="663"/>
      <c r="M20" s="663"/>
      <c r="N20" s="663"/>
      <c r="O20" s="663"/>
      <c r="P20" s="663"/>
      <c r="Q20" s="664"/>
      <c r="R20" s="665">
        <v>521</v>
      </c>
      <c r="S20" s="666"/>
      <c r="T20" s="666"/>
      <c r="U20" s="666"/>
      <c r="V20" s="666"/>
      <c r="W20" s="666"/>
      <c r="X20" s="666"/>
      <c r="Y20" s="667"/>
      <c r="Z20" s="692">
        <v>0</v>
      </c>
      <c r="AA20" s="692"/>
      <c r="AB20" s="692"/>
      <c r="AC20" s="692"/>
      <c r="AD20" s="693">
        <v>521</v>
      </c>
      <c r="AE20" s="693"/>
      <c r="AF20" s="693"/>
      <c r="AG20" s="693"/>
      <c r="AH20" s="693"/>
      <c r="AI20" s="693"/>
      <c r="AJ20" s="693"/>
      <c r="AK20" s="693"/>
      <c r="AL20" s="668">
        <v>0</v>
      </c>
      <c r="AM20" s="669"/>
      <c r="AN20" s="669"/>
      <c r="AO20" s="694"/>
      <c r="AP20" s="662" t="s">
        <v>277</v>
      </c>
      <c r="AQ20" s="663"/>
      <c r="AR20" s="663"/>
      <c r="AS20" s="663"/>
      <c r="AT20" s="663"/>
      <c r="AU20" s="663"/>
      <c r="AV20" s="663"/>
      <c r="AW20" s="663"/>
      <c r="AX20" s="663"/>
      <c r="AY20" s="663"/>
      <c r="AZ20" s="663"/>
      <c r="BA20" s="663"/>
      <c r="BB20" s="663"/>
      <c r="BC20" s="663"/>
      <c r="BD20" s="663"/>
      <c r="BE20" s="663"/>
      <c r="BF20" s="664"/>
      <c r="BG20" s="665">
        <v>7473</v>
      </c>
      <c r="BH20" s="666"/>
      <c r="BI20" s="666"/>
      <c r="BJ20" s="666"/>
      <c r="BK20" s="666"/>
      <c r="BL20" s="666"/>
      <c r="BM20" s="666"/>
      <c r="BN20" s="667"/>
      <c r="BO20" s="692">
        <v>1.4</v>
      </c>
      <c r="BP20" s="692"/>
      <c r="BQ20" s="692"/>
      <c r="BR20" s="692"/>
      <c r="BS20" s="693" t="s">
        <v>128</v>
      </c>
      <c r="BT20" s="693"/>
      <c r="BU20" s="693"/>
      <c r="BV20" s="693"/>
      <c r="BW20" s="693"/>
      <c r="BX20" s="693"/>
      <c r="BY20" s="693"/>
      <c r="BZ20" s="693"/>
      <c r="CA20" s="693"/>
      <c r="CB20" s="751"/>
      <c r="CD20" s="707" t="s">
        <v>278</v>
      </c>
      <c r="CE20" s="704"/>
      <c r="CF20" s="704"/>
      <c r="CG20" s="704"/>
      <c r="CH20" s="704"/>
      <c r="CI20" s="704"/>
      <c r="CJ20" s="704"/>
      <c r="CK20" s="704"/>
      <c r="CL20" s="704"/>
      <c r="CM20" s="704"/>
      <c r="CN20" s="704"/>
      <c r="CO20" s="704"/>
      <c r="CP20" s="704"/>
      <c r="CQ20" s="705"/>
      <c r="CR20" s="665">
        <v>4653494</v>
      </c>
      <c r="CS20" s="666"/>
      <c r="CT20" s="666"/>
      <c r="CU20" s="666"/>
      <c r="CV20" s="666"/>
      <c r="CW20" s="666"/>
      <c r="CX20" s="666"/>
      <c r="CY20" s="667"/>
      <c r="CZ20" s="692">
        <v>100</v>
      </c>
      <c r="DA20" s="692"/>
      <c r="DB20" s="692"/>
      <c r="DC20" s="692"/>
      <c r="DD20" s="671">
        <v>857257</v>
      </c>
      <c r="DE20" s="666"/>
      <c r="DF20" s="666"/>
      <c r="DG20" s="666"/>
      <c r="DH20" s="666"/>
      <c r="DI20" s="666"/>
      <c r="DJ20" s="666"/>
      <c r="DK20" s="666"/>
      <c r="DL20" s="666"/>
      <c r="DM20" s="666"/>
      <c r="DN20" s="666"/>
      <c r="DO20" s="666"/>
      <c r="DP20" s="667"/>
      <c r="DQ20" s="671">
        <v>3078652</v>
      </c>
      <c r="DR20" s="666"/>
      <c r="DS20" s="666"/>
      <c r="DT20" s="666"/>
      <c r="DU20" s="666"/>
      <c r="DV20" s="666"/>
      <c r="DW20" s="666"/>
      <c r="DX20" s="666"/>
      <c r="DY20" s="666"/>
      <c r="DZ20" s="666"/>
      <c r="EA20" s="666"/>
      <c r="EB20" s="666"/>
      <c r="EC20" s="706"/>
    </row>
    <row r="21" spans="2:133" ht="11.25" customHeight="1" x14ac:dyDescent="0.15">
      <c r="B21" s="662" t="s">
        <v>279</v>
      </c>
      <c r="C21" s="663"/>
      <c r="D21" s="663"/>
      <c r="E21" s="663"/>
      <c r="F21" s="663"/>
      <c r="G21" s="663"/>
      <c r="H21" s="663"/>
      <c r="I21" s="663"/>
      <c r="J21" s="663"/>
      <c r="K21" s="663"/>
      <c r="L21" s="663"/>
      <c r="M21" s="663"/>
      <c r="N21" s="663"/>
      <c r="O21" s="663"/>
      <c r="P21" s="663"/>
      <c r="Q21" s="664"/>
      <c r="R21" s="665">
        <v>239</v>
      </c>
      <c r="S21" s="666"/>
      <c r="T21" s="666"/>
      <c r="U21" s="666"/>
      <c r="V21" s="666"/>
      <c r="W21" s="666"/>
      <c r="X21" s="666"/>
      <c r="Y21" s="667"/>
      <c r="Z21" s="692">
        <v>0</v>
      </c>
      <c r="AA21" s="692"/>
      <c r="AB21" s="692"/>
      <c r="AC21" s="692"/>
      <c r="AD21" s="693">
        <v>239</v>
      </c>
      <c r="AE21" s="693"/>
      <c r="AF21" s="693"/>
      <c r="AG21" s="693"/>
      <c r="AH21" s="693"/>
      <c r="AI21" s="693"/>
      <c r="AJ21" s="693"/>
      <c r="AK21" s="693"/>
      <c r="AL21" s="668">
        <v>0</v>
      </c>
      <c r="AM21" s="669"/>
      <c r="AN21" s="669"/>
      <c r="AO21" s="694"/>
      <c r="AP21" s="758" t="s">
        <v>280</v>
      </c>
      <c r="AQ21" s="765"/>
      <c r="AR21" s="765"/>
      <c r="AS21" s="765"/>
      <c r="AT21" s="765"/>
      <c r="AU21" s="765"/>
      <c r="AV21" s="765"/>
      <c r="AW21" s="765"/>
      <c r="AX21" s="765"/>
      <c r="AY21" s="765"/>
      <c r="AZ21" s="765"/>
      <c r="BA21" s="765"/>
      <c r="BB21" s="765"/>
      <c r="BC21" s="765"/>
      <c r="BD21" s="765"/>
      <c r="BE21" s="765"/>
      <c r="BF21" s="760"/>
      <c r="BG21" s="665">
        <v>7473</v>
      </c>
      <c r="BH21" s="666"/>
      <c r="BI21" s="666"/>
      <c r="BJ21" s="666"/>
      <c r="BK21" s="666"/>
      <c r="BL21" s="666"/>
      <c r="BM21" s="666"/>
      <c r="BN21" s="667"/>
      <c r="BO21" s="692">
        <v>1.4</v>
      </c>
      <c r="BP21" s="692"/>
      <c r="BQ21" s="692"/>
      <c r="BR21" s="692"/>
      <c r="BS21" s="693" t="s">
        <v>240</v>
      </c>
      <c r="BT21" s="693"/>
      <c r="BU21" s="693"/>
      <c r="BV21" s="693"/>
      <c r="BW21" s="693"/>
      <c r="BX21" s="693"/>
      <c r="BY21" s="693"/>
      <c r="BZ21" s="693"/>
      <c r="CA21" s="693"/>
      <c r="CB21" s="751"/>
      <c r="CD21" s="770"/>
      <c r="CE21" s="696"/>
      <c r="CF21" s="696"/>
      <c r="CG21" s="696"/>
      <c r="CH21" s="696"/>
      <c r="CI21" s="696"/>
      <c r="CJ21" s="696"/>
      <c r="CK21" s="696"/>
      <c r="CL21" s="696"/>
      <c r="CM21" s="696"/>
      <c r="CN21" s="696"/>
      <c r="CO21" s="696"/>
      <c r="CP21" s="696"/>
      <c r="CQ21" s="697"/>
      <c r="CR21" s="771"/>
      <c r="CS21" s="772"/>
      <c r="CT21" s="772"/>
      <c r="CU21" s="772"/>
      <c r="CV21" s="772"/>
      <c r="CW21" s="772"/>
      <c r="CX21" s="772"/>
      <c r="CY21" s="773"/>
      <c r="CZ21" s="774"/>
      <c r="DA21" s="774"/>
      <c r="DB21" s="774"/>
      <c r="DC21" s="774"/>
      <c r="DD21" s="775"/>
      <c r="DE21" s="772"/>
      <c r="DF21" s="772"/>
      <c r="DG21" s="772"/>
      <c r="DH21" s="772"/>
      <c r="DI21" s="772"/>
      <c r="DJ21" s="772"/>
      <c r="DK21" s="772"/>
      <c r="DL21" s="772"/>
      <c r="DM21" s="772"/>
      <c r="DN21" s="772"/>
      <c r="DO21" s="772"/>
      <c r="DP21" s="773"/>
      <c r="DQ21" s="775"/>
      <c r="DR21" s="772"/>
      <c r="DS21" s="772"/>
      <c r="DT21" s="772"/>
      <c r="DU21" s="772"/>
      <c r="DV21" s="772"/>
      <c r="DW21" s="772"/>
      <c r="DX21" s="772"/>
      <c r="DY21" s="772"/>
      <c r="DZ21" s="772"/>
      <c r="EA21" s="772"/>
      <c r="EB21" s="772"/>
      <c r="EC21" s="779"/>
    </row>
    <row r="22" spans="2:133" ht="11.25" customHeight="1" x14ac:dyDescent="0.15">
      <c r="B22" s="728" t="s">
        <v>281</v>
      </c>
      <c r="C22" s="729"/>
      <c r="D22" s="729"/>
      <c r="E22" s="729"/>
      <c r="F22" s="729"/>
      <c r="G22" s="729"/>
      <c r="H22" s="729"/>
      <c r="I22" s="729"/>
      <c r="J22" s="729"/>
      <c r="K22" s="729"/>
      <c r="L22" s="729"/>
      <c r="M22" s="729"/>
      <c r="N22" s="729"/>
      <c r="O22" s="729"/>
      <c r="P22" s="729"/>
      <c r="Q22" s="730"/>
      <c r="R22" s="665">
        <v>3435</v>
      </c>
      <c r="S22" s="666"/>
      <c r="T22" s="666"/>
      <c r="U22" s="666"/>
      <c r="V22" s="666"/>
      <c r="W22" s="666"/>
      <c r="X22" s="666"/>
      <c r="Y22" s="667"/>
      <c r="Z22" s="692">
        <v>0.1</v>
      </c>
      <c r="AA22" s="692"/>
      <c r="AB22" s="692"/>
      <c r="AC22" s="692"/>
      <c r="AD22" s="693">
        <v>3435</v>
      </c>
      <c r="AE22" s="693"/>
      <c r="AF22" s="693"/>
      <c r="AG22" s="693"/>
      <c r="AH22" s="693"/>
      <c r="AI22" s="693"/>
      <c r="AJ22" s="693"/>
      <c r="AK22" s="693"/>
      <c r="AL22" s="668">
        <v>0.10000000149011612</v>
      </c>
      <c r="AM22" s="669"/>
      <c r="AN22" s="669"/>
      <c r="AO22" s="694"/>
      <c r="AP22" s="758" t="s">
        <v>282</v>
      </c>
      <c r="AQ22" s="765"/>
      <c r="AR22" s="765"/>
      <c r="AS22" s="765"/>
      <c r="AT22" s="765"/>
      <c r="AU22" s="765"/>
      <c r="AV22" s="765"/>
      <c r="AW22" s="765"/>
      <c r="AX22" s="765"/>
      <c r="AY22" s="765"/>
      <c r="AZ22" s="765"/>
      <c r="BA22" s="765"/>
      <c r="BB22" s="765"/>
      <c r="BC22" s="765"/>
      <c r="BD22" s="765"/>
      <c r="BE22" s="765"/>
      <c r="BF22" s="760"/>
      <c r="BG22" s="665" t="s">
        <v>240</v>
      </c>
      <c r="BH22" s="666"/>
      <c r="BI22" s="666"/>
      <c r="BJ22" s="666"/>
      <c r="BK22" s="666"/>
      <c r="BL22" s="666"/>
      <c r="BM22" s="666"/>
      <c r="BN22" s="667"/>
      <c r="BO22" s="692" t="s">
        <v>240</v>
      </c>
      <c r="BP22" s="692"/>
      <c r="BQ22" s="692"/>
      <c r="BR22" s="692"/>
      <c r="BS22" s="693" t="s">
        <v>240</v>
      </c>
      <c r="BT22" s="693"/>
      <c r="BU22" s="693"/>
      <c r="BV22" s="693"/>
      <c r="BW22" s="693"/>
      <c r="BX22" s="693"/>
      <c r="BY22" s="693"/>
      <c r="BZ22" s="693"/>
      <c r="CA22" s="693"/>
      <c r="CB22" s="751"/>
      <c r="CD22" s="767" t="s">
        <v>283</v>
      </c>
      <c r="CE22" s="768"/>
      <c r="CF22" s="768"/>
      <c r="CG22" s="768"/>
      <c r="CH22" s="768"/>
      <c r="CI22" s="768"/>
      <c r="CJ22" s="768"/>
      <c r="CK22" s="768"/>
      <c r="CL22" s="768"/>
      <c r="CM22" s="768"/>
      <c r="CN22" s="768"/>
      <c r="CO22" s="768"/>
      <c r="CP22" s="768"/>
      <c r="CQ22" s="768"/>
      <c r="CR22" s="768"/>
      <c r="CS22" s="768"/>
      <c r="CT22" s="768"/>
      <c r="CU22" s="768"/>
      <c r="CV22" s="768"/>
      <c r="CW22" s="768"/>
      <c r="CX22" s="768"/>
      <c r="CY22" s="768"/>
      <c r="CZ22" s="768"/>
      <c r="DA22" s="768"/>
      <c r="DB22" s="768"/>
      <c r="DC22" s="768"/>
      <c r="DD22" s="768"/>
      <c r="DE22" s="768"/>
      <c r="DF22" s="768"/>
      <c r="DG22" s="768"/>
      <c r="DH22" s="768"/>
      <c r="DI22" s="768"/>
      <c r="DJ22" s="768"/>
      <c r="DK22" s="768"/>
      <c r="DL22" s="768"/>
      <c r="DM22" s="768"/>
      <c r="DN22" s="768"/>
      <c r="DO22" s="768"/>
      <c r="DP22" s="768"/>
      <c r="DQ22" s="768"/>
      <c r="DR22" s="768"/>
      <c r="DS22" s="768"/>
      <c r="DT22" s="768"/>
      <c r="DU22" s="768"/>
      <c r="DV22" s="768"/>
      <c r="DW22" s="768"/>
      <c r="DX22" s="768"/>
      <c r="DY22" s="768"/>
      <c r="DZ22" s="768"/>
      <c r="EA22" s="768"/>
      <c r="EB22" s="768"/>
      <c r="EC22" s="769"/>
    </row>
    <row r="23" spans="2:133" ht="11.25" customHeight="1" x14ac:dyDescent="0.15">
      <c r="B23" s="662" t="s">
        <v>284</v>
      </c>
      <c r="C23" s="663"/>
      <c r="D23" s="663"/>
      <c r="E23" s="663"/>
      <c r="F23" s="663"/>
      <c r="G23" s="663"/>
      <c r="H23" s="663"/>
      <c r="I23" s="663"/>
      <c r="J23" s="663"/>
      <c r="K23" s="663"/>
      <c r="L23" s="663"/>
      <c r="M23" s="663"/>
      <c r="N23" s="663"/>
      <c r="O23" s="663"/>
      <c r="P23" s="663"/>
      <c r="Q23" s="664"/>
      <c r="R23" s="665">
        <v>2179687</v>
      </c>
      <c r="S23" s="666"/>
      <c r="T23" s="666"/>
      <c r="U23" s="666"/>
      <c r="V23" s="666"/>
      <c r="W23" s="666"/>
      <c r="X23" s="666"/>
      <c r="Y23" s="667"/>
      <c r="Z23" s="692">
        <v>45.7</v>
      </c>
      <c r="AA23" s="692"/>
      <c r="AB23" s="692"/>
      <c r="AC23" s="692"/>
      <c r="AD23" s="693">
        <v>1958514</v>
      </c>
      <c r="AE23" s="693"/>
      <c r="AF23" s="693"/>
      <c r="AG23" s="693"/>
      <c r="AH23" s="693"/>
      <c r="AI23" s="693"/>
      <c r="AJ23" s="693"/>
      <c r="AK23" s="693"/>
      <c r="AL23" s="668">
        <v>74</v>
      </c>
      <c r="AM23" s="669"/>
      <c r="AN23" s="669"/>
      <c r="AO23" s="694"/>
      <c r="AP23" s="758" t="s">
        <v>285</v>
      </c>
      <c r="AQ23" s="765"/>
      <c r="AR23" s="765"/>
      <c r="AS23" s="765"/>
      <c r="AT23" s="765"/>
      <c r="AU23" s="765"/>
      <c r="AV23" s="765"/>
      <c r="AW23" s="765"/>
      <c r="AX23" s="765"/>
      <c r="AY23" s="765"/>
      <c r="AZ23" s="765"/>
      <c r="BA23" s="765"/>
      <c r="BB23" s="765"/>
      <c r="BC23" s="765"/>
      <c r="BD23" s="765"/>
      <c r="BE23" s="765"/>
      <c r="BF23" s="760"/>
      <c r="BG23" s="665" t="s">
        <v>128</v>
      </c>
      <c r="BH23" s="666"/>
      <c r="BI23" s="666"/>
      <c r="BJ23" s="666"/>
      <c r="BK23" s="666"/>
      <c r="BL23" s="666"/>
      <c r="BM23" s="666"/>
      <c r="BN23" s="667"/>
      <c r="BO23" s="692" t="s">
        <v>136</v>
      </c>
      <c r="BP23" s="692"/>
      <c r="BQ23" s="692"/>
      <c r="BR23" s="692"/>
      <c r="BS23" s="693" t="s">
        <v>240</v>
      </c>
      <c r="BT23" s="693"/>
      <c r="BU23" s="693"/>
      <c r="BV23" s="693"/>
      <c r="BW23" s="693"/>
      <c r="BX23" s="693"/>
      <c r="BY23" s="693"/>
      <c r="BZ23" s="693"/>
      <c r="CA23" s="693"/>
      <c r="CB23" s="751"/>
      <c r="CD23" s="767" t="s">
        <v>223</v>
      </c>
      <c r="CE23" s="768"/>
      <c r="CF23" s="768"/>
      <c r="CG23" s="768"/>
      <c r="CH23" s="768"/>
      <c r="CI23" s="768"/>
      <c r="CJ23" s="768"/>
      <c r="CK23" s="768"/>
      <c r="CL23" s="768"/>
      <c r="CM23" s="768"/>
      <c r="CN23" s="768"/>
      <c r="CO23" s="768"/>
      <c r="CP23" s="768"/>
      <c r="CQ23" s="769"/>
      <c r="CR23" s="767" t="s">
        <v>286</v>
      </c>
      <c r="CS23" s="768"/>
      <c r="CT23" s="768"/>
      <c r="CU23" s="768"/>
      <c r="CV23" s="768"/>
      <c r="CW23" s="768"/>
      <c r="CX23" s="768"/>
      <c r="CY23" s="769"/>
      <c r="CZ23" s="767" t="s">
        <v>287</v>
      </c>
      <c r="DA23" s="768"/>
      <c r="DB23" s="768"/>
      <c r="DC23" s="769"/>
      <c r="DD23" s="767" t="s">
        <v>288</v>
      </c>
      <c r="DE23" s="768"/>
      <c r="DF23" s="768"/>
      <c r="DG23" s="768"/>
      <c r="DH23" s="768"/>
      <c r="DI23" s="768"/>
      <c r="DJ23" s="768"/>
      <c r="DK23" s="769"/>
      <c r="DL23" s="776" t="s">
        <v>289</v>
      </c>
      <c r="DM23" s="777"/>
      <c r="DN23" s="777"/>
      <c r="DO23" s="777"/>
      <c r="DP23" s="777"/>
      <c r="DQ23" s="777"/>
      <c r="DR23" s="777"/>
      <c r="DS23" s="777"/>
      <c r="DT23" s="777"/>
      <c r="DU23" s="777"/>
      <c r="DV23" s="778"/>
      <c r="DW23" s="767" t="s">
        <v>290</v>
      </c>
      <c r="DX23" s="768"/>
      <c r="DY23" s="768"/>
      <c r="DZ23" s="768"/>
      <c r="EA23" s="768"/>
      <c r="EB23" s="768"/>
      <c r="EC23" s="769"/>
    </row>
    <row r="24" spans="2:133" ht="11.25" customHeight="1" x14ac:dyDescent="0.15">
      <c r="B24" s="662" t="s">
        <v>291</v>
      </c>
      <c r="C24" s="663"/>
      <c r="D24" s="663"/>
      <c r="E24" s="663"/>
      <c r="F24" s="663"/>
      <c r="G24" s="663"/>
      <c r="H24" s="663"/>
      <c r="I24" s="663"/>
      <c r="J24" s="663"/>
      <c r="K24" s="663"/>
      <c r="L24" s="663"/>
      <c r="M24" s="663"/>
      <c r="N24" s="663"/>
      <c r="O24" s="663"/>
      <c r="P24" s="663"/>
      <c r="Q24" s="664"/>
      <c r="R24" s="665">
        <v>1958514</v>
      </c>
      <c r="S24" s="666"/>
      <c r="T24" s="666"/>
      <c r="U24" s="666"/>
      <c r="V24" s="666"/>
      <c r="W24" s="666"/>
      <c r="X24" s="666"/>
      <c r="Y24" s="667"/>
      <c r="Z24" s="692">
        <v>41.1</v>
      </c>
      <c r="AA24" s="692"/>
      <c r="AB24" s="692"/>
      <c r="AC24" s="692"/>
      <c r="AD24" s="693">
        <v>1958514</v>
      </c>
      <c r="AE24" s="693"/>
      <c r="AF24" s="693"/>
      <c r="AG24" s="693"/>
      <c r="AH24" s="693"/>
      <c r="AI24" s="693"/>
      <c r="AJ24" s="693"/>
      <c r="AK24" s="693"/>
      <c r="AL24" s="668">
        <v>74</v>
      </c>
      <c r="AM24" s="669"/>
      <c r="AN24" s="669"/>
      <c r="AO24" s="694"/>
      <c r="AP24" s="758" t="s">
        <v>292</v>
      </c>
      <c r="AQ24" s="765"/>
      <c r="AR24" s="765"/>
      <c r="AS24" s="765"/>
      <c r="AT24" s="765"/>
      <c r="AU24" s="765"/>
      <c r="AV24" s="765"/>
      <c r="AW24" s="765"/>
      <c r="AX24" s="765"/>
      <c r="AY24" s="765"/>
      <c r="AZ24" s="765"/>
      <c r="BA24" s="765"/>
      <c r="BB24" s="765"/>
      <c r="BC24" s="765"/>
      <c r="BD24" s="765"/>
      <c r="BE24" s="765"/>
      <c r="BF24" s="760"/>
      <c r="BG24" s="665" t="s">
        <v>128</v>
      </c>
      <c r="BH24" s="666"/>
      <c r="BI24" s="666"/>
      <c r="BJ24" s="666"/>
      <c r="BK24" s="666"/>
      <c r="BL24" s="666"/>
      <c r="BM24" s="666"/>
      <c r="BN24" s="667"/>
      <c r="BO24" s="692" t="s">
        <v>128</v>
      </c>
      <c r="BP24" s="692"/>
      <c r="BQ24" s="692"/>
      <c r="BR24" s="692"/>
      <c r="BS24" s="693" t="s">
        <v>128</v>
      </c>
      <c r="BT24" s="693"/>
      <c r="BU24" s="693"/>
      <c r="BV24" s="693"/>
      <c r="BW24" s="693"/>
      <c r="BX24" s="693"/>
      <c r="BY24" s="693"/>
      <c r="BZ24" s="693"/>
      <c r="CA24" s="693"/>
      <c r="CB24" s="751"/>
      <c r="CD24" s="721" t="s">
        <v>293</v>
      </c>
      <c r="CE24" s="722"/>
      <c r="CF24" s="722"/>
      <c r="CG24" s="722"/>
      <c r="CH24" s="722"/>
      <c r="CI24" s="722"/>
      <c r="CJ24" s="722"/>
      <c r="CK24" s="722"/>
      <c r="CL24" s="722"/>
      <c r="CM24" s="722"/>
      <c r="CN24" s="722"/>
      <c r="CO24" s="722"/>
      <c r="CP24" s="722"/>
      <c r="CQ24" s="723"/>
      <c r="CR24" s="718">
        <v>1625515</v>
      </c>
      <c r="CS24" s="719"/>
      <c r="CT24" s="719"/>
      <c r="CU24" s="719"/>
      <c r="CV24" s="719"/>
      <c r="CW24" s="719"/>
      <c r="CX24" s="719"/>
      <c r="CY24" s="762"/>
      <c r="CZ24" s="763">
        <v>34.9</v>
      </c>
      <c r="DA24" s="736"/>
      <c r="DB24" s="736"/>
      <c r="DC24" s="766"/>
      <c r="DD24" s="761">
        <v>1235284</v>
      </c>
      <c r="DE24" s="719"/>
      <c r="DF24" s="719"/>
      <c r="DG24" s="719"/>
      <c r="DH24" s="719"/>
      <c r="DI24" s="719"/>
      <c r="DJ24" s="719"/>
      <c r="DK24" s="762"/>
      <c r="DL24" s="761">
        <v>1197554</v>
      </c>
      <c r="DM24" s="719"/>
      <c r="DN24" s="719"/>
      <c r="DO24" s="719"/>
      <c r="DP24" s="719"/>
      <c r="DQ24" s="719"/>
      <c r="DR24" s="719"/>
      <c r="DS24" s="719"/>
      <c r="DT24" s="719"/>
      <c r="DU24" s="719"/>
      <c r="DV24" s="762"/>
      <c r="DW24" s="763">
        <v>43.7</v>
      </c>
      <c r="DX24" s="736"/>
      <c r="DY24" s="736"/>
      <c r="DZ24" s="736"/>
      <c r="EA24" s="736"/>
      <c r="EB24" s="736"/>
      <c r="EC24" s="764"/>
    </row>
    <row r="25" spans="2:133" ht="11.25" customHeight="1" x14ac:dyDescent="0.15">
      <c r="B25" s="662" t="s">
        <v>294</v>
      </c>
      <c r="C25" s="663"/>
      <c r="D25" s="663"/>
      <c r="E25" s="663"/>
      <c r="F25" s="663"/>
      <c r="G25" s="663"/>
      <c r="H25" s="663"/>
      <c r="I25" s="663"/>
      <c r="J25" s="663"/>
      <c r="K25" s="663"/>
      <c r="L25" s="663"/>
      <c r="M25" s="663"/>
      <c r="N25" s="663"/>
      <c r="O25" s="663"/>
      <c r="P25" s="663"/>
      <c r="Q25" s="664"/>
      <c r="R25" s="665">
        <v>221173</v>
      </c>
      <c r="S25" s="666"/>
      <c r="T25" s="666"/>
      <c r="U25" s="666"/>
      <c r="V25" s="666"/>
      <c r="W25" s="666"/>
      <c r="X25" s="666"/>
      <c r="Y25" s="667"/>
      <c r="Z25" s="692">
        <v>4.5999999999999996</v>
      </c>
      <c r="AA25" s="692"/>
      <c r="AB25" s="692"/>
      <c r="AC25" s="692"/>
      <c r="AD25" s="693" t="s">
        <v>128</v>
      </c>
      <c r="AE25" s="693"/>
      <c r="AF25" s="693"/>
      <c r="AG25" s="693"/>
      <c r="AH25" s="693"/>
      <c r="AI25" s="693"/>
      <c r="AJ25" s="693"/>
      <c r="AK25" s="693"/>
      <c r="AL25" s="668" t="s">
        <v>240</v>
      </c>
      <c r="AM25" s="669"/>
      <c r="AN25" s="669"/>
      <c r="AO25" s="694"/>
      <c r="AP25" s="758" t="s">
        <v>295</v>
      </c>
      <c r="AQ25" s="765"/>
      <c r="AR25" s="765"/>
      <c r="AS25" s="765"/>
      <c r="AT25" s="765"/>
      <c r="AU25" s="765"/>
      <c r="AV25" s="765"/>
      <c r="AW25" s="765"/>
      <c r="AX25" s="765"/>
      <c r="AY25" s="765"/>
      <c r="AZ25" s="765"/>
      <c r="BA25" s="765"/>
      <c r="BB25" s="765"/>
      <c r="BC25" s="765"/>
      <c r="BD25" s="765"/>
      <c r="BE25" s="765"/>
      <c r="BF25" s="760"/>
      <c r="BG25" s="665" t="s">
        <v>128</v>
      </c>
      <c r="BH25" s="666"/>
      <c r="BI25" s="666"/>
      <c r="BJ25" s="666"/>
      <c r="BK25" s="666"/>
      <c r="BL25" s="666"/>
      <c r="BM25" s="666"/>
      <c r="BN25" s="667"/>
      <c r="BO25" s="692" t="s">
        <v>240</v>
      </c>
      <c r="BP25" s="692"/>
      <c r="BQ25" s="692"/>
      <c r="BR25" s="692"/>
      <c r="BS25" s="693" t="s">
        <v>240</v>
      </c>
      <c r="BT25" s="693"/>
      <c r="BU25" s="693"/>
      <c r="BV25" s="693"/>
      <c r="BW25" s="693"/>
      <c r="BX25" s="693"/>
      <c r="BY25" s="693"/>
      <c r="BZ25" s="693"/>
      <c r="CA25" s="693"/>
      <c r="CB25" s="751"/>
      <c r="CD25" s="707" t="s">
        <v>296</v>
      </c>
      <c r="CE25" s="704"/>
      <c r="CF25" s="704"/>
      <c r="CG25" s="704"/>
      <c r="CH25" s="704"/>
      <c r="CI25" s="704"/>
      <c r="CJ25" s="704"/>
      <c r="CK25" s="704"/>
      <c r="CL25" s="704"/>
      <c r="CM25" s="704"/>
      <c r="CN25" s="704"/>
      <c r="CO25" s="704"/>
      <c r="CP25" s="704"/>
      <c r="CQ25" s="705"/>
      <c r="CR25" s="665">
        <v>672073</v>
      </c>
      <c r="CS25" s="676"/>
      <c r="CT25" s="676"/>
      <c r="CU25" s="676"/>
      <c r="CV25" s="676"/>
      <c r="CW25" s="676"/>
      <c r="CX25" s="676"/>
      <c r="CY25" s="677"/>
      <c r="CZ25" s="668">
        <v>14.4</v>
      </c>
      <c r="DA25" s="678"/>
      <c r="DB25" s="678"/>
      <c r="DC25" s="679"/>
      <c r="DD25" s="671">
        <v>602654</v>
      </c>
      <c r="DE25" s="676"/>
      <c r="DF25" s="676"/>
      <c r="DG25" s="676"/>
      <c r="DH25" s="676"/>
      <c r="DI25" s="676"/>
      <c r="DJ25" s="676"/>
      <c r="DK25" s="677"/>
      <c r="DL25" s="671">
        <v>572400</v>
      </c>
      <c r="DM25" s="676"/>
      <c r="DN25" s="676"/>
      <c r="DO25" s="676"/>
      <c r="DP25" s="676"/>
      <c r="DQ25" s="676"/>
      <c r="DR25" s="676"/>
      <c r="DS25" s="676"/>
      <c r="DT25" s="676"/>
      <c r="DU25" s="676"/>
      <c r="DV25" s="677"/>
      <c r="DW25" s="668">
        <v>20.9</v>
      </c>
      <c r="DX25" s="678"/>
      <c r="DY25" s="678"/>
      <c r="DZ25" s="678"/>
      <c r="EA25" s="678"/>
      <c r="EB25" s="678"/>
      <c r="EC25" s="699"/>
    </row>
    <row r="26" spans="2:133" ht="11.25" customHeight="1" x14ac:dyDescent="0.15">
      <c r="B26" s="662" t="s">
        <v>297</v>
      </c>
      <c r="C26" s="663"/>
      <c r="D26" s="663"/>
      <c r="E26" s="663"/>
      <c r="F26" s="663"/>
      <c r="G26" s="663"/>
      <c r="H26" s="663"/>
      <c r="I26" s="663"/>
      <c r="J26" s="663"/>
      <c r="K26" s="663"/>
      <c r="L26" s="663"/>
      <c r="M26" s="663"/>
      <c r="N26" s="663"/>
      <c r="O26" s="663"/>
      <c r="P26" s="663"/>
      <c r="Q26" s="664"/>
      <c r="R26" s="665" t="s">
        <v>128</v>
      </c>
      <c r="S26" s="666"/>
      <c r="T26" s="666"/>
      <c r="U26" s="666"/>
      <c r="V26" s="666"/>
      <c r="W26" s="666"/>
      <c r="X26" s="666"/>
      <c r="Y26" s="667"/>
      <c r="Z26" s="692" t="s">
        <v>258</v>
      </c>
      <c r="AA26" s="692"/>
      <c r="AB26" s="692"/>
      <c r="AC26" s="692"/>
      <c r="AD26" s="693" t="s">
        <v>240</v>
      </c>
      <c r="AE26" s="693"/>
      <c r="AF26" s="693"/>
      <c r="AG26" s="693"/>
      <c r="AH26" s="693"/>
      <c r="AI26" s="693"/>
      <c r="AJ26" s="693"/>
      <c r="AK26" s="693"/>
      <c r="AL26" s="668" t="s">
        <v>128</v>
      </c>
      <c r="AM26" s="669"/>
      <c r="AN26" s="669"/>
      <c r="AO26" s="694"/>
      <c r="AP26" s="758" t="s">
        <v>298</v>
      </c>
      <c r="AQ26" s="759"/>
      <c r="AR26" s="759"/>
      <c r="AS26" s="759"/>
      <c r="AT26" s="759"/>
      <c r="AU26" s="759"/>
      <c r="AV26" s="759"/>
      <c r="AW26" s="759"/>
      <c r="AX26" s="759"/>
      <c r="AY26" s="759"/>
      <c r="AZ26" s="759"/>
      <c r="BA26" s="759"/>
      <c r="BB26" s="759"/>
      <c r="BC26" s="759"/>
      <c r="BD26" s="759"/>
      <c r="BE26" s="759"/>
      <c r="BF26" s="760"/>
      <c r="BG26" s="665" t="s">
        <v>240</v>
      </c>
      <c r="BH26" s="666"/>
      <c r="BI26" s="666"/>
      <c r="BJ26" s="666"/>
      <c r="BK26" s="666"/>
      <c r="BL26" s="666"/>
      <c r="BM26" s="666"/>
      <c r="BN26" s="667"/>
      <c r="BO26" s="692" t="s">
        <v>240</v>
      </c>
      <c r="BP26" s="692"/>
      <c r="BQ26" s="692"/>
      <c r="BR26" s="692"/>
      <c r="BS26" s="693" t="s">
        <v>128</v>
      </c>
      <c r="BT26" s="693"/>
      <c r="BU26" s="693"/>
      <c r="BV26" s="693"/>
      <c r="BW26" s="693"/>
      <c r="BX26" s="693"/>
      <c r="BY26" s="693"/>
      <c r="BZ26" s="693"/>
      <c r="CA26" s="693"/>
      <c r="CB26" s="751"/>
      <c r="CD26" s="707" t="s">
        <v>299</v>
      </c>
      <c r="CE26" s="704"/>
      <c r="CF26" s="704"/>
      <c r="CG26" s="704"/>
      <c r="CH26" s="704"/>
      <c r="CI26" s="704"/>
      <c r="CJ26" s="704"/>
      <c r="CK26" s="704"/>
      <c r="CL26" s="704"/>
      <c r="CM26" s="704"/>
      <c r="CN26" s="704"/>
      <c r="CO26" s="704"/>
      <c r="CP26" s="704"/>
      <c r="CQ26" s="705"/>
      <c r="CR26" s="665">
        <v>404095</v>
      </c>
      <c r="CS26" s="666"/>
      <c r="CT26" s="666"/>
      <c r="CU26" s="666"/>
      <c r="CV26" s="666"/>
      <c r="CW26" s="666"/>
      <c r="CX26" s="666"/>
      <c r="CY26" s="667"/>
      <c r="CZ26" s="668">
        <v>8.6999999999999993</v>
      </c>
      <c r="DA26" s="678"/>
      <c r="DB26" s="678"/>
      <c r="DC26" s="679"/>
      <c r="DD26" s="671">
        <v>346972</v>
      </c>
      <c r="DE26" s="666"/>
      <c r="DF26" s="666"/>
      <c r="DG26" s="666"/>
      <c r="DH26" s="666"/>
      <c r="DI26" s="666"/>
      <c r="DJ26" s="666"/>
      <c r="DK26" s="667"/>
      <c r="DL26" s="671" t="s">
        <v>240</v>
      </c>
      <c r="DM26" s="666"/>
      <c r="DN26" s="666"/>
      <c r="DO26" s="666"/>
      <c r="DP26" s="666"/>
      <c r="DQ26" s="666"/>
      <c r="DR26" s="666"/>
      <c r="DS26" s="666"/>
      <c r="DT26" s="666"/>
      <c r="DU26" s="666"/>
      <c r="DV26" s="667"/>
      <c r="DW26" s="668" t="s">
        <v>128</v>
      </c>
      <c r="DX26" s="678"/>
      <c r="DY26" s="678"/>
      <c r="DZ26" s="678"/>
      <c r="EA26" s="678"/>
      <c r="EB26" s="678"/>
      <c r="EC26" s="699"/>
    </row>
    <row r="27" spans="2:133" ht="11.25" customHeight="1" x14ac:dyDescent="0.15">
      <c r="B27" s="662" t="s">
        <v>300</v>
      </c>
      <c r="C27" s="663"/>
      <c r="D27" s="663"/>
      <c r="E27" s="663"/>
      <c r="F27" s="663"/>
      <c r="G27" s="663"/>
      <c r="H27" s="663"/>
      <c r="I27" s="663"/>
      <c r="J27" s="663"/>
      <c r="K27" s="663"/>
      <c r="L27" s="663"/>
      <c r="M27" s="663"/>
      <c r="N27" s="663"/>
      <c r="O27" s="663"/>
      <c r="P27" s="663"/>
      <c r="Q27" s="664"/>
      <c r="R27" s="665">
        <v>2859137</v>
      </c>
      <c r="S27" s="666"/>
      <c r="T27" s="666"/>
      <c r="U27" s="666"/>
      <c r="V27" s="666"/>
      <c r="W27" s="666"/>
      <c r="X27" s="666"/>
      <c r="Y27" s="667"/>
      <c r="Z27" s="692">
        <v>59.9</v>
      </c>
      <c r="AA27" s="692"/>
      <c r="AB27" s="692"/>
      <c r="AC27" s="692"/>
      <c r="AD27" s="693">
        <v>2637964</v>
      </c>
      <c r="AE27" s="693"/>
      <c r="AF27" s="693"/>
      <c r="AG27" s="693"/>
      <c r="AH27" s="693"/>
      <c r="AI27" s="693"/>
      <c r="AJ27" s="693"/>
      <c r="AK27" s="693"/>
      <c r="AL27" s="668">
        <v>99.699996948242188</v>
      </c>
      <c r="AM27" s="669"/>
      <c r="AN27" s="669"/>
      <c r="AO27" s="694"/>
      <c r="AP27" s="662" t="s">
        <v>301</v>
      </c>
      <c r="AQ27" s="663"/>
      <c r="AR27" s="663"/>
      <c r="AS27" s="663"/>
      <c r="AT27" s="663"/>
      <c r="AU27" s="663"/>
      <c r="AV27" s="663"/>
      <c r="AW27" s="663"/>
      <c r="AX27" s="663"/>
      <c r="AY27" s="663"/>
      <c r="AZ27" s="663"/>
      <c r="BA27" s="663"/>
      <c r="BB27" s="663"/>
      <c r="BC27" s="663"/>
      <c r="BD27" s="663"/>
      <c r="BE27" s="663"/>
      <c r="BF27" s="664"/>
      <c r="BG27" s="665">
        <v>528131</v>
      </c>
      <c r="BH27" s="666"/>
      <c r="BI27" s="666"/>
      <c r="BJ27" s="666"/>
      <c r="BK27" s="666"/>
      <c r="BL27" s="666"/>
      <c r="BM27" s="666"/>
      <c r="BN27" s="667"/>
      <c r="BO27" s="692">
        <v>100</v>
      </c>
      <c r="BP27" s="692"/>
      <c r="BQ27" s="692"/>
      <c r="BR27" s="692"/>
      <c r="BS27" s="693">
        <v>5457</v>
      </c>
      <c r="BT27" s="693"/>
      <c r="BU27" s="693"/>
      <c r="BV27" s="693"/>
      <c r="BW27" s="693"/>
      <c r="BX27" s="693"/>
      <c r="BY27" s="693"/>
      <c r="BZ27" s="693"/>
      <c r="CA27" s="693"/>
      <c r="CB27" s="751"/>
      <c r="CD27" s="707" t="s">
        <v>302</v>
      </c>
      <c r="CE27" s="704"/>
      <c r="CF27" s="704"/>
      <c r="CG27" s="704"/>
      <c r="CH27" s="704"/>
      <c r="CI27" s="704"/>
      <c r="CJ27" s="704"/>
      <c r="CK27" s="704"/>
      <c r="CL27" s="704"/>
      <c r="CM27" s="704"/>
      <c r="CN27" s="704"/>
      <c r="CO27" s="704"/>
      <c r="CP27" s="704"/>
      <c r="CQ27" s="705"/>
      <c r="CR27" s="665">
        <v>342219</v>
      </c>
      <c r="CS27" s="676"/>
      <c r="CT27" s="676"/>
      <c r="CU27" s="676"/>
      <c r="CV27" s="676"/>
      <c r="CW27" s="676"/>
      <c r="CX27" s="676"/>
      <c r="CY27" s="677"/>
      <c r="CZ27" s="668">
        <v>7.4</v>
      </c>
      <c r="DA27" s="678"/>
      <c r="DB27" s="678"/>
      <c r="DC27" s="679"/>
      <c r="DD27" s="671">
        <v>61227</v>
      </c>
      <c r="DE27" s="676"/>
      <c r="DF27" s="676"/>
      <c r="DG27" s="676"/>
      <c r="DH27" s="676"/>
      <c r="DI27" s="676"/>
      <c r="DJ27" s="676"/>
      <c r="DK27" s="677"/>
      <c r="DL27" s="671">
        <v>53751</v>
      </c>
      <c r="DM27" s="676"/>
      <c r="DN27" s="676"/>
      <c r="DO27" s="676"/>
      <c r="DP27" s="676"/>
      <c r="DQ27" s="676"/>
      <c r="DR27" s="676"/>
      <c r="DS27" s="676"/>
      <c r="DT27" s="676"/>
      <c r="DU27" s="676"/>
      <c r="DV27" s="677"/>
      <c r="DW27" s="668">
        <v>2</v>
      </c>
      <c r="DX27" s="678"/>
      <c r="DY27" s="678"/>
      <c r="DZ27" s="678"/>
      <c r="EA27" s="678"/>
      <c r="EB27" s="678"/>
      <c r="EC27" s="699"/>
    </row>
    <row r="28" spans="2:133" ht="11.25" customHeight="1" x14ac:dyDescent="0.15">
      <c r="B28" s="662" t="s">
        <v>303</v>
      </c>
      <c r="C28" s="663"/>
      <c r="D28" s="663"/>
      <c r="E28" s="663"/>
      <c r="F28" s="663"/>
      <c r="G28" s="663"/>
      <c r="H28" s="663"/>
      <c r="I28" s="663"/>
      <c r="J28" s="663"/>
      <c r="K28" s="663"/>
      <c r="L28" s="663"/>
      <c r="M28" s="663"/>
      <c r="N28" s="663"/>
      <c r="O28" s="663"/>
      <c r="P28" s="663"/>
      <c r="Q28" s="664"/>
      <c r="R28" s="665" t="s">
        <v>128</v>
      </c>
      <c r="S28" s="666"/>
      <c r="T28" s="666"/>
      <c r="U28" s="666"/>
      <c r="V28" s="666"/>
      <c r="W28" s="666"/>
      <c r="X28" s="666"/>
      <c r="Y28" s="667"/>
      <c r="Z28" s="692" t="s">
        <v>128</v>
      </c>
      <c r="AA28" s="692"/>
      <c r="AB28" s="692"/>
      <c r="AC28" s="692"/>
      <c r="AD28" s="693" t="s">
        <v>240</v>
      </c>
      <c r="AE28" s="693"/>
      <c r="AF28" s="693"/>
      <c r="AG28" s="693"/>
      <c r="AH28" s="693"/>
      <c r="AI28" s="693"/>
      <c r="AJ28" s="693"/>
      <c r="AK28" s="693"/>
      <c r="AL28" s="668" t="s">
        <v>128</v>
      </c>
      <c r="AM28" s="669"/>
      <c r="AN28" s="669"/>
      <c r="AO28" s="694"/>
      <c r="AP28" s="662"/>
      <c r="AQ28" s="663"/>
      <c r="AR28" s="663"/>
      <c r="AS28" s="663"/>
      <c r="AT28" s="663"/>
      <c r="AU28" s="663"/>
      <c r="AV28" s="663"/>
      <c r="AW28" s="663"/>
      <c r="AX28" s="663"/>
      <c r="AY28" s="663"/>
      <c r="AZ28" s="663"/>
      <c r="BA28" s="663"/>
      <c r="BB28" s="663"/>
      <c r="BC28" s="663"/>
      <c r="BD28" s="663"/>
      <c r="BE28" s="663"/>
      <c r="BF28" s="664"/>
      <c r="BG28" s="665"/>
      <c r="BH28" s="666"/>
      <c r="BI28" s="666"/>
      <c r="BJ28" s="666"/>
      <c r="BK28" s="666"/>
      <c r="BL28" s="666"/>
      <c r="BM28" s="666"/>
      <c r="BN28" s="667"/>
      <c r="BO28" s="692"/>
      <c r="BP28" s="692"/>
      <c r="BQ28" s="692"/>
      <c r="BR28" s="692"/>
      <c r="BS28" s="671"/>
      <c r="BT28" s="666"/>
      <c r="BU28" s="666"/>
      <c r="BV28" s="666"/>
      <c r="BW28" s="666"/>
      <c r="BX28" s="666"/>
      <c r="BY28" s="666"/>
      <c r="BZ28" s="666"/>
      <c r="CA28" s="666"/>
      <c r="CB28" s="706"/>
      <c r="CD28" s="707" t="s">
        <v>304</v>
      </c>
      <c r="CE28" s="704"/>
      <c r="CF28" s="704"/>
      <c r="CG28" s="704"/>
      <c r="CH28" s="704"/>
      <c r="CI28" s="704"/>
      <c r="CJ28" s="704"/>
      <c r="CK28" s="704"/>
      <c r="CL28" s="704"/>
      <c r="CM28" s="704"/>
      <c r="CN28" s="704"/>
      <c r="CO28" s="704"/>
      <c r="CP28" s="704"/>
      <c r="CQ28" s="705"/>
      <c r="CR28" s="665">
        <v>611223</v>
      </c>
      <c r="CS28" s="666"/>
      <c r="CT28" s="666"/>
      <c r="CU28" s="666"/>
      <c r="CV28" s="666"/>
      <c r="CW28" s="666"/>
      <c r="CX28" s="666"/>
      <c r="CY28" s="667"/>
      <c r="CZ28" s="668">
        <v>13.1</v>
      </c>
      <c r="DA28" s="678"/>
      <c r="DB28" s="678"/>
      <c r="DC28" s="679"/>
      <c r="DD28" s="671">
        <v>571403</v>
      </c>
      <c r="DE28" s="666"/>
      <c r="DF28" s="666"/>
      <c r="DG28" s="666"/>
      <c r="DH28" s="666"/>
      <c r="DI28" s="666"/>
      <c r="DJ28" s="666"/>
      <c r="DK28" s="667"/>
      <c r="DL28" s="671">
        <v>571403</v>
      </c>
      <c r="DM28" s="666"/>
      <c r="DN28" s="666"/>
      <c r="DO28" s="666"/>
      <c r="DP28" s="666"/>
      <c r="DQ28" s="666"/>
      <c r="DR28" s="666"/>
      <c r="DS28" s="666"/>
      <c r="DT28" s="666"/>
      <c r="DU28" s="666"/>
      <c r="DV28" s="667"/>
      <c r="DW28" s="668">
        <v>20.9</v>
      </c>
      <c r="DX28" s="678"/>
      <c r="DY28" s="678"/>
      <c r="DZ28" s="678"/>
      <c r="EA28" s="678"/>
      <c r="EB28" s="678"/>
      <c r="EC28" s="699"/>
    </row>
    <row r="29" spans="2:133" ht="11.25" customHeight="1" x14ac:dyDescent="0.15">
      <c r="B29" s="662" t="s">
        <v>305</v>
      </c>
      <c r="C29" s="663"/>
      <c r="D29" s="663"/>
      <c r="E29" s="663"/>
      <c r="F29" s="663"/>
      <c r="G29" s="663"/>
      <c r="H29" s="663"/>
      <c r="I29" s="663"/>
      <c r="J29" s="663"/>
      <c r="K29" s="663"/>
      <c r="L29" s="663"/>
      <c r="M29" s="663"/>
      <c r="N29" s="663"/>
      <c r="O29" s="663"/>
      <c r="P29" s="663"/>
      <c r="Q29" s="664"/>
      <c r="R29" s="665">
        <v>539</v>
      </c>
      <c r="S29" s="666"/>
      <c r="T29" s="666"/>
      <c r="U29" s="666"/>
      <c r="V29" s="666"/>
      <c r="W29" s="666"/>
      <c r="X29" s="666"/>
      <c r="Y29" s="667"/>
      <c r="Z29" s="692">
        <v>0</v>
      </c>
      <c r="AA29" s="692"/>
      <c r="AB29" s="692"/>
      <c r="AC29" s="692"/>
      <c r="AD29" s="693" t="s">
        <v>240</v>
      </c>
      <c r="AE29" s="693"/>
      <c r="AF29" s="693"/>
      <c r="AG29" s="693"/>
      <c r="AH29" s="693"/>
      <c r="AI29" s="693"/>
      <c r="AJ29" s="693"/>
      <c r="AK29" s="693"/>
      <c r="AL29" s="668" t="s">
        <v>128</v>
      </c>
      <c r="AM29" s="669"/>
      <c r="AN29" s="669"/>
      <c r="AO29" s="694"/>
      <c r="AP29" s="642"/>
      <c r="AQ29" s="643"/>
      <c r="AR29" s="643"/>
      <c r="AS29" s="643"/>
      <c r="AT29" s="643"/>
      <c r="AU29" s="643"/>
      <c r="AV29" s="643"/>
      <c r="AW29" s="643"/>
      <c r="AX29" s="643"/>
      <c r="AY29" s="643"/>
      <c r="AZ29" s="643"/>
      <c r="BA29" s="643"/>
      <c r="BB29" s="643"/>
      <c r="BC29" s="643"/>
      <c r="BD29" s="643"/>
      <c r="BE29" s="643"/>
      <c r="BF29" s="644"/>
      <c r="BG29" s="665"/>
      <c r="BH29" s="666"/>
      <c r="BI29" s="666"/>
      <c r="BJ29" s="666"/>
      <c r="BK29" s="666"/>
      <c r="BL29" s="666"/>
      <c r="BM29" s="666"/>
      <c r="BN29" s="667"/>
      <c r="BO29" s="692"/>
      <c r="BP29" s="692"/>
      <c r="BQ29" s="692"/>
      <c r="BR29" s="692"/>
      <c r="BS29" s="693"/>
      <c r="BT29" s="693"/>
      <c r="BU29" s="693"/>
      <c r="BV29" s="693"/>
      <c r="BW29" s="693"/>
      <c r="BX29" s="693"/>
      <c r="BY29" s="693"/>
      <c r="BZ29" s="693"/>
      <c r="CA29" s="693"/>
      <c r="CB29" s="751"/>
      <c r="CD29" s="752" t="s">
        <v>306</v>
      </c>
      <c r="CE29" s="753"/>
      <c r="CF29" s="707" t="s">
        <v>307</v>
      </c>
      <c r="CG29" s="704"/>
      <c r="CH29" s="704"/>
      <c r="CI29" s="704"/>
      <c r="CJ29" s="704"/>
      <c r="CK29" s="704"/>
      <c r="CL29" s="704"/>
      <c r="CM29" s="704"/>
      <c r="CN29" s="704"/>
      <c r="CO29" s="704"/>
      <c r="CP29" s="704"/>
      <c r="CQ29" s="705"/>
      <c r="CR29" s="665">
        <v>610900</v>
      </c>
      <c r="CS29" s="676"/>
      <c r="CT29" s="676"/>
      <c r="CU29" s="676"/>
      <c r="CV29" s="676"/>
      <c r="CW29" s="676"/>
      <c r="CX29" s="676"/>
      <c r="CY29" s="677"/>
      <c r="CZ29" s="668">
        <v>13.1</v>
      </c>
      <c r="DA29" s="678"/>
      <c r="DB29" s="678"/>
      <c r="DC29" s="679"/>
      <c r="DD29" s="671">
        <v>571080</v>
      </c>
      <c r="DE29" s="676"/>
      <c r="DF29" s="676"/>
      <c r="DG29" s="676"/>
      <c r="DH29" s="676"/>
      <c r="DI29" s="676"/>
      <c r="DJ29" s="676"/>
      <c r="DK29" s="677"/>
      <c r="DL29" s="671">
        <v>571080</v>
      </c>
      <c r="DM29" s="676"/>
      <c r="DN29" s="676"/>
      <c r="DO29" s="676"/>
      <c r="DP29" s="676"/>
      <c r="DQ29" s="676"/>
      <c r="DR29" s="676"/>
      <c r="DS29" s="676"/>
      <c r="DT29" s="676"/>
      <c r="DU29" s="676"/>
      <c r="DV29" s="677"/>
      <c r="DW29" s="668">
        <v>20.9</v>
      </c>
      <c r="DX29" s="678"/>
      <c r="DY29" s="678"/>
      <c r="DZ29" s="678"/>
      <c r="EA29" s="678"/>
      <c r="EB29" s="678"/>
      <c r="EC29" s="699"/>
    </row>
    <row r="30" spans="2:133" ht="11.25" customHeight="1" x14ac:dyDescent="0.15">
      <c r="B30" s="662" t="s">
        <v>308</v>
      </c>
      <c r="C30" s="663"/>
      <c r="D30" s="663"/>
      <c r="E30" s="663"/>
      <c r="F30" s="663"/>
      <c r="G30" s="663"/>
      <c r="H30" s="663"/>
      <c r="I30" s="663"/>
      <c r="J30" s="663"/>
      <c r="K30" s="663"/>
      <c r="L30" s="663"/>
      <c r="M30" s="663"/>
      <c r="N30" s="663"/>
      <c r="O30" s="663"/>
      <c r="P30" s="663"/>
      <c r="Q30" s="664"/>
      <c r="R30" s="665">
        <v>55181</v>
      </c>
      <c r="S30" s="666"/>
      <c r="T30" s="666"/>
      <c r="U30" s="666"/>
      <c r="V30" s="666"/>
      <c r="W30" s="666"/>
      <c r="X30" s="666"/>
      <c r="Y30" s="667"/>
      <c r="Z30" s="692">
        <v>1.2</v>
      </c>
      <c r="AA30" s="692"/>
      <c r="AB30" s="692"/>
      <c r="AC30" s="692"/>
      <c r="AD30" s="693">
        <v>10</v>
      </c>
      <c r="AE30" s="693"/>
      <c r="AF30" s="693"/>
      <c r="AG30" s="693"/>
      <c r="AH30" s="693"/>
      <c r="AI30" s="693"/>
      <c r="AJ30" s="693"/>
      <c r="AK30" s="693"/>
      <c r="AL30" s="668">
        <v>0</v>
      </c>
      <c r="AM30" s="669"/>
      <c r="AN30" s="669"/>
      <c r="AO30" s="694"/>
      <c r="AP30" s="724" t="s">
        <v>223</v>
      </c>
      <c r="AQ30" s="725"/>
      <c r="AR30" s="725"/>
      <c r="AS30" s="725"/>
      <c r="AT30" s="725"/>
      <c r="AU30" s="725"/>
      <c r="AV30" s="725"/>
      <c r="AW30" s="725"/>
      <c r="AX30" s="725"/>
      <c r="AY30" s="725"/>
      <c r="AZ30" s="725"/>
      <c r="BA30" s="725"/>
      <c r="BB30" s="725"/>
      <c r="BC30" s="725"/>
      <c r="BD30" s="725"/>
      <c r="BE30" s="725"/>
      <c r="BF30" s="726"/>
      <c r="BG30" s="724" t="s">
        <v>309</v>
      </c>
      <c r="BH30" s="749"/>
      <c r="BI30" s="749"/>
      <c r="BJ30" s="749"/>
      <c r="BK30" s="749"/>
      <c r="BL30" s="749"/>
      <c r="BM30" s="749"/>
      <c r="BN30" s="749"/>
      <c r="BO30" s="749"/>
      <c r="BP30" s="749"/>
      <c r="BQ30" s="750"/>
      <c r="BR30" s="724" t="s">
        <v>310</v>
      </c>
      <c r="BS30" s="749"/>
      <c r="BT30" s="749"/>
      <c r="BU30" s="749"/>
      <c r="BV30" s="749"/>
      <c r="BW30" s="749"/>
      <c r="BX30" s="749"/>
      <c r="BY30" s="749"/>
      <c r="BZ30" s="749"/>
      <c r="CA30" s="749"/>
      <c r="CB30" s="750"/>
      <c r="CD30" s="754"/>
      <c r="CE30" s="755"/>
      <c r="CF30" s="707" t="s">
        <v>311</v>
      </c>
      <c r="CG30" s="704"/>
      <c r="CH30" s="704"/>
      <c r="CI30" s="704"/>
      <c r="CJ30" s="704"/>
      <c r="CK30" s="704"/>
      <c r="CL30" s="704"/>
      <c r="CM30" s="704"/>
      <c r="CN30" s="704"/>
      <c r="CO30" s="704"/>
      <c r="CP30" s="704"/>
      <c r="CQ30" s="705"/>
      <c r="CR30" s="665">
        <v>593403</v>
      </c>
      <c r="CS30" s="666"/>
      <c r="CT30" s="666"/>
      <c r="CU30" s="666"/>
      <c r="CV30" s="666"/>
      <c r="CW30" s="666"/>
      <c r="CX30" s="666"/>
      <c r="CY30" s="667"/>
      <c r="CZ30" s="668">
        <v>12.8</v>
      </c>
      <c r="DA30" s="678"/>
      <c r="DB30" s="678"/>
      <c r="DC30" s="679"/>
      <c r="DD30" s="671">
        <v>553583</v>
      </c>
      <c r="DE30" s="666"/>
      <c r="DF30" s="666"/>
      <c r="DG30" s="666"/>
      <c r="DH30" s="666"/>
      <c r="DI30" s="666"/>
      <c r="DJ30" s="666"/>
      <c r="DK30" s="667"/>
      <c r="DL30" s="671">
        <v>553583</v>
      </c>
      <c r="DM30" s="666"/>
      <c r="DN30" s="666"/>
      <c r="DO30" s="666"/>
      <c r="DP30" s="666"/>
      <c r="DQ30" s="666"/>
      <c r="DR30" s="666"/>
      <c r="DS30" s="666"/>
      <c r="DT30" s="666"/>
      <c r="DU30" s="666"/>
      <c r="DV30" s="667"/>
      <c r="DW30" s="668">
        <v>20.2</v>
      </c>
      <c r="DX30" s="678"/>
      <c r="DY30" s="678"/>
      <c r="DZ30" s="678"/>
      <c r="EA30" s="678"/>
      <c r="EB30" s="678"/>
      <c r="EC30" s="699"/>
    </row>
    <row r="31" spans="2:133" ht="11.25" customHeight="1" x14ac:dyDescent="0.15">
      <c r="B31" s="662" t="s">
        <v>312</v>
      </c>
      <c r="C31" s="663"/>
      <c r="D31" s="663"/>
      <c r="E31" s="663"/>
      <c r="F31" s="663"/>
      <c r="G31" s="663"/>
      <c r="H31" s="663"/>
      <c r="I31" s="663"/>
      <c r="J31" s="663"/>
      <c r="K31" s="663"/>
      <c r="L31" s="663"/>
      <c r="M31" s="663"/>
      <c r="N31" s="663"/>
      <c r="O31" s="663"/>
      <c r="P31" s="663"/>
      <c r="Q31" s="664"/>
      <c r="R31" s="665">
        <v>12106</v>
      </c>
      <c r="S31" s="666"/>
      <c r="T31" s="666"/>
      <c r="U31" s="666"/>
      <c r="V31" s="666"/>
      <c r="W31" s="666"/>
      <c r="X31" s="666"/>
      <c r="Y31" s="667"/>
      <c r="Z31" s="692">
        <v>0.3</v>
      </c>
      <c r="AA31" s="692"/>
      <c r="AB31" s="692"/>
      <c r="AC31" s="692"/>
      <c r="AD31" s="693" t="s">
        <v>128</v>
      </c>
      <c r="AE31" s="693"/>
      <c r="AF31" s="693"/>
      <c r="AG31" s="693"/>
      <c r="AH31" s="693"/>
      <c r="AI31" s="693"/>
      <c r="AJ31" s="693"/>
      <c r="AK31" s="693"/>
      <c r="AL31" s="668" t="s">
        <v>128</v>
      </c>
      <c r="AM31" s="669"/>
      <c r="AN31" s="669"/>
      <c r="AO31" s="694"/>
      <c r="AP31" s="738" t="s">
        <v>313</v>
      </c>
      <c r="AQ31" s="739"/>
      <c r="AR31" s="739"/>
      <c r="AS31" s="739"/>
      <c r="AT31" s="744" t="s">
        <v>314</v>
      </c>
      <c r="AU31" s="217"/>
      <c r="AV31" s="217"/>
      <c r="AW31" s="217"/>
      <c r="AX31" s="731" t="s">
        <v>187</v>
      </c>
      <c r="AY31" s="732"/>
      <c r="AZ31" s="732"/>
      <c r="BA31" s="732"/>
      <c r="BB31" s="732"/>
      <c r="BC31" s="732"/>
      <c r="BD31" s="732"/>
      <c r="BE31" s="732"/>
      <c r="BF31" s="733"/>
      <c r="BG31" s="734">
        <v>98.9</v>
      </c>
      <c r="BH31" s="735"/>
      <c r="BI31" s="735"/>
      <c r="BJ31" s="735"/>
      <c r="BK31" s="735"/>
      <c r="BL31" s="735"/>
      <c r="BM31" s="736">
        <v>92.6</v>
      </c>
      <c r="BN31" s="735"/>
      <c r="BO31" s="735"/>
      <c r="BP31" s="735"/>
      <c r="BQ31" s="737"/>
      <c r="BR31" s="734">
        <v>98.9</v>
      </c>
      <c r="BS31" s="735"/>
      <c r="BT31" s="735"/>
      <c r="BU31" s="735"/>
      <c r="BV31" s="735"/>
      <c r="BW31" s="735"/>
      <c r="BX31" s="736">
        <v>92.9</v>
      </c>
      <c r="BY31" s="735"/>
      <c r="BZ31" s="735"/>
      <c r="CA31" s="735"/>
      <c r="CB31" s="737"/>
      <c r="CD31" s="754"/>
      <c r="CE31" s="755"/>
      <c r="CF31" s="707" t="s">
        <v>315</v>
      </c>
      <c r="CG31" s="704"/>
      <c r="CH31" s="704"/>
      <c r="CI31" s="704"/>
      <c r="CJ31" s="704"/>
      <c r="CK31" s="704"/>
      <c r="CL31" s="704"/>
      <c r="CM31" s="704"/>
      <c r="CN31" s="704"/>
      <c r="CO31" s="704"/>
      <c r="CP31" s="704"/>
      <c r="CQ31" s="705"/>
      <c r="CR31" s="665">
        <v>17497</v>
      </c>
      <c r="CS31" s="676"/>
      <c r="CT31" s="676"/>
      <c r="CU31" s="676"/>
      <c r="CV31" s="676"/>
      <c r="CW31" s="676"/>
      <c r="CX31" s="676"/>
      <c r="CY31" s="677"/>
      <c r="CZ31" s="668">
        <v>0.4</v>
      </c>
      <c r="DA31" s="678"/>
      <c r="DB31" s="678"/>
      <c r="DC31" s="679"/>
      <c r="DD31" s="671">
        <v>17497</v>
      </c>
      <c r="DE31" s="676"/>
      <c r="DF31" s="676"/>
      <c r="DG31" s="676"/>
      <c r="DH31" s="676"/>
      <c r="DI31" s="676"/>
      <c r="DJ31" s="676"/>
      <c r="DK31" s="677"/>
      <c r="DL31" s="671">
        <v>17497</v>
      </c>
      <c r="DM31" s="676"/>
      <c r="DN31" s="676"/>
      <c r="DO31" s="676"/>
      <c r="DP31" s="676"/>
      <c r="DQ31" s="676"/>
      <c r="DR31" s="676"/>
      <c r="DS31" s="676"/>
      <c r="DT31" s="676"/>
      <c r="DU31" s="676"/>
      <c r="DV31" s="677"/>
      <c r="DW31" s="668">
        <v>0.6</v>
      </c>
      <c r="DX31" s="678"/>
      <c r="DY31" s="678"/>
      <c r="DZ31" s="678"/>
      <c r="EA31" s="678"/>
      <c r="EB31" s="678"/>
      <c r="EC31" s="699"/>
    </row>
    <row r="32" spans="2:133" ht="11.25" customHeight="1" x14ac:dyDescent="0.15">
      <c r="B32" s="662" t="s">
        <v>316</v>
      </c>
      <c r="C32" s="663"/>
      <c r="D32" s="663"/>
      <c r="E32" s="663"/>
      <c r="F32" s="663"/>
      <c r="G32" s="663"/>
      <c r="H32" s="663"/>
      <c r="I32" s="663"/>
      <c r="J32" s="663"/>
      <c r="K32" s="663"/>
      <c r="L32" s="663"/>
      <c r="M32" s="663"/>
      <c r="N32" s="663"/>
      <c r="O32" s="663"/>
      <c r="P32" s="663"/>
      <c r="Q32" s="664"/>
      <c r="R32" s="665">
        <v>647272</v>
      </c>
      <c r="S32" s="666"/>
      <c r="T32" s="666"/>
      <c r="U32" s="666"/>
      <c r="V32" s="666"/>
      <c r="W32" s="666"/>
      <c r="X32" s="666"/>
      <c r="Y32" s="667"/>
      <c r="Z32" s="692">
        <v>13.6</v>
      </c>
      <c r="AA32" s="692"/>
      <c r="AB32" s="692"/>
      <c r="AC32" s="692"/>
      <c r="AD32" s="693" t="s">
        <v>128</v>
      </c>
      <c r="AE32" s="693"/>
      <c r="AF32" s="693"/>
      <c r="AG32" s="693"/>
      <c r="AH32" s="693"/>
      <c r="AI32" s="693"/>
      <c r="AJ32" s="693"/>
      <c r="AK32" s="693"/>
      <c r="AL32" s="668" t="s">
        <v>128</v>
      </c>
      <c r="AM32" s="669"/>
      <c r="AN32" s="669"/>
      <c r="AO32" s="694"/>
      <c r="AP32" s="740"/>
      <c r="AQ32" s="741"/>
      <c r="AR32" s="741"/>
      <c r="AS32" s="741"/>
      <c r="AT32" s="745"/>
      <c r="AU32" s="216" t="s">
        <v>317</v>
      </c>
      <c r="AV32" s="216"/>
      <c r="AW32" s="216"/>
      <c r="AX32" s="662" t="s">
        <v>318</v>
      </c>
      <c r="AY32" s="663"/>
      <c r="AZ32" s="663"/>
      <c r="BA32" s="663"/>
      <c r="BB32" s="663"/>
      <c r="BC32" s="663"/>
      <c r="BD32" s="663"/>
      <c r="BE32" s="663"/>
      <c r="BF32" s="664"/>
      <c r="BG32" s="747">
        <v>99.1</v>
      </c>
      <c r="BH32" s="676"/>
      <c r="BI32" s="676"/>
      <c r="BJ32" s="676"/>
      <c r="BK32" s="676"/>
      <c r="BL32" s="676"/>
      <c r="BM32" s="669">
        <v>96.3</v>
      </c>
      <c r="BN32" s="748"/>
      <c r="BO32" s="748"/>
      <c r="BP32" s="748"/>
      <c r="BQ32" s="703"/>
      <c r="BR32" s="747">
        <v>99.1</v>
      </c>
      <c r="BS32" s="676"/>
      <c r="BT32" s="676"/>
      <c r="BU32" s="676"/>
      <c r="BV32" s="676"/>
      <c r="BW32" s="676"/>
      <c r="BX32" s="669">
        <v>96.1</v>
      </c>
      <c r="BY32" s="748"/>
      <c r="BZ32" s="748"/>
      <c r="CA32" s="748"/>
      <c r="CB32" s="703"/>
      <c r="CD32" s="756"/>
      <c r="CE32" s="757"/>
      <c r="CF32" s="707" t="s">
        <v>319</v>
      </c>
      <c r="CG32" s="704"/>
      <c r="CH32" s="704"/>
      <c r="CI32" s="704"/>
      <c r="CJ32" s="704"/>
      <c r="CK32" s="704"/>
      <c r="CL32" s="704"/>
      <c r="CM32" s="704"/>
      <c r="CN32" s="704"/>
      <c r="CO32" s="704"/>
      <c r="CP32" s="704"/>
      <c r="CQ32" s="705"/>
      <c r="CR32" s="665">
        <v>323</v>
      </c>
      <c r="CS32" s="666"/>
      <c r="CT32" s="666"/>
      <c r="CU32" s="666"/>
      <c r="CV32" s="666"/>
      <c r="CW32" s="666"/>
      <c r="CX32" s="666"/>
      <c r="CY32" s="667"/>
      <c r="CZ32" s="668">
        <v>0</v>
      </c>
      <c r="DA32" s="678"/>
      <c r="DB32" s="678"/>
      <c r="DC32" s="679"/>
      <c r="DD32" s="671">
        <v>323</v>
      </c>
      <c r="DE32" s="666"/>
      <c r="DF32" s="666"/>
      <c r="DG32" s="666"/>
      <c r="DH32" s="666"/>
      <c r="DI32" s="666"/>
      <c r="DJ32" s="666"/>
      <c r="DK32" s="667"/>
      <c r="DL32" s="671">
        <v>323</v>
      </c>
      <c r="DM32" s="666"/>
      <c r="DN32" s="666"/>
      <c r="DO32" s="666"/>
      <c r="DP32" s="666"/>
      <c r="DQ32" s="666"/>
      <c r="DR32" s="666"/>
      <c r="DS32" s="666"/>
      <c r="DT32" s="666"/>
      <c r="DU32" s="666"/>
      <c r="DV32" s="667"/>
      <c r="DW32" s="668">
        <v>0</v>
      </c>
      <c r="DX32" s="678"/>
      <c r="DY32" s="678"/>
      <c r="DZ32" s="678"/>
      <c r="EA32" s="678"/>
      <c r="EB32" s="678"/>
      <c r="EC32" s="699"/>
    </row>
    <row r="33" spans="2:133" ht="11.25" customHeight="1" x14ac:dyDescent="0.15">
      <c r="B33" s="728" t="s">
        <v>320</v>
      </c>
      <c r="C33" s="729"/>
      <c r="D33" s="729"/>
      <c r="E33" s="729"/>
      <c r="F33" s="729"/>
      <c r="G33" s="729"/>
      <c r="H33" s="729"/>
      <c r="I33" s="729"/>
      <c r="J33" s="729"/>
      <c r="K33" s="729"/>
      <c r="L33" s="729"/>
      <c r="M33" s="729"/>
      <c r="N33" s="729"/>
      <c r="O33" s="729"/>
      <c r="P33" s="729"/>
      <c r="Q33" s="730"/>
      <c r="R33" s="665" t="s">
        <v>240</v>
      </c>
      <c r="S33" s="666"/>
      <c r="T33" s="666"/>
      <c r="U33" s="666"/>
      <c r="V33" s="666"/>
      <c r="W33" s="666"/>
      <c r="X33" s="666"/>
      <c r="Y33" s="667"/>
      <c r="Z33" s="692" t="s">
        <v>128</v>
      </c>
      <c r="AA33" s="692"/>
      <c r="AB33" s="692"/>
      <c r="AC33" s="692"/>
      <c r="AD33" s="693" t="s">
        <v>128</v>
      </c>
      <c r="AE33" s="693"/>
      <c r="AF33" s="693"/>
      <c r="AG33" s="693"/>
      <c r="AH33" s="693"/>
      <c r="AI33" s="693"/>
      <c r="AJ33" s="693"/>
      <c r="AK33" s="693"/>
      <c r="AL33" s="668" t="s">
        <v>128</v>
      </c>
      <c r="AM33" s="669"/>
      <c r="AN33" s="669"/>
      <c r="AO33" s="694"/>
      <c r="AP33" s="742"/>
      <c r="AQ33" s="743"/>
      <c r="AR33" s="743"/>
      <c r="AS33" s="743"/>
      <c r="AT33" s="746"/>
      <c r="AU33" s="218"/>
      <c r="AV33" s="218"/>
      <c r="AW33" s="218"/>
      <c r="AX33" s="642" t="s">
        <v>321</v>
      </c>
      <c r="AY33" s="643"/>
      <c r="AZ33" s="643"/>
      <c r="BA33" s="643"/>
      <c r="BB33" s="643"/>
      <c r="BC33" s="643"/>
      <c r="BD33" s="643"/>
      <c r="BE33" s="643"/>
      <c r="BF33" s="644"/>
      <c r="BG33" s="727">
        <v>98.6</v>
      </c>
      <c r="BH33" s="646"/>
      <c r="BI33" s="646"/>
      <c r="BJ33" s="646"/>
      <c r="BK33" s="646"/>
      <c r="BL33" s="646"/>
      <c r="BM33" s="684">
        <v>89.8</v>
      </c>
      <c r="BN33" s="646"/>
      <c r="BO33" s="646"/>
      <c r="BP33" s="646"/>
      <c r="BQ33" s="695"/>
      <c r="BR33" s="727">
        <v>98.6</v>
      </c>
      <c r="BS33" s="646"/>
      <c r="BT33" s="646"/>
      <c r="BU33" s="646"/>
      <c r="BV33" s="646"/>
      <c r="BW33" s="646"/>
      <c r="BX33" s="684">
        <v>90.4</v>
      </c>
      <c r="BY33" s="646"/>
      <c r="BZ33" s="646"/>
      <c r="CA33" s="646"/>
      <c r="CB33" s="695"/>
      <c r="CD33" s="707" t="s">
        <v>322</v>
      </c>
      <c r="CE33" s="704"/>
      <c r="CF33" s="704"/>
      <c r="CG33" s="704"/>
      <c r="CH33" s="704"/>
      <c r="CI33" s="704"/>
      <c r="CJ33" s="704"/>
      <c r="CK33" s="704"/>
      <c r="CL33" s="704"/>
      <c r="CM33" s="704"/>
      <c r="CN33" s="704"/>
      <c r="CO33" s="704"/>
      <c r="CP33" s="704"/>
      <c r="CQ33" s="705"/>
      <c r="CR33" s="665">
        <v>2170722</v>
      </c>
      <c r="CS33" s="676"/>
      <c r="CT33" s="676"/>
      <c r="CU33" s="676"/>
      <c r="CV33" s="676"/>
      <c r="CW33" s="676"/>
      <c r="CX33" s="676"/>
      <c r="CY33" s="677"/>
      <c r="CZ33" s="668">
        <v>46.6</v>
      </c>
      <c r="DA33" s="678"/>
      <c r="DB33" s="678"/>
      <c r="DC33" s="679"/>
      <c r="DD33" s="671">
        <v>1668746</v>
      </c>
      <c r="DE33" s="676"/>
      <c r="DF33" s="676"/>
      <c r="DG33" s="676"/>
      <c r="DH33" s="676"/>
      <c r="DI33" s="676"/>
      <c r="DJ33" s="676"/>
      <c r="DK33" s="677"/>
      <c r="DL33" s="671">
        <v>1068046</v>
      </c>
      <c r="DM33" s="676"/>
      <c r="DN33" s="676"/>
      <c r="DO33" s="676"/>
      <c r="DP33" s="676"/>
      <c r="DQ33" s="676"/>
      <c r="DR33" s="676"/>
      <c r="DS33" s="676"/>
      <c r="DT33" s="676"/>
      <c r="DU33" s="676"/>
      <c r="DV33" s="677"/>
      <c r="DW33" s="668">
        <v>39</v>
      </c>
      <c r="DX33" s="678"/>
      <c r="DY33" s="678"/>
      <c r="DZ33" s="678"/>
      <c r="EA33" s="678"/>
      <c r="EB33" s="678"/>
      <c r="EC33" s="699"/>
    </row>
    <row r="34" spans="2:133" ht="11.25" customHeight="1" x14ac:dyDescent="0.15">
      <c r="B34" s="662" t="s">
        <v>323</v>
      </c>
      <c r="C34" s="663"/>
      <c r="D34" s="663"/>
      <c r="E34" s="663"/>
      <c r="F34" s="663"/>
      <c r="G34" s="663"/>
      <c r="H34" s="663"/>
      <c r="I34" s="663"/>
      <c r="J34" s="663"/>
      <c r="K34" s="663"/>
      <c r="L34" s="663"/>
      <c r="M34" s="663"/>
      <c r="N34" s="663"/>
      <c r="O34" s="663"/>
      <c r="P34" s="663"/>
      <c r="Q34" s="664"/>
      <c r="R34" s="665">
        <v>160206</v>
      </c>
      <c r="S34" s="666"/>
      <c r="T34" s="666"/>
      <c r="U34" s="666"/>
      <c r="V34" s="666"/>
      <c r="W34" s="666"/>
      <c r="X34" s="666"/>
      <c r="Y34" s="667"/>
      <c r="Z34" s="692">
        <v>3.4</v>
      </c>
      <c r="AA34" s="692"/>
      <c r="AB34" s="692"/>
      <c r="AC34" s="692"/>
      <c r="AD34" s="693" t="s">
        <v>240</v>
      </c>
      <c r="AE34" s="693"/>
      <c r="AF34" s="693"/>
      <c r="AG34" s="693"/>
      <c r="AH34" s="693"/>
      <c r="AI34" s="693"/>
      <c r="AJ34" s="693"/>
      <c r="AK34" s="693"/>
      <c r="AL34" s="668" t="s">
        <v>128</v>
      </c>
      <c r="AM34" s="669"/>
      <c r="AN34" s="669"/>
      <c r="AO34" s="694"/>
      <c r="AP34" s="219"/>
      <c r="AQ34" s="220"/>
      <c r="AR34" s="216"/>
      <c r="AS34" s="217"/>
      <c r="AT34" s="217"/>
      <c r="AU34" s="217"/>
      <c r="AV34" s="217"/>
      <c r="AW34" s="217"/>
      <c r="AX34" s="217"/>
      <c r="AY34" s="217"/>
      <c r="AZ34" s="217"/>
      <c r="BA34" s="217"/>
      <c r="BB34" s="217"/>
      <c r="BC34" s="217"/>
      <c r="BD34" s="217"/>
      <c r="BE34" s="217"/>
      <c r="BF34" s="217"/>
      <c r="BG34" s="220"/>
      <c r="BH34" s="220"/>
      <c r="BI34" s="220"/>
      <c r="BJ34" s="220"/>
      <c r="BK34" s="220"/>
      <c r="BL34" s="220"/>
      <c r="BM34" s="220"/>
      <c r="BN34" s="220"/>
      <c r="BO34" s="220"/>
      <c r="BP34" s="220"/>
      <c r="BQ34" s="220"/>
      <c r="BR34" s="220"/>
      <c r="BS34" s="220"/>
      <c r="BT34" s="220"/>
      <c r="BU34" s="220"/>
      <c r="BV34" s="220"/>
      <c r="BW34" s="220"/>
      <c r="BX34" s="220"/>
      <c r="BY34" s="220"/>
      <c r="BZ34" s="220"/>
      <c r="CA34" s="220"/>
      <c r="CB34" s="220"/>
      <c r="CD34" s="707" t="s">
        <v>324</v>
      </c>
      <c r="CE34" s="704"/>
      <c r="CF34" s="704"/>
      <c r="CG34" s="704"/>
      <c r="CH34" s="704"/>
      <c r="CI34" s="704"/>
      <c r="CJ34" s="704"/>
      <c r="CK34" s="704"/>
      <c r="CL34" s="704"/>
      <c r="CM34" s="704"/>
      <c r="CN34" s="704"/>
      <c r="CO34" s="704"/>
      <c r="CP34" s="704"/>
      <c r="CQ34" s="705"/>
      <c r="CR34" s="665">
        <v>659961</v>
      </c>
      <c r="CS34" s="666"/>
      <c r="CT34" s="666"/>
      <c r="CU34" s="666"/>
      <c r="CV34" s="666"/>
      <c r="CW34" s="666"/>
      <c r="CX34" s="666"/>
      <c r="CY34" s="667"/>
      <c r="CZ34" s="668">
        <v>14.2</v>
      </c>
      <c r="DA34" s="678"/>
      <c r="DB34" s="678"/>
      <c r="DC34" s="679"/>
      <c r="DD34" s="671">
        <v>520875</v>
      </c>
      <c r="DE34" s="666"/>
      <c r="DF34" s="666"/>
      <c r="DG34" s="666"/>
      <c r="DH34" s="666"/>
      <c r="DI34" s="666"/>
      <c r="DJ34" s="666"/>
      <c r="DK34" s="667"/>
      <c r="DL34" s="671">
        <v>349328</v>
      </c>
      <c r="DM34" s="666"/>
      <c r="DN34" s="666"/>
      <c r="DO34" s="666"/>
      <c r="DP34" s="666"/>
      <c r="DQ34" s="666"/>
      <c r="DR34" s="666"/>
      <c r="DS34" s="666"/>
      <c r="DT34" s="666"/>
      <c r="DU34" s="666"/>
      <c r="DV34" s="667"/>
      <c r="DW34" s="668">
        <v>12.8</v>
      </c>
      <c r="DX34" s="678"/>
      <c r="DY34" s="678"/>
      <c r="DZ34" s="678"/>
      <c r="EA34" s="678"/>
      <c r="EB34" s="678"/>
      <c r="EC34" s="699"/>
    </row>
    <row r="35" spans="2:133" ht="11.25" customHeight="1" x14ac:dyDescent="0.15">
      <c r="B35" s="662" t="s">
        <v>325</v>
      </c>
      <c r="C35" s="663"/>
      <c r="D35" s="663"/>
      <c r="E35" s="663"/>
      <c r="F35" s="663"/>
      <c r="G35" s="663"/>
      <c r="H35" s="663"/>
      <c r="I35" s="663"/>
      <c r="J35" s="663"/>
      <c r="K35" s="663"/>
      <c r="L35" s="663"/>
      <c r="M35" s="663"/>
      <c r="N35" s="663"/>
      <c r="O35" s="663"/>
      <c r="P35" s="663"/>
      <c r="Q35" s="664"/>
      <c r="R35" s="665">
        <v>23114</v>
      </c>
      <c r="S35" s="666"/>
      <c r="T35" s="666"/>
      <c r="U35" s="666"/>
      <c r="V35" s="666"/>
      <c r="W35" s="666"/>
      <c r="X35" s="666"/>
      <c r="Y35" s="667"/>
      <c r="Z35" s="692">
        <v>0.5</v>
      </c>
      <c r="AA35" s="692"/>
      <c r="AB35" s="692"/>
      <c r="AC35" s="692"/>
      <c r="AD35" s="693">
        <v>7311</v>
      </c>
      <c r="AE35" s="693"/>
      <c r="AF35" s="693"/>
      <c r="AG35" s="693"/>
      <c r="AH35" s="693"/>
      <c r="AI35" s="693"/>
      <c r="AJ35" s="693"/>
      <c r="AK35" s="693"/>
      <c r="AL35" s="668">
        <v>0.3</v>
      </c>
      <c r="AM35" s="669"/>
      <c r="AN35" s="669"/>
      <c r="AO35" s="694"/>
      <c r="AP35" s="221"/>
      <c r="AQ35" s="724" t="s">
        <v>326</v>
      </c>
      <c r="AR35" s="725"/>
      <c r="AS35" s="725"/>
      <c r="AT35" s="725"/>
      <c r="AU35" s="725"/>
      <c r="AV35" s="725"/>
      <c r="AW35" s="725"/>
      <c r="AX35" s="725"/>
      <c r="AY35" s="725"/>
      <c r="AZ35" s="725"/>
      <c r="BA35" s="725"/>
      <c r="BB35" s="725"/>
      <c r="BC35" s="725"/>
      <c r="BD35" s="725"/>
      <c r="BE35" s="725"/>
      <c r="BF35" s="726"/>
      <c r="BG35" s="724" t="s">
        <v>327</v>
      </c>
      <c r="BH35" s="725"/>
      <c r="BI35" s="725"/>
      <c r="BJ35" s="725"/>
      <c r="BK35" s="725"/>
      <c r="BL35" s="725"/>
      <c r="BM35" s="725"/>
      <c r="BN35" s="725"/>
      <c r="BO35" s="725"/>
      <c r="BP35" s="725"/>
      <c r="BQ35" s="725"/>
      <c r="BR35" s="725"/>
      <c r="BS35" s="725"/>
      <c r="BT35" s="725"/>
      <c r="BU35" s="725"/>
      <c r="BV35" s="725"/>
      <c r="BW35" s="725"/>
      <c r="BX35" s="725"/>
      <c r="BY35" s="725"/>
      <c r="BZ35" s="725"/>
      <c r="CA35" s="725"/>
      <c r="CB35" s="726"/>
      <c r="CD35" s="707" t="s">
        <v>328</v>
      </c>
      <c r="CE35" s="704"/>
      <c r="CF35" s="704"/>
      <c r="CG35" s="704"/>
      <c r="CH35" s="704"/>
      <c r="CI35" s="704"/>
      <c r="CJ35" s="704"/>
      <c r="CK35" s="704"/>
      <c r="CL35" s="704"/>
      <c r="CM35" s="704"/>
      <c r="CN35" s="704"/>
      <c r="CO35" s="704"/>
      <c r="CP35" s="704"/>
      <c r="CQ35" s="705"/>
      <c r="CR35" s="665">
        <v>267635</v>
      </c>
      <c r="CS35" s="676"/>
      <c r="CT35" s="676"/>
      <c r="CU35" s="676"/>
      <c r="CV35" s="676"/>
      <c r="CW35" s="676"/>
      <c r="CX35" s="676"/>
      <c r="CY35" s="677"/>
      <c r="CZ35" s="668">
        <v>5.8</v>
      </c>
      <c r="DA35" s="678"/>
      <c r="DB35" s="678"/>
      <c r="DC35" s="679"/>
      <c r="DD35" s="671">
        <v>174126</v>
      </c>
      <c r="DE35" s="676"/>
      <c r="DF35" s="676"/>
      <c r="DG35" s="676"/>
      <c r="DH35" s="676"/>
      <c r="DI35" s="676"/>
      <c r="DJ35" s="676"/>
      <c r="DK35" s="677"/>
      <c r="DL35" s="671">
        <v>158742</v>
      </c>
      <c r="DM35" s="676"/>
      <c r="DN35" s="676"/>
      <c r="DO35" s="676"/>
      <c r="DP35" s="676"/>
      <c r="DQ35" s="676"/>
      <c r="DR35" s="676"/>
      <c r="DS35" s="676"/>
      <c r="DT35" s="676"/>
      <c r="DU35" s="676"/>
      <c r="DV35" s="677"/>
      <c r="DW35" s="668">
        <v>5.8</v>
      </c>
      <c r="DX35" s="678"/>
      <c r="DY35" s="678"/>
      <c r="DZ35" s="678"/>
      <c r="EA35" s="678"/>
      <c r="EB35" s="678"/>
      <c r="EC35" s="699"/>
    </row>
    <row r="36" spans="2:133" ht="11.25" customHeight="1" x14ac:dyDescent="0.15">
      <c r="B36" s="662" t="s">
        <v>329</v>
      </c>
      <c r="C36" s="663"/>
      <c r="D36" s="663"/>
      <c r="E36" s="663"/>
      <c r="F36" s="663"/>
      <c r="G36" s="663"/>
      <c r="H36" s="663"/>
      <c r="I36" s="663"/>
      <c r="J36" s="663"/>
      <c r="K36" s="663"/>
      <c r="L36" s="663"/>
      <c r="M36" s="663"/>
      <c r="N36" s="663"/>
      <c r="O36" s="663"/>
      <c r="P36" s="663"/>
      <c r="Q36" s="664"/>
      <c r="R36" s="665">
        <v>53138</v>
      </c>
      <c r="S36" s="666"/>
      <c r="T36" s="666"/>
      <c r="U36" s="666"/>
      <c r="V36" s="666"/>
      <c r="W36" s="666"/>
      <c r="X36" s="666"/>
      <c r="Y36" s="667"/>
      <c r="Z36" s="692">
        <v>1.1000000000000001</v>
      </c>
      <c r="AA36" s="692"/>
      <c r="AB36" s="692"/>
      <c r="AC36" s="692"/>
      <c r="AD36" s="693" t="s">
        <v>128</v>
      </c>
      <c r="AE36" s="693"/>
      <c r="AF36" s="693"/>
      <c r="AG36" s="693"/>
      <c r="AH36" s="693"/>
      <c r="AI36" s="693"/>
      <c r="AJ36" s="693"/>
      <c r="AK36" s="693"/>
      <c r="AL36" s="668" t="s">
        <v>128</v>
      </c>
      <c r="AM36" s="669"/>
      <c r="AN36" s="669"/>
      <c r="AO36" s="694"/>
      <c r="AP36" s="221"/>
      <c r="AQ36" s="715" t="s">
        <v>330</v>
      </c>
      <c r="AR36" s="716"/>
      <c r="AS36" s="716"/>
      <c r="AT36" s="716"/>
      <c r="AU36" s="716"/>
      <c r="AV36" s="716"/>
      <c r="AW36" s="716"/>
      <c r="AX36" s="716"/>
      <c r="AY36" s="717"/>
      <c r="AZ36" s="718">
        <v>253877</v>
      </c>
      <c r="BA36" s="719"/>
      <c r="BB36" s="719"/>
      <c r="BC36" s="719"/>
      <c r="BD36" s="719"/>
      <c r="BE36" s="719"/>
      <c r="BF36" s="720"/>
      <c r="BG36" s="721" t="s">
        <v>331</v>
      </c>
      <c r="BH36" s="722"/>
      <c r="BI36" s="722"/>
      <c r="BJ36" s="722"/>
      <c r="BK36" s="722"/>
      <c r="BL36" s="722"/>
      <c r="BM36" s="722"/>
      <c r="BN36" s="722"/>
      <c r="BO36" s="722"/>
      <c r="BP36" s="722"/>
      <c r="BQ36" s="722"/>
      <c r="BR36" s="722"/>
      <c r="BS36" s="722"/>
      <c r="BT36" s="722"/>
      <c r="BU36" s="723"/>
      <c r="BV36" s="718">
        <v>43723</v>
      </c>
      <c r="BW36" s="719"/>
      <c r="BX36" s="719"/>
      <c r="BY36" s="719"/>
      <c r="BZ36" s="719"/>
      <c r="CA36" s="719"/>
      <c r="CB36" s="720"/>
      <c r="CD36" s="707" t="s">
        <v>332</v>
      </c>
      <c r="CE36" s="704"/>
      <c r="CF36" s="704"/>
      <c r="CG36" s="704"/>
      <c r="CH36" s="704"/>
      <c r="CI36" s="704"/>
      <c r="CJ36" s="704"/>
      <c r="CK36" s="704"/>
      <c r="CL36" s="704"/>
      <c r="CM36" s="704"/>
      <c r="CN36" s="704"/>
      <c r="CO36" s="704"/>
      <c r="CP36" s="704"/>
      <c r="CQ36" s="705"/>
      <c r="CR36" s="665">
        <v>685591</v>
      </c>
      <c r="CS36" s="666"/>
      <c r="CT36" s="666"/>
      <c r="CU36" s="666"/>
      <c r="CV36" s="666"/>
      <c r="CW36" s="666"/>
      <c r="CX36" s="666"/>
      <c r="CY36" s="667"/>
      <c r="CZ36" s="668">
        <v>14.7</v>
      </c>
      <c r="DA36" s="678"/>
      <c r="DB36" s="678"/>
      <c r="DC36" s="679"/>
      <c r="DD36" s="671">
        <v>612446</v>
      </c>
      <c r="DE36" s="666"/>
      <c r="DF36" s="666"/>
      <c r="DG36" s="666"/>
      <c r="DH36" s="666"/>
      <c r="DI36" s="666"/>
      <c r="DJ36" s="666"/>
      <c r="DK36" s="667"/>
      <c r="DL36" s="671">
        <v>402689</v>
      </c>
      <c r="DM36" s="666"/>
      <c r="DN36" s="666"/>
      <c r="DO36" s="666"/>
      <c r="DP36" s="666"/>
      <c r="DQ36" s="666"/>
      <c r="DR36" s="666"/>
      <c r="DS36" s="666"/>
      <c r="DT36" s="666"/>
      <c r="DU36" s="666"/>
      <c r="DV36" s="667"/>
      <c r="DW36" s="668">
        <v>14.7</v>
      </c>
      <c r="DX36" s="678"/>
      <c r="DY36" s="678"/>
      <c r="DZ36" s="678"/>
      <c r="EA36" s="678"/>
      <c r="EB36" s="678"/>
      <c r="EC36" s="699"/>
    </row>
    <row r="37" spans="2:133" ht="11.25" customHeight="1" x14ac:dyDescent="0.15">
      <c r="B37" s="662" t="s">
        <v>333</v>
      </c>
      <c r="C37" s="663"/>
      <c r="D37" s="663"/>
      <c r="E37" s="663"/>
      <c r="F37" s="663"/>
      <c r="G37" s="663"/>
      <c r="H37" s="663"/>
      <c r="I37" s="663"/>
      <c r="J37" s="663"/>
      <c r="K37" s="663"/>
      <c r="L37" s="663"/>
      <c r="M37" s="663"/>
      <c r="N37" s="663"/>
      <c r="O37" s="663"/>
      <c r="P37" s="663"/>
      <c r="Q37" s="664"/>
      <c r="R37" s="665">
        <v>71279</v>
      </c>
      <c r="S37" s="666"/>
      <c r="T37" s="666"/>
      <c r="U37" s="666"/>
      <c r="V37" s="666"/>
      <c r="W37" s="666"/>
      <c r="X37" s="666"/>
      <c r="Y37" s="667"/>
      <c r="Z37" s="692">
        <v>1.5</v>
      </c>
      <c r="AA37" s="692"/>
      <c r="AB37" s="692"/>
      <c r="AC37" s="692"/>
      <c r="AD37" s="693" t="s">
        <v>128</v>
      </c>
      <c r="AE37" s="693"/>
      <c r="AF37" s="693"/>
      <c r="AG37" s="693"/>
      <c r="AH37" s="693"/>
      <c r="AI37" s="693"/>
      <c r="AJ37" s="693"/>
      <c r="AK37" s="693"/>
      <c r="AL37" s="668" t="s">
        <v>128</v>
      </c>
      <c r="AM37" s="669"/>
      <c r="AN37" s="669"/>
      <c r="AO37" s="694"/>
      <c r="AQ37" s="700" t="s">
        <v>334</v>
      </c>
      <c r="AR37" s="701"/>
      <c r="AS37" s="701"/>
      <c r="AT37" s="701"/>
      <c r="AU37" s="701"/>
      <c r="AV37" s="701"/>
      <c r="AW37" s="701"/>
      <c r="AX37" s="701"/>
      <c r="AY37" s="702"/>
      <c r="AZ37" s="665">
        <v>25638</v>
      </c>
      <c r="BA37" s="666"/>
      <c r="BB37" s="666"/>
      <c r="BC37" s="666"/>
      <c r="BD37" s="676"/>
      <c r="BE37" s="676"/>
      <c r="BF37" s="703"/>
      <c r="BG37" s="707" t="s">
        <v>335</v>
      </c>
      <c r="BH37" s="704"/>
      <c r="BI37" s="704"/>
      <c r="BJ37" s="704"/>
      <c r="BK37" s="704"/>
      <c r="BL37" s="704"/>
      <c r="BM37" s="704"/>
      <c r="BN37" s="704"/>
      <c r="BO37" s="704"/>
      <c r="BP37" s="704"/>
      <c r="BQ37" s="704"/>
      <c r="BR37" s="704"/>
      <c r="BS37" s="704"/>
      <c r="BT37" s="704"/>
      <c r="BU37" s="705"/>
      <c r="BV37" s="665">
        <v>43723</v>
      </c>
      <c r="BW37" s="666"/>
      <c r="BX37" s="666"/>
      <c r="BY37" s="666"/>
      <c r="BZ37" s="666"/>
      <c r="CA37" s="666"/>
      <c r="CB37" s="706"/>
      <c r="CD37" s="707" t="s">
        <v>336</v>
      </c>
      <c r="CE37" s="704"/>
      <c r="CF37" s="704"/>
      <c r="CG37" s="704"/>
      <c r="CH37" s="704"/>
      <c r="CI37" s="704"/>
      <c r="CJ37" s="704"/>
      <c r="CK37" s="704"/>
      <c r="CL37" s="704"/>
      <c r="CM37" s="704"/>
      <c r="CN37" s="704"/>
      <c r="CO37" s="704"/>
      <c r="CP37" s="704"/>
      <c r="CQ37" s="705"/>
      <c r="CR37" s="665">
        <v>396549</v>
      </c>
      <c r="CS37" s="676"/>
      <c r="CT37" s="676"/>
      <c r="CU37" s="676"/>
      <c r="CV37" s="676"/>
      <c r="CW37" s="676"/>
      <c r="CX37" s="676"/>
      <c r="CY37" s="677"/>
      <c r="CZ37" s="668">
        <v>8.5</v>
      </c>
      <c r="DA37" s="678"/>
      <c r="DB37" s="678"/>
      <c r="DC37" s="679"/>
      <c r="DD37" s="671">
        <v>396510</v>
      </c>
      <c r="DE37" s="676"/>
      <c r="DF37" s="676"/>
      <c r="DG37" s="676"/>
      <c r="DH37" s="676"/>
      <c r="DI37" s="676"/>
      <c r="DJ37" s="676"/>
      <c r="DK37" s="677"/>
      <c r="DL37" s="671">
        <v>395961</v>
      </c>
      <c r="DM37" s="676"/>
      <c r="DN37" s="676"/>
      <c r="DO37" s="676"/>
      <c r="DP37" s="676"/>
      <c r="DQ37" s="676"/>
      <c r="DR37" s="676"/>
      <c r="DS37" s="676"/>
      <c r="DT37" s="676"/>
      <c r="DU37" s="676"/>
      <c r="DV37" s="677"/>
      <c r="DW37" s="668">
        <v>14.5</v>
      </c>
      <c r="DX37" s="678"/>
      <c r="DY37" s="678"/>
      <c r="DZ37" s="678"/>
      <c r="EA37" s="678"/>
      <c r="EB37" s="678"/>
      <c r="EC37" s="699"/>
    </row>
    <row r="38" spans="2:133" ht="11.25" customHeight="1" x14ac:dyDescent="0.15">
      <c r="B38" s="662" t="s">
        <v>337</v>
      </c>
      <c r="C38" s="663"/>
      <c r="D38" s="663"/>
      <c r="E38" s="663"/>
      <c r="F38" s="663"/>
      <c r="G38" s="663"/>
      <c r="H38" s="663"/>
      <c r="I38" s="663"/>
      <c r="J38" s="663"/>
      <c r="K38" s="663"/>
      <c r="L38" s="663"/>
      <c r="M38" s="663"/>
      <c r="N38" s="663"/>
      <c r="O38" s="663"/>
      <c r="P38" s="663"/>
      <c r="Q38" s="664"/>
      <c r="R38" s="665">
        <v>106947</v>
      </c>
      <c r="S38" s="666"/>
      <c r="T38" s="666"/>
      <c r="U38" s="666"/>
      <c r="V38" s="666"/>
      <c r="W38" s="666"/>
      <c r="X38" s="666"/>
      <c r="Y38" s="667"/>
      <c r="Z38" s="692">
        <v>2.2000000000000002</v>
      </c>
      <c r="AA38" s="692"/>
      <c r="AB38" s="692"/>
      <c r="AC38" s="692"/>
      <c r="AD38" s="693" t="s">
        <v>240</v>
      </c>
      <c r="AE38" s="693"/>
      <c r="AF38" s="693"/>
      <c r="AG38" s="693"/>
      <c r="AH38" s="693"/>
      <c r="AI38" s="693"/>
      <c r="AJ38" s="693"/>
      <c r="AK38" s="693"/>
      <c r="AL38" s="668" t="s">
        <v>240</v>
      </c>
      <c r="AM38" s="669"/>
      <c r="AN38" s="669"/>
      <c r="AO38" s="694"/>
      <c r="AQ38" s="700" t="s">
        <v>338</v>
      </c>
      <c r="AR38" s="701"/>
      <c r="AS38" s="701"/>
      <c r="AT38" s="701"/>
      <c r="AU38" s="701"/>
      <c r="AV38" s="701"/>
      <c r="AW38" s="701"/>
      <c r="AX38" s="701"/>
      <c r="AY38" s="702"/>
      <c r="AZ38" s="665">
        <v>345</v>
      </c>
      <c r="BA38" s="666"/>
      <c r="BB38" s="666"/>
      <c r="BC38" s="666"/>
      <c r="BD38" s="676"/>
      <c r="BE38" s="676"/>
      <c r="BF38" s="703"/>
      <c r="BG38" s="707" t="s">
        <v>339</v>
      </c>
      <c r="BH38" s="704"/>
      <c r="BI38" s="704"/>
      <c r="BJ38" s="704"/>
      <c r="BK38" s="704"/>
      <c r="BL38" s="704"/>
      <c r="BM38" s="704"/>
      <c r="BN38" s="704"/>
      <c r="BO38" s="704"/>
      <c r="BP38" s="704"/>
      <c r="BQ38" s="704"/>
      <c r="BR38" s="704"/>
      <c r="BS38" s="704"/>
      <c r="BT38" s="704"/>
      <c r="BU38" s="705"/>
      <c r="BV38" s="665">
        <v>704</v>
      </c>
      <c r="BW38" s="666"/>
      <c r="BX38" s="666"/>
      <c r="BY38" s="666"/>
      <c r="BZ38" s="666"/>
      <c r="CA38" s="666"/>
      <c r="CB38" s="706"/>
      <c r="CD38" s="707" t="s">
        <v>340</v>
      </c>
      <c r="CE38" s="704"/>
      <c r="CF38" s="704"/>
      <c r="CG38" s="704"/>
      <c r="CH38" s="704"/>
      <c r="CI38" s="704"/>
      <c r="CJ38" s="704"/>
      <c r="CK38" s="704"/>
      <c r="CL38" s="704"/>
      <c r="CM38" s="704"/>
      <c r="CN38" s="704"/>
      <c r="CO38" s="704"/>
      <c r="CP38" s="704"/>
      <c r="CQ38" s="705"/>
      <c r="CR38" s="665">
        <v>253532</v>
      </c>
      <c r="CS38" s="666"/>
      <c r="CT38" s="666"/>
      <c r="CU38" s="666"/>
      <c r="CV38" s="666"/>
      <c r="CW38" s="666"/>
      <c r="CX38" s="666"/>
      <c r="CY38" s="667"/>
      <c r="CZ38" s="668">
        <v>5.4</v>
      </c>
      <c r="DA38" s="678"/>
      <c r="DB38" s="678"/>
      <c r="DC38" s="679"/>
      <c r="DD38" s="671">
        <v>192162</v>
      </c>
      <c r="DE38" s="666"/>
      <c r="DF38" s="666"/>
      <c r="DG38" s="666"/>
      <c r="DH38" s="666"/>
      <c r="DI38" s="666"/>
      <c r="DJ38" s="666"/>
      <c r="DK38" s="667"/>
      <c r="DL38" s="671">
        <v>157287</v>
      </c>
      <c r="DM38" s="666"/>
      <c r="DN38" s="666"/>
      <c r="DO38" s="666"/>
      <c r="DP38" s="666"/>
      <c r="DQ38" s="666"/>
      <c r="DR38" s="666"/>
      <c r="DS38" s="666"/>
      <c r="DT38" s="666"/>
      <c r="DU38" s="666"/>
      <c r="DV38" s="667"/>
      <c r="DW38" s="668">
        <v>5.7</v>
      </c>
      <c r="DX38" s="678"/>
      <c r="DY38" s="678"/>
      <c r="DZ38" s="678"/>
      <c r="EA38" s="678"/>
      <c r="EB38" s="678"/>
      <c r="EC38" s="699"/>
    </row>
    <row r="39" spans="2:133" ht="11.25" customHeight="1" x14ac:dyDescent="0.15">
      <c r="B39" s="662" t="s">
        <v>341</v>
      </c>
      <c r="C39" s="663"/>
      <c r="D39" s="663"/>
      <c r="E39" s="663"/>
      <c r="F39" s="663"/>
      <c r="G39" s="663"/>
      <c r="H39" s="663"/>
      <c r="I39" s="663"/>
      <c r="J39" s="663"/>
      <c r="K39" s="663"/>
      <c r="L39" s="663"/>
      <c r="M39" s="663"/>
      <c r="N39" s="663"/>
      <c r="O39" s="663"/>
      <c r="P39" s="663"/>
      <c r="Q39" s="664"/>
      <c r="R39" s="665">
        <v>125121</v>
      </c>
      <c r="S39" s="666"/>
      <c r="T39" s="666"/>
      <c r="U39" s="666"/>
      <c r="V39" s="666"/>
      <c r="W39" s="666"/>
      <c r="X39" s="666"/>
      <c r="Y39" s="667"/>
      <c r="Z39" s="692">
        <v>2.6</v>
      </c>
      <c r="AA39" s="692"/>
      <c r="AB39" s="692"/>
      <c r="AC39" s="692"/>
      <c r="AD39" s="693">
        <v>666</v>
      </c>
      <c r="AE39" s="693"/>
      <c r="AF39" s="693"/>
      <c r="AG39" s="693"/>
      <c r="AH39" s="693"/>
      <c r="AI39" s="693"/>
      <c r="AJ39" s="693"/>
      <c r="AK39" s="693"/>
      <c r="AL39" s="668">
        <v>0</v>
      </c>
      <c r="AM39" s="669"/>
      <c r="AN39" s="669"/>
      <c r="AO39" s="694"/>
      <c r="AQ39" s="700" t="s">
        <v>342</v>
      </c>
      <c r="AR39" s="701"/>
      <c r="AS39" s="701"/>
      <c r="AT39" s="701"/>
      <c r="AU39" s="701"/>
      <c r="AV39" s="701"/>
      <c r="AW39" s="701"/>
      <c r="AX39" s="701"/>
      <c r="AY39" s="702"/>
      <c r="AZ39" s="665" t="s">
        <v>240</v>
      </c>
      <c r="BA39" s="666"/>
      <c r="BB39" s="666"/>
      <c r="BC39" s="666"/>
      <c r="BD39" s="676"/>
      <c r="BE39" s="676"/>
      <c r="BF39" s="703"/>
      <c r="BG39" s="707" t="s">
        <v>343</v>
      </c>
      <c r="BH39" s="704"/>
      <c r="BI39" s="704"/>
      <c r="BJ39" s="704"/>
      <c r="BK39" s="704"/>
      <c r="BL39" s="704"/>
      <c r="BM39" s="704"/>
      <c r="BN39" s="704"/>
      <c r="BO39" s="704"/>
      <c r="BP39" s="704"/>
      <c r="BQ39" s="704"/>
      <c r="BR39" s="704"/>
      <c r="BS39" s="704"/>
      <c r="BT39" s="704"/>
      <c r="BU39" s="705"/>
      <c r="BV39" s="665">
        <v>1087</v>
      </c>
      <c r="BW39" s="666"/>
      <c r="BX39" s="666"/>
      <c r="BY39" s="666"/>
      <c r="BZ39" s="666"/>
      <c r="CA39" s="666"/>
      <c r="CB39" s="706"/>
      <c r="CD39" s="707" t="s">
        <v>344</v>
      </c>
      <c r="CE39" s="704"/>
      <c r="CF39" s="704"/>
      <c r="CG39" s="704"/>
      <c r="CH39" s="704"/>
      <c r="CI39" s="704"/>
      <c r="CJ39" s="704"/>
      <c r="CK39" s="704"/>
      <c r="CL39" s="704"/>
      <c r="CM39" s="704"/>
      <c r="CN39" s="704"/>
      <c r="CO39" s="704"/>
      <c r="CP39" s="704"/>
      <c r="CQ39" s="705"/>
      <c r="CR39" s="665">
        <v>225373</v>
      </c>
      <c r="CS39" s="676"/>
      <c r="CT39" s="676"/>
      <c r="CU39" s="676"/>
      <c r="CV39" s="676"/>
      <c r="CW39" s="676"/>
      <c r="CX39" s="676"/>
      <c r="CY39" s="677"/>
      <c r="CZ39" s="668">
        <v>4.8</v>
      </c>
      <c r="DA39" s="678"/>
      <c r="DB39" s="678"/>
      <c r="DC39" s="679"/>
      <c r="DD39" s="671">
        <v>164956</v>
      </c>
      <c r="DE39" s="676"/>
      <c r="DF39" s="676"/>
      <c r="DG39" s="676"/>
      <c r="DH39" s="676"/>
      <c r="DI39" s="676"/>
      <c r="DJ39" s="676"/>
      <c r="DK39" s="677"/>
      <c r="DL39" s="671" t="s">
        <v>240</v>
      </c>
      <c r="DM39" s="676"/>
      <c r="DN39" s="676"/>
      <c r="DO39" s="676"/>
      <c r="DP39" s="676"/>
      <c r="DQ39" s="676"/>
      <c r="DR39" s="676"/>
      <c r="DS39" s="676"/>
      <c r="DT39" s="676"/>
      <c r="DU39" s="676"/>
      <c r="DV39" s="677"/>
      <c r="DW39" s="668" t="s">
        <v>240</v>
      </c>
      <c r="DX39" s="678"/>
      <c r="DY39" s="678"/>
      <c r="DZ39" s="678"/>
      <c r="EA39" s="678"/>
      <c r="EB39" s="678"/>
      <c r="EC39" s="699"/>
    </row>
    <row r="40" spans="2:133" ht="11.25" customHeight="1" x14ac:dyDescent="0.15">
      <c r="B40" s="662" t="s">
        <v>345</v>
      </c>
      <c r="C40" s="663"/>
      <c r="D40" s="663"/>
      <c r="E40" s="663"/>
      <c r="F40" s="663"/>
      <c r="G40" s="663"/>
      <c r="H40" s="663"/>
      <c r="I40" s="663"/>
      <c r="J40" s="663"/>
      <c r="K40" s="663"/>
      <c r="L40" s="663"/>
      <c r="M40" s="663"/>
      <c r="N40" s="663"/>
      <c r="O40" s="663"/>
      <c r="P40" s="663"/>
      <c r="Q40" s="664"/>
      <c r="R40" s="665">
        <v>655809</v>
      </c>
      <c r="S40" s="666"/>
      <c r="T40" s="666"/>
      <c r="U40" s="666"/>
      <c r="V40" s="666"/>
      <c r="W40" s="666"/>
      <c r="X40" s="666"/>
      <c r="Y40" s="667"/>
      <c r="Z40" s="692">
        <v>13.7</v>
      </c>
      <c r="AA40" s="692"/>
      <c r="AB40" s="692"/>
      <c r="AC40" s="692"/>
      <c r="AD40" s="693" t="s">
        <v>128</v>
      </c>
      <c r="AE40" s="693"/>
      <c r="AF40" s="693"/>
      <c r="AG40" s="693"/>
      <c r="AH40" s="693"/>
      <c r="AI40" s="693"/>
      <c r="AJ40" s="693"/>
      <c r="AK40" s="693"/>
      <c r="AL40" s="668" t="s">
        <v>128</v>
      </c>
      <c r="AM40" s="669"/>
      <c r="AN40" s="669"/>
      <c r="AO40" s="694"/>
      <c r="AQ40" s="700" t="s">
        <v>346</v>
      </c>
      <c r="AR40" s="701"/>
      <c r="AS40" s="701"/>
      <c r="AT40" s="701"/>
      <c r="AU40" s="701"/>
      <c r="AV40" s="701"/>
      <c r="AW40" s="701"/>
      <c r="AX40" s="701"/>
      <c r="AY40" s="702"/>
      <c r="AZ40" s="665" t="s">
        <v>128</v>
      </c>
      <c r="BA40" s="666"/>
      <c r="BB40" s="666"/>
      <c r="BC40" s="666"/>
      <c r="BD40" s="676"/>
      <c r="BE40" s="676"/>
      <c r="BF40" s="703"/>
      <c r="BG40" s="708" t="s">
        <v>347</v>
      </c>
      <c r="BH40" s="709"/>
      <c r="BI40" s="709"/>
      <c r="BJ40" s="709"/>
      <c r="BK40" s="709"/>
      <c r="BL40" s="222"/>
      <c r="BM40" s="704" t="s">
        <v>348</v>
      </c>
      <c r="BN40" s="704"/>
      <c r="BO40" s="704"/>
      <c r="BP40" s="704"/>
      <c r="BQ40" s="704"/>
      <c r="BR40" s="704"/>
      <c r="BS40" s="704"/>
      <c r="BT40" s="704"/>
      <c r="BU40" s="705"/>
      <c r="BV40" s="665">
        <v>97</v>
      </c>
      <c r="BW40" s="666"/>
      <c r="BX40" s="666"/>
      <c r="BY40" s="666"/>
      <c r="BZ40" s="666"/>
      <c r="CA40" s="666"/>
      <c r="CB40" s="706"/>
      <c r="CD40" s="707" t="s">
        <v>349</v>
      </c>
      <c r="CE40" s="704"/>
      <c r="CF40" s="704"/>
      <c r="CG40" s="704"/>
      <c r="CH40" s="704"/>
      <c r="CI40" s="704"/>
      <c r="CJ40" s="704"/>
      <c r="CK40" s="704"/>
      <c r="CL40" s="704"/>
      <c r="CM40" s="704"/>
      <c r="CN40" s="704"/>
      <c r="CO40" s="704"/>
      <c r="CP40" s="704"/>
      <c r="CQ40" s="705"/>
      <c r="CR40" s="665">
        <v>78630</v>
      </c>
      <c r="CS40" s="666"/>
      <c r="CT40" s="666"/>
      <c r="CU40" s="666"/>
      <c r="CV40" s="666"/>
      <c r="CW40" s="666"/>
      <c r="CX40" s="666"/>
      <c r="CY40" s="667"/>
      <c r="CZ40" s="668">
        <v>1.7</v>
      </c>
      <c r="DA40" s="678"/>
      <c r="DB40" s="678"/>
      <c r="DC40" s="679"/>
      <c r="DD40" s="671">
        <v>4181</v>
      </c>
      <c r="DE40" s="666"/>
      <c r="DF40" s="666"/>
      <c r="DG40" s="666"/>
      <c r="DH40" s="666"/>
      <c r="DI40" s="666"/>
      <c r="DJ40" s="666"/>
      <c r="DK40" s="667"/>
      <c r="DL40" s="671" t="s">
        <v>128</v>
      </c>
      <c r="DM40" s="666"/>
      <c r="DN40" s="666"/>
      <c r="DO40" s="666"/>
      <c r="DP40" s="666"/>
      <c r="DQ40" s="666"/>
      <c r="DR40" s="666"/>
      <c r="DS40" s="666"/>
      <c r="DT40" s="666"/>
      <c r="DU40" s="666"/>
      <c r="DV40" s="667"/>
      <c r="DW40" s="668" t="s">
        <v>136</v>
      </c>
      <c r="DX40" s="678"/>
      <c r="DY40" s="678"/>
      <c r="DZ40" s="678"/>
      <c r="EA40" s="678"/>
      <c r="EB40" s="678"/>
      <c r="EC40" s="699"/>
    </row>
    <row r="41" spans="2:133" ht="11.25" customHeight="1" x14ac:dyDescent="0.15">
      <c r="B41" s="662" t="s">
        <v>350</v>
      </c>
      <c r="C41" s="663"/>
      <c r="D41" s="663"/>
      <c r="E41" s="663"/>
      <c r="F41" s="663"/>
      <c r="G41" s="663"/>
      <c r="H41" s="663"/>
      <c r="I41" s="663"/>
      <c r="J41" s="663"/>
      <c r="K41" s="663"/>
      <c r="L41" s="663"/>
      <c r="M41" s="663"/>
      <c r="N41" s="663"/>
      <c r="O41" s="663"/>
      <c r="P41" s="663"/>
      <c r="Q41" s="664"/>
      <c r="R41" s="665" t="s">
        <v>240</v>
      </c>
      <c r="S41" s="666"/>
      <c r="T41" s="666"/>
      <c r="U41" s="666"/>
      <c r="V41" s="666"/>
      <c r="W41" s="666"/>
      <c r="X41" s="666"/>
      <c r="Y41" s="667"/>
      <c r="Z41" s="692" t="s">
        <v>128</v>
      </c>
      <c r="AA41" s="692"/>
      <c r="AB41" s="692"/>
      <c r="AC41" s="692"/>
      <c r="AD41" s="693" t="s">
        <v>128</v>
      </c>
      <c r="AE41" s="693"/>
      <c r="AF41" s="693"/>
      <c r="AG41" s="693"/>
      <c r="AH41" s="693"/>
      <c r="AI41" s="693"/>
      <c r="AJ41" s="693"/>
      <c r="AK41" s="693"/>
      <c r="AL41" s="668" t="s">
        <v>240</v>
      </c>
      <c r="AM41" s="669"/>
      <c r="AN41" s="669"/>
      <c r="AO41" s="694"/>
      <c r="AQ41" s="700" t="s">
        <v>351</v>
      </c>
      <c r="AR41" s="701"/>
      <c r="AS41" s="701"/>
      <c r="AT41" s="701"/>
      <c r="AU41" s="701"/>
      <c r="AV41" s="701"/>
      <c r="AW41" s="701"/>
      <c r="AX41" s="701"/>
      <c r="AY41" s="702"/>
      <c r="AZ41" s="665">
        <v>59307</v>
      </c>
      <c r="BA41" s="666"/>
      <c r="BB41" s="666"/>
      <c r="BC41" s="666"/>
      <c r="BD41" s="676"/>
      <c r="BE41" s="676"/>
      <c r="BF41" s="703"/>
      <c r="BG41" s="708"/>
      <c r="BH41" s="709"/>
      <c r="BI41" s="709"/>
      <c r="BJ41" s="709"/>
      <c r="BK41" s="709"/>
      <c r="BL41" s="222"/>
      <c r="BM41" s="704" t="s">
        <v>352</v>
      </c>
      <c r="BN41" s="704"/>
      <c r="BO41" s="704"/>
      <c r="BP41" s="704"/>
      <c r="BQ41" s="704"/>
      <c r="BR41" s="704"/>
      <c r="BS41" s="704"/>
      <c r="BT41" s="704"/>
      <c r="BU41" s="705"/>
      <c r="BV41" s="665">
        <v>9</v>
      </c>
      <c r="BW41" s="666"/>
      <c r="BX41" s="666"/>
      <c r="BY41" s="666"/>
      <c r="BZ41" s="666"/>
      <c r="CA41" s="666"/>
      <c r="CB41" s="706"/>
      <c r="CD41" s="707" t="s">
        <v>353</v>
      </c>
      <c r="CE41" s="704"/>
      <c r="CF41" s="704"/>
      <c r="CG41" s="704"/>
      <c r="CH41" s="704"/>
      <c r="CI41" s="704"/>
      <c r="CJ41" s="704"/>
      <c r="CK41" s="704"/>
      <c r="CL41" s="704"/>
      <c r="CM41" s="704"/>
      <c r="CN41" s="704"/>
      <c r="CO41" s="704"/>
      <c r="CP41" s="704"/>
      <c r="CQ41" s="705"/>
      <c r="CR41" s="665" t="s">
        <v>136</v>
      </c>
      <c r="CS41" s="676"/>
      <c r="CT41" s="676"/>
      <c r="CU41" s="676"/>
      <c r="CV41" s="676"/>
      <c r="CW41" s="676"/>
      <c r="CX41" s="676"/>
      <c r="CY41" s="677"/>
      <c r="CZ41" s="668" t="s">
        <v>240</v>
      </c>
      <c r="DA41" s="678"/>
      <c r="DB41" s="678"/>
      <c r="DC41" s="679"/>
      <c r="DD41" s="671" t="s">
        <v>128</v>
      </c>
      <c r="DE41" s="676"/>
      <c r="DF41" s="676"/>
      <c r="DG41" s="676"/>
      <c r="DH41" s="676"/>
      <c r="DI41" s="676"/>
      <c r="DJ41" s="676"/>
      <c r="DK41" s="677"/>
      <c r="DL41" s="672"/>
      <c r="DM41" s="673"/>
      <c r="DN41" s="673"/>
      <c r="DO41" s="673"/>
      <c r="DP41" s="673"/>
      <c r="DQ41" s="673"/>
      <c r="DR41" s="673"/>
      <c r="DS41" s="673"/>
      <c r="DT41" s="673"/>
      <c r="DU41" s="673"/>
      <c r="DV41" s="674"/>
      <c r="DW41" s="658"/>
      <c r="DX41" s="659"/>
      <c r="DY41" s="659"/>
      <c r="DZ41" s="659"/>
      <c r="EA41" s="659"/>
      <c r="EB41" s="659"/>
      <c r="EC41" s="660"/>
    </row>
    <row r="42" spans="2:133" ht="11.25" customHeight="1" x14ac:dyDescent="0.15">
      <c r="B42" s="662" t="s">
        <v>354</v>
      </c>
      <c r="C42" s="663"/>
      <c r="D42" s="663"/>
      <c r="E42" s="663"/>
      <c r="F42" s="663"/>
      <c r="G42" s="663"/>
      <c r="H42" s="663"/>
      <c r="I42" s="663"/>
      <c r="J42" s="663"/>
      <c r="K42" s="663"/>
      <c r="L42" s="663"/>
      <c r="M42" s="663"/>
      <c r="N42" s="663"/>
      <c r="O42" s="663"/>
      <c r="P42" s="663"/>
      <c r="Q42" s="664"/>
      <c r="R42" s="665" t="s">
        <v>128</v>
      </c>
      <c r="S42" s="666"/>
      <c r="T42" s="666"/>
      <c r="U42" s="666"/>
      <c r="V42" s="666"/>
      <c r="W42" s="666"/>
      <c r="X42" s="666"/>
      <c r="Y42" s="667"/>
      <c r="Z42" s="692" t="s">
        <v>128</v>
      </c>
      <c r="AA42" s="692"/>
      <c r="AB42" s="692"/>
      <c r="AC42" s="692"/>
      <c r="AD42" s="693" t="s">
        <v>128</v>
      </c>
      <c r="AE42" s="693"/>
      <c r="AF42" s="693"/>
      <c r="AG42" s="693"/>
      <c r="AH42" s="693"/>
      <c r="AI42" s="693"/>
      <c r="AJ42" s="693"/>
      <c r="AK42" s="693"/>
      <c r="AL42" s="668" t="s">
        <v>240</v>
      </c>
      <c r="AM42" s="669"/>
      <c r="AN42" s="669"/>
      <c r="AO42" s="694"/>
      <c r="AQ42" s="712" t="s">
        <v>355</v>
      </c>
      <c r="AR42" s="713"/>
      <c r="AS42" s="713"/>
      <c r="AT42" s="713"/>
      <c r="AU42" s="713"/>
      <c r="AV42" s="713"/>
      <c r="AW42" s="713"/>
      <c r="AX42" s="713"/>
      <c r="AY42" s="714"/>
      <c r="AZ42" s="645">
        <v>168587</v>
      </c>
      <c r="BA42" s="680"/>
      <c r="BB42" s="680"/>
      <c r="BC42" s="680"/>
      <c r="BD42" s="646"/>
      <c r="BE42" s="646"/>
      <c r="BF42" s="695"/>
      <c r="BG42" s="710"/>
      <c r="BH42" s="711"/>
      <c r="BI42" s="711"/>
      <c r="BJ42" s="711"/>
      <c r="BK42" s="711"/>
      <c r="BL42" s="223"/>
      <c r="BM42" s="696" t="s">
        <v>356</v>
      </c>
      <c r="BN42" s="696"/>
      <c r="BO42" s="696"/>
      <c r="BP42" s="696"/>
      <c r="BQ42" s="696"/>
      <c r="BR42" s="696"/>
      <c r="BS42" s="696"/>
      <c r="BT42" s="696"/>
      <c r="BU42" s="697"/>
      <c r="BV42" s="645">
        <v>507</v>
      </c>
      <c r="BW42" s="680"/>
      <c r="BX42" s="680"/>
      <c r="BY42" s="680"/>
      <c r="BZ42" s="680"/>
      <c r="CA42" s="680"/>
      <c r="CB42" s="698"/>
      <c r="CD42" s="662" t="s">
        <v>357</v>
      </c>
      <c r="CE42" s="663"/>
      <c r="CF42" s="663"/>
      <c r="CG42" s="663"/>
      <c r="CH42" s="663"/>
      <c r="CI42" s="663"/>
      <c r="CJ42" s="663"/>
      <c r="CK42" s="663"/>
      <c r="CL42" s="663"/>
      <c r="CM42" s="663"/>
      <c r="CN42" s="663"/>
      <c r="CO42" s="663"/>
      <c r="CP42" s="663"/>
      <c r="CQ42" s="664"/>
      <c r="CR42" s="665">
        <v>857257</v>
      </c>
      <c r="CS42" s="676"/>
      <c r="CT42" s="676"/>
      <c r="CU42" s="676"/>
      <c r="CV42" s="676"/>
      <c r="CW42" s="676"/>
      <c r="CX42" s="676"/>
      <c r="CY42" s="677"/>
      <c r="CZ42" s="668">
        <v>18.399999999999999</v>
      </c>
      <c r="DA42" s="678"/>
      <c r="DB42" s="678"/>
      <c r="DC42" s="679"/>
      <c r="DD42" s="671">
        <v>174622</v>
      </c>
      <c r="DE42" s="676"/>
      <c r="DF42" s="676"/>
      <c r="DG42" s="676"/>
      <c r="DH42" s="676"/>
      <c r="DI42" s="676"/>
      <c r="DJ42" s="676"/>
      <c r="DK42" s="677"/>
      <c r="DL42" s="672"/>
      <c r="DM42" s="673"/>
      <c r="DN42" s="673"/>
      <c r="DO42" s="673"/>
      <c r="DP42" s="673"/>
      <c r="DQ42" s="673"/>
      <c r="DR42" s="673"/>
      <c r="DS42" s="673"/>
      <c r="DT42" s="673"/>
      <c r="DU42" s="673"/>
      <c r="DV42" s="674"/>
      <c r="DW42" s="658"/>
      <c r="DX42" s="659"/>
      <c r="DY42" s="659"/>
      <c r="DZ42" s="659"/>
      <c r="EA42" s="659"/>
      <c r="EB42" s="659"/>
      <c r="EC42" s="660"/>
    </row>
    <row r="43" spans="2:133" ht="11.25" customHeight="1" x14ac:dyDescent="0.15">
      <c r="B43" s="662" t="s">
        <v>358</v>
      </c>
      <c r="C43" s="663"/>
      <c r="D43" s="663"/>
      <c r="E43" s="663"/>
      <c r="F43" s="663"/>
      <c r="G43" s="663"/>
      <c r="H43" s="663"/>
      <c r="I43" s="663"/>
      <c r="J43" s="663"/>
      <c r="K43" s="663"/>
      <c r="L43" s="663"/>
      <c r="M43" s="663"/>
      <c r="N43" s="663"/>
      <c r="O43" s="663"/>
      <c r="P43" s="663"/>
      <c r="Q43" s="664"/>
      <c r="R43" s="665">
        <v>91714</v>
      </c>
      <c r="S43" s="666"/>
      <c r="T43" s="666"/>
      <c r="U43" s="666"/>
      <c r="V43" s="666"/>
      <c r="W43" s="666"/>
      <c r="X43" s="666"/>
      <c r="Y43" s="667"/>
      <c r="Z43" s="692">
        <v>1.9</v>
      </c>
      <c r="AA43" s="692"/>
      <c r="AB43" s="692"/>
      <c r="AC43" s="692"/>
      <c r="AD43" s="693" t="s">
        <v>128</v>
      </c>
      <c r="AE43" s="693"/>
      <c r="AF43" s="693"/>
      <c r="AG43" s="693"/>
      <c r="AH43" s="693"/>
      <c r="AI43" s="693"/>
      <c r="AJ43" s="693"/>
      <c r="AK43" s="693"/>
      <c r="AL43" s="668" t="s">
        <v>128</v>
      </c>
      <c r="AM43" s="669"/>
      <c r="AN43" s="669"/>
      <c r="AO43" s="694"/>
      <c r="BV43" s="224"/>
      <c r="BW43" s="224"/>
      <c r="BX43" s="224"/>
      <c r="BY43" s="224"/>
      <c r="BZ43" s="224"/>
      <c r="CA43" s="224"/>
      <c r="CB43" s="224"/>
      <c r="CD43" s="662" t="s">
        <v>359</v>
      </c>
      <c r="CE43" s="663"/>
      <c r="CF43" s="663"/>
      <c r="CG43" s="663"/>
      <c r="CH43" s="663"/>
      <c r="CI43" s="663"/>
      <c r="CJ43" s="663"/>
      <c r="CK43" s="663"/>
      <c r="CL43" s="663"/>
      <c r="CM43" s="663"/>
      <c r="CN43" s="663"/>
      <c r="CO43" s="663"/>
      <c r="CP43" s="663"/>
      <c r="CQ43" s="664"/>
      <c r="CR43" s="665" t="s">
        <v>240</v>
      </c>
      <c r="CS43" s="676"/>
      <c r="CT43" s="676"/>
      <c r="CU43" s="676"/>
      <c r="CV43" s="676"/>
      <c r="CW43" s="676"/>
      <c r="CX43" s="676"/>
      <c r="CY43" s="677"/>
      <c r="CZ43" s="668" t="s">
        <v>240</v>
      </c>
      <c r="DA43" s="678"/>
      <c r="DB43" s="678"/>
      <c r="DC43" s="679"/>
      <c r="DD43" s="671" t="s">
        <v>128</v>
      </c>
      <c r="DE43" s="676"/>
      <c r="DF43" s="676"/>
      <c r="DG43" s="676"/>
      <c r="DH43" s="676"/>
      <c r="DI43" s="676"/>
      <c r="DJ43" s="676"/>
      <c r="DK43" s="677"/>
      <c r="DL43" s="672"/>
      <c r="DM43" s="673"/>
      <c r="DN43" s="673"/>
      <c r="DO43" s="673"/>
      <c r="DP43" s="673"/>
      <c r="DQ43" s="673"/>
      <c r="DR43" s="673"/>
      <c r="DS43" s="673"/>
      <c r="DT43" s="673"/>
      <c r="DU43" s="673"/>
      <c r="DV43" s="674"/>
      <c r="DW43" s="658"/>
      <c r="DX43" s="659"/>
      <c r="DY43" s="659"/>
      <c r="DZ43" s="659"/>
      <c r="EA43" s="659"/>
      <c r="EB43" s="659"/>
      <c r="EC43" s="660"/>
    </row>
    <row r="44" spans="2:133" ht="11.25" customHeight="1" x14ac:dyDescent="0.15">
      <c r="B44" s="642" t="s">
        <v>360</v>
      </c>
      <c r="C44" s="643"/>
      <c r="D44" s="643"/>
      <c r="E44" s="643"/>
      <c r="F44" s="643"/>
      <c r="G44" s="643"/>
      <c r="H44" s="643"/>
      <c r="I44" s="643"/>
      <c r="J44" s="643"/>
      <c r="K44" s="643"/>
      <c r="L44" s="643"/>
      <c r="M44" s="643"/>
      <c r="N44" s="643"/>
      <c r="O44" s="643"/>
      <c r="P44" s="643"/>
      <c r="Q44" s="644"/>
      <c r="R44" s="645">
        <v>4769849</v>
      </c>
      <c r="S44" s="680"/>
      <c r="T44" s="680"/>
      <c r="U44" s="680"/>
      <c r="V44" s="680"/>
      <c r="W44" s="680"/>
      <c r="X44" s="680"/>
      <c r="Y44" s="681"/>
      <c r="Z44" s="682">
        <v>100</v>
      </c>
      <c r="AA44" s="682"/>
      <c r="AB44" s="682"/>
      <c r="AC44" s="682"/>
      <c r="AD44" s="683">
        <v>2645951</v>
      </c>
      <c r="AE44" s="683"/>
      <c r="AF44" s="683"/>
      <c r="AG44" s="683"/>
      <c r="AH44" s="683"/>
      <c r="AI44" s="683"/>
      <c r="AJ44" s="683"/>
      <c r="AK44" s="683"/>
      <c r="AL44" s="648">
        <v>100</v>
      </c>
      <c r="AM44" s="684"/>
      <c r="AN44" s="684"/>
      <c r="AO44" s="685"/>
      <c r="CD44" s="686" t="s">
        <v>306</v>
      </c>
      <c r="CE44" s="687"/>
      <c r="CF44" s="662" t="s">
        <v>361</v>
      </c>
      <c r="CG44" s="663"/>
      <c r="CH44" s="663"/>
      <c r="CI44" s="663"/>
      <c r="CJ44" s="663"/>
      <c r="CK44" s="663"/>
      <c r="CL44" s="663"/>
      <c r="CM44" s="663"/>
      <c r="CN44" s="663"/>
      <c r="CO44" s="663"/>
      <c r="CP44" s="663"/>
      <c r="CQ44" s="664"/>
      <c r="CR44" s="665">
        <v>857257</v>
      </c>
      <c r="CS44" s="666"/>
      <c r="CT44" s="666"/>
      <c r="CU44" s="666"/>
      <c r="CV44" s="666"/>
      <c r="CW44" s="666"/>
      <c r="CX44" s="666"/>
      <c r="CY44" s="667"/>
      <c r="CZ44" s="668">
        <v>18.399999999999999</v>
      </c>
      <c r="DA44" s="669"/>
      <c r="DB44" s="669"/>
      <c r="DC44" s="670"/>
      <c r="DD44" s="671">
        <v>174622</v>
      </c>
      <c r="DE44" s="666"/>
      <c r="DF44" s="666"/>
      <c r="DG44" s="666"/>
      <c r="DH44" s="666"/>
      <c r="DI44" s="666"/>
      <c r="DJ44" s="666"/>
      <c r="DK44" s="667"/>
      <c r="DL44" s="672"/>
      <c r="DM44" s="673"/>
      <c r="DN44" s="673"/>
      <c r="DO44" s="673"/>
      <c r="DP44" s="673"/>
      <c r="DQ44" s="673"/>
      <c r="DR44" s="673"/>
      <c r="DS44" s="673"/>
      <c r="DT44" s="673"/>
      <c r="DU44" s="673"/>
      <c r="DV44" s="674"/>
      <c r="DW44" s="658"/>
      <c r="DX44" s="659"/>
      <c r="DY44" s="659"/>
      <c r="DZ44" s="659"/>
      <c r="EA44" s="659"/>
      <c r="EB44" s="659"/>
      <c r="EC44" s="660"/>
    </row>
    <row r="45" spans="2:133" ht="11.25" customHeight="1" x14ac:dyDescent="0.15">
      <c r="B45" s="225"/>
      <c r="C45" s="225"/>
      <c r="D45" s="225"/>
      <c r="E45" s="225"/>
      <c r="F45" s="225"/>
      <c r="G45" s="225"/>
      <c r="H45" s="225"/>
      <c r="I45" s="225"/>
      <c r="J45" s="225"/>
      <c r="K45" s="225"/>
      <c r="L45" s="225"/>
      <c r="M45" s="225"/>
      <c r="N45" s="225"/>
      <c r="O45" s="225"/>
      <c r="P45" s="225"/>
      <c r="Q45" s="225"/>
      <c r="R45" s="225"/>
      <c r="S45" s="225"/>
      <c r="T45" s="225"/>
      <c r="U45" s="225"/>
      <c r="V45" s="225"/>
      <c r="W45" s="225"/>
      <c r="X45" s="225"/>
      <c r="Y45" s="225"/>
      <c r="Z45" s="225"/>
      <c r="AA45" s="225"/>
      <c r="AB45" s="225"/>
      <c r="AC45" s="225"/>
      <c r="AD45" s="225"/>
      <c r="AE45" s="225"/>
      <c r="AF45" s="225"/>
      <c r="AG45" s="225"/>
      <c r="AH45" s="225"/>
      <c r="AI45" s="225"/>
      <c r="AJ45" s="225"/>
      <c r="AK45" s="225"/>
      <c r="AL45" s="225"/>
      <c r="AM45" s="225"/>
      <c r="AN45" s="225"/>
      <c r="AO45" s="225"/>
      <c r="CD45" s="688"/>
      <c r="CE45" s="689"/>
      <c r="CF45" s="662" t="s">
        <v>362</v>
      </c>
      <c r="CG45" s="663"/>
      <c r="CH45" s="663"/>
      <c r="CI45" s="663"/>
      <c r="CJ45" s="663"/>
      <c r="CK45" s="663"/>
      <c r="CL45" s="663"/>
      <c r="CM45" s="663"/>
      <c r="CN45" s="663"/>
      <c r="CO45" s="663"/>
      <c r="CP45" s="663"/>
      <c r="CQ45" s="664"/>
      <c r="CR45" s="665">
        <v>265596</v>
      </c>
      <c r="CS45" s="676"/>
      <c r="CT45" s="676"/>
      <c r="CU45" s="676"/>
      <c r="CV45" s="676"/>
      <c r="CW45" s="676"/>
      <c r="CX45" s="676"/>
      <c r="CY45" s="677"/>
      <c r="CZ45" s="668">
        <v>5.7</v>
      </c>
      <c r="DA45" s="678"/>
      <c r="DB45" s="678"/>
      <c r="DC45" s="679"/>
      <c r="DD45" s="671">
        <v>38433</v>
      </c>
      <c r="DE45" s="676"/>
      <c r="DF45" s="676"/>
      <c r="DG45" s="676"/>
      <c r="DH45" s="676"/>
      <c r="DI45" s="676"/>
      <c r="DJ45" s="676"/>
      <c r="DK45" s="677"/>
      <c r="DL45" s="672"/>
      <c r="DM45" s="673"/>
      <c r="DN45" s="673"/>
      <c r="DO45" s="673"/>
      <c r="DP45" s="673"/>
      <c r="DQ45" s="673"/>
      <c r="DR45" s="673"/>
      <c r="DS45" s="673"/>
      <c r="DT45" s="673"/>
      <c r="DU45" s="673"/>
      <c r="DV45" s="674"/>
      <c r="DW45" s="658"/>
      <c r="DX45" s="659"/>
      <c r="DY45" s="659"/>
      <c r="DZ45" s="659"/>
      <c r="EA45" s="659"/>
      <c r="EB45" s="659"/>
      <c r="EC45" s="660"/>
    </row>
    <row r="46" spans="2:133" ht="11.25" customHeight="1" x14ac:dyDescent="0.15">
      <c r="B46" s="226" t="s">
        <v>363</v>
      </c>
      <c r="C46" s="226"/>
      <c r="D46" s="226"/>
      <c r="E46" s="226"/>
      <c r="F46" s="226"/>
      <c r="G46" s="226"/>
      <c r="H46" s="226"/>
      <c r="I46" s="226"/>
      <c r="J46" s="226"/>
      <c r="K46" s="226"/>
      <c r="L46" s="226"/>
      <c r="M46" s="226"/>
      <c r="N46" s="226"/>
      <c r="O46" s="226"/>
      <c r="P46" s="226"/>
      <c r="Q46" s="226"/>
      <c r="R46" s="226"/>
      <c r="S46" s="226"/>
      <c r="T46" s="226"/>
      <c r="U46" s="226"/>
      <c r="V46" s="226"/>
      <c r="W46" s="226"/>
      <c r="X46" s="226"/>
      <c r="Y46" s="226"/>
      <c r="Z46" s="226"/>
      <c r="AA46" s="226"/>
      <c r="AB46" s="226"/>
      <c r="AC46" s="226"/>
      <c r="AD46" s="226"/>
      <c r="AE46" s="226"/>
      <c r="AF46" s="226"/>
      <c r="AG46" s="226"/>
      <c r="AH46" s="226"/>
      <c r="AI46" s="226"/>
      <c r="AJ46" s="226"/>
      <c r="AK46" s="226"/>
      <c r="AL46" s="226"/>
      <c r="AM46" s="226"/>
      <c r="AN46" s="226"/>
      <c r="AO46" s="226"/>
      <c r="CD46" s="688"/>
      <c r="CE46" s="689"/>
      <c r="CF46" s="662" t="s">
        <v>364</v>
      </c>
      <c r="CG46" s="663"/>
      <c r="CH46" s="663"/>
      <c r="CI46" s="663"/>
      <c r="CJ46" s="663"/>
      <c r="CK46" s="663"/>
      <c r="CL46" s="663"/>
      <c r="CM46" s="663"/>
      <c r="CN46" s="663"/>
      <c r="CO46" s="663"/>
      <c r="CP46" s="663"/>
      <c r="CQ46" s="664"/>
      <c r="CR46" s="665">
        <v>553186</v>
      </c>
      <c r="CS46" s="666"/>
      <c r="CT46" s="666"/>
      <c r="CU46" s="666"/>
      <c r="CV46" s="666"/>
      <c r="CW46" s="666"/>
      <c r="CX46" s="666"/>
      <c r="CY46" s="667"/>
      <c r="CZ46" s="668">
        <v>11.9</v>
      </c>
      <c r="DA46" s="669"/>
      <c r="DB46" s="669"/>
      <c r="DC46" s="670"/>
      <c r="DD46" s="671">
        <v>136014</v>
      </c>
      <c r="DE46" s="666"/>
      <c r="DF46" s="666"/>
      <c r="DG46" s="666"/>
      <c r="DH46" s="666"/>
      <c r="DI46" s="666"/>
      <c r="DJ46" s="666"/>
      <c r="DK46" s="667"/>
      <c r="DL46" s="672"/>
      <c r="DM46" s="673"/>
      <c r="DN46" s="673"/>
      <c r="DO46" s="673"/>
      <c r="DP46" s="673"/>
      <c r="DQ46" s="673"/>
      <c r="DR46" s="673"/>
      <c r="DS46" s="673"/>
      <c r="DT46" s="673"/>
      <c r="DU46" s="673"/>
      <c r="DV46" s="674"/>
      <c r="DW46" s="658"/>
      <c r="DX46" s="659"/>
      <c r="DY46" s="659"/>
      <c r="DZ46" s="659"/>
      <c r="EA46" s="659"/>
      <c r="EB46" s="659"/>
      <c r="EC46" s="660"/>
    </row>
    <row r="47" spans="2:133" ht="11.25" customHeight="1" x14ac:dyDescent="0.15">
      <c r="B47" s="675" t="s">
        <v>365</v>
      </c>
      <c r="C47" s="675"/>
      <c r="D47" s="675"/>
      <c r="E47" s="675"/>
      <c r="F47" s="675"/>
      <c r="G47" s="675"/>
      <c r="H47" s="675"/>
      <c r="I47" s="675"/>
      <c r="J47" s="675"/>
      <c r="K47" s="675"/>
      <c r="L47" s="675"/>
      <c r="M47" s="675"/>
      <c r="N47" s="675"/>
      <c r="O47" s="675"/>
      <c r="P47" s="675"/>
      <c r="Q47" s="675"/>
      <c r="R47" s="675"/>
      <c r="S47" s="675"/>
      <c r="T47" s="675"/>
      <c r="U47" s="675"/>
      <c r="V47" s="675"/>
      <c r="W47" s="675"/>
      <c r="X47" s="675"/>
      <c r="Y47" s="675"/>
      <c r="Z47" s="675"/>
      <c r="AA47" s="675"/>
      <c r="AB47" s="675"/>
      <c r="AC47" s="675"/>
      <c r="AD47" s="675"/>
      <c r="AE47" s="675"/>
      <c r="AF47" s="675"/>
      <c r="AG47" s="675"/>
      <c r="AH47" s="675"/>
      <c r="AI47" s="675"/>
      <c r="AJ47" s="675"/>
      <c r="AK47" s="675"/>
      <c r="AL47" s="675"/>
      <c r="AM47" s="675"/>
      <c r="AN47" s="675"/>
      <c r="AO47" s="675"/>
      <c r="AP47" s="675"/>
      <c r="AQ47" s="675"/>
      <c r="AR47" s="675"/>
      <c r="AS47" s="675"/>
      <c r="AT47" s="675"/>
      <c r="AU47" s="675"/>
      <c r="AV47" s="675"/>
      <c r="AW47" s="675"/>
      <c r="AX47" s="675"/>
      <c r="AY47" s="675"/>
      <c r="AZ47" s="675"/>
      <c r="BA47" s="675"/>
      <c r="BB47" s="675"/>
      <c r="BC47" s="675"/>
      <c r="BD47" s="675"/>
      <c r="BE47" s="675"/>
      <c r="BF47" s="675"/>
      <c r="BG47" s="675"/>
      <c r="BH47" s="675"/>
      <c r="BI47" s="675"/>
      <c r="BJ47" s="675"/>
      <c r="BK47" s="675"/>
      <c r="BL47" s="675"/>
      <c r="BM47" s="675"/>
      <c r="BN47" s="675"/>
      <c r="BO47" s="675"/>
      <c r="BP47" s="675"/>
      <c r="BQ47" s="675"/>
      <c r="BR47" s="675"/>
      <c r="BS47" s="675"/>
      <c r="BT47" s="675"/>
      <c r="BU47" s="675"/>
      <c r="BV47" s="675"/>
      <c r="BW47" s="675"/>
      <c r="BX47" s="675"/>
      <c r="BY47" s="675"/>
      <c r="BZ47" s="675"/>
      <c r="CA47" s="675"/>
      <c r="CB47" s="675"/>
      <c r="CD47" s="688"/>
      <c r="CE47" s="689"/>
      <c r="CF47" s="662" t="s">
        <v>366</v>
      </c>
      <c r="CG47" s="663"/>
      <c r="CH47" s="663"/>
      <c r="CI47" s="663"/>
      <c r="CJ47" s="663"/>
      <c r="CK47" s="663"/>
      <c r="CL47" s="663"/>
      <c r="CM47" s="663"/>
      <c r="CN47" s="663"/>
      <c r="CO47" s="663"/>
      <c r="CP47" s="663"/>
      <c r="CQ47" s="664"/>
      <c r="CR47" s="665" t="s">
        <v>240</v>
      </c>
      <c r="CS47" s="676"/>
      <c r="CT47" s="676"/>
      <c r="CU47" s="676"/>
      <c r="CV47" s="676"/>
      <c r="CW47" s="676"/>
      <c r="CX47" s="676"/>
      <c r="CY47" s="677"/>
      <c r="CZ47" s="668" t="s">
        <v>240</v>
      </c>
      <c r="DA47" s="678"/>
      <c r="DB47" s="678"/>
      <c r="DC47" s="679"/>
      <c r="DD47" s="671" t="s">
        <v>128</v>
      </c>
      <c r="DE47" s="676"/>
      <c r="DF47" s="676"/>
      <c r="DG47" s="676"/>
      <c r="DH47" s="676"/>
      <c r="DI47" s="676"/>
      <c r="DJ47" s="676"/>
      <c r="DK47" s="677"/>
      <c r="DL47" s="672"/>
      <c r="DM47" s="673"/>
      <c r="DN47" s="673"/>
      <c r="DO47" s="673"/>
      <c r="DP47" s="673"/>
      <c r="DQ47" s="673"/>
      <c r="DR47" s="673"/>
      <c r="DS47" s="673"/>
      <c r="DT47" s="673"/>
      <c r="DU47" s="673"/>
      <c r="DV47" s="674"/>
      <c r="DW47" s="658"/>
      <c r="DX47" s="659"/>
      <c r="DY47" s="659"/>
      <c r="DZ47" s="659"/>
      <c r="EA47" s="659"/>
      <c r="EB47" s="659"/>
      <c r="EC47" s="660"/>
    </row>
    <row r="48" spans="2:133" x14ac:dyDescent="0.15">
      <c r="B48" s="661" t="s">
        <v>367</v>
      </c>
      <c r="C48" s="661"/>
      <c r="D48" s="661"/>
      <c r="E48" s="661"/>
      <c r="F48" s="661"/>
      <c r="G48" s="661"/>
      <c r="H48" s="661"/>
      <c r="I48" s="661"/>
      <c r="J48" s="661"/>
      <c r="K48" s="661"/>
      <c r="L48" s="661"/>
      <c r="M48" s="661"/>
      <c r="N48" s="661"/>
      <c r="O48" s="661"/>
      <c r="P48" s="661"/>
      <c r="Q48" s="661"/>
      <c r="R48" s="661"/>
      <c r="S48" s="661"/>
      <c r="T48" s="661"/>
      <c r="U48" s="661"/>
      <c r="V48" s="661"/>
      <c r="W48" s="661"/>
      <c r="X48" s="661"/>
      <c r="Y48" s="661"/>
      <c r="Z48" s="661"/>
      <c r="AA48" s="661"/>
      <c r="AB48" s="661"/>
      <c r="AC48" s="661"/>
      <c r="AD48" s="661"/>
      <c r="AE48" s="661"/>
      <c r="AF48" s="661"/>
      <c r="AG48" s="661"/>
      <c r="AH48" s="661"/>
      <c r="AI48" s="661"/>
      <c r="AJ48" s="661"/>
      <c r="AK48" s="661"/>
      <c r="AL48" s="661"/>
      <c r="AM48" s="661"/>
      <c r="AN48" s="661"/>
      <c r="AO48" s="661"/>
      <c r="AP48" s="661"/>
      <c r="AQ48" s="661"/>
      <c r="AR48" s="661"/>
      <c r="AS48" s="661"/>
      <c r="AT48" s="661"/>
      <c r="AU48" s="661"/>
      <c r="AV48" s="661"/>
      <c r="AW48" s="661"/>
      <c r="AX48" s="661"/>
      <c r="AY48" s="661"/>
      <c r="AZ48" s="661"/>
      <c r="BA48" s="661"/>
      <c r="BB48" s="661"/>
      <c r="BC48" s="661"/>
      <c r="BD48" s="661"/>
      <c r="BE48" s="661"/>
      <c r="BF48" s="661"/>
      <c r="BG48" s="661"/>
      <c r="BH48" s="661"/>
      <c r="BI48" s="661"/>
      <c r="BJ48" s="661"/>
      <c r="BK48" s="661"/>
      <c r="BL48" s="661"/>
      <c r="BM48" s="661"/>
      <c r="BN48" s="661"/>
      <c r="BO48" s="661"/>
      <c r="BP48" s="661"/>
      <c r="BQ48" s="661"/>
      <c r="BR48" s="661"/>
      <c r="BS48" s="661"/>
      <c r="BT48" s="661"/>
      <c r="BU48" s="661"/>
      <c r="BV48" s="661"/>
      <c r="BW48" s="661"/>
      <c r="BX48" s="661"/>
      <c r="BY48" s="661"/>
      <c r="BZ48" s="661"/>
      <c r="CA48" s="661"/>
      <c r="CB48" s="661"/>
      <c r="CD48" s="690"/>
      <c r="CE48" s="691"/>
      <c r="CF48" s="662" t="s">
        <v>368</v>
      </c>
      <c r="CG48" s="663"/>
      <c r="CH48" s="663"/>
      <c r="CI48" s="663"/>
      <c r="CJ48" s="663"/>
      <c r="CK48" s="663"/>
      <c r="CL48" s="663"/>
      <c r="CM48" s="663"/>
      <c r="CN48" s="663"/>
      <c r="CO48" s="663"/>
      <c r="CP48" s="663"/>
      <c r="CQ48" s="664"/>
      <c r="CR48" s="665" t="s">
        <v>240</v>
      </c>
      <c r="CS48" s="666"/>
      <c r="CT48" s="666"/>
      <c r="CU48" s="666"/>
      <c r="CV48" s="666"/>
      <c r="CW48" s="666"/>
      <c r="CX48" s="666"/>
      <c r="CY48" s="667"/>
      <c r="CZ48" s="668" t="s">
        <v>240</v>
      </c>
      <c r="DA48" s="669"/>
      <c r="DB48" s="669"/>
      <c r="DC48" s="670"/>
      <c r="DD48" s="671" t="s">
        <v>240</v>
      </c>
      <c r="DE48" s="666"/>
      <c r="DF48" s="666"/>
      <c r="DG48" s="666"/>
      <c r="DH48" s="666"/>
      <c r="DI48" s="666"/>
      <c r="DJ48" s="666"/>
      <c r="DK48" s="667"/>
      <c r="DL48" s="672"/>
      <c r="DM48" s="673"/>
      <c r="DN48" s="673"/>
      <c r="DO48" s="673"/>
      <c r="DP48" s="673"/>
      <c r="DQ48" s="673"/>
      <c r="DR48" s="673"/>
      <c r="DS48" s="673"/>
      <c r="DT48" s="673"/>
      <c r="DU48" s="673"/>
      <c r="DV48" s="674"/>
      <c r="DW48" s="658"/>
      <c r="DX48" s="659"/>
      <c r="DY48" s="659"/>
      <c r="DZ48" s="659"/>
      <c r="EA48" s="659"/>
      <c r="EB48" s="659"/>
      <c r="EC48" s="660"/>
    </row>
    <row r="49" spans="2:133" ht="11.25" customHeight="1" x14ac:dyDescent="0.15">
      <c r="B49" s="227"/>
      <c r="C49" s="226"/>
      <c r="D49" s="226"/>
      <c r="E49" s="226"/>
      <c r="F49" s="226"/>
      <c r="G49" s="226"/>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CD49" s="642" t="s">
        <v>369</v>
      </c>
      <c r="CE49" s="643"/>
      <c r="CF49" s="643"/>
      <c r="CG49" s="643"/>
      <c r="CH49" s="643"/>
      <c r="CI49" s="643"/>
      <c r="CJ49" s="643"/>
      <c r="CK49" s="643"/>
      <c r="CL49" s="643"/>
      <c r="CM49" s="643"/>
      <c r="CN49" s="643"/>
      <c r="CO49" s="643"/>
      <c r="CP49" s="643"/>
      <c r="CQ49" s="644"/>
      <c r="CR49" s="645">
        <v>4653494</v>
      </c>
      <c r="CS49" s="646"/>
      <c r="CT49" s="646"/>
      <c r="CU49" s="646"/>
      <c r="CV49" s="646"/>
      <c r="CW49" s="646"/>
      <c r="CX49" s="646"/>
      <c r="CY49" s="647"/>
      <c r="CZ49" s="648">
        <v>100</v>
      </c>
      <c r="DA49" s="649"/>
      <c r="DB49" s="649"/>
      <c r="DC49" s="650"/>
      <c r="DD49" s="651">
        <v>3078652</v>
      </c>
      <c r="DE49" s="646"/>
      <c r="DF49" s="646"/>
      <c r="DG49" s="646"/>
      <c r="DH49" s="646"/>
      <c r="DI49" s="646"/>
      <c r="DJ49" s="646"/>
      <c r="DK49" s="647"/>
      <c r="DL49" s="652"/>
      <c r="DM49" s="653"/>
      <c r="DN49" s="653"/>
      <c r="DO49" s="653"/>
      <c r="DP49" s="653"/>
      <c r="DQ49" s="653"/>
      <c r="DR49" s="653"/>
      <c r="DS49" s="653"/>
      <c r="DT49" s="653"/>
      <c r="DU49" s="653"/>
      <c r="DV49" s="654"/>
      <c r="DW49" s="655"/>
      <c r="DX49" s="656"/>
      <c r="DY49" s="656"/>
      <c r="DZ49" s="656"/>
      <c r="EA49" s="656"/>
      <c r="EB49" s="656"/>
      <c r="EC49" s="657"/>
    </row>
    <row r="50" spans="2:133" hidden="1" x14ac:dyDescent="0.15">
      <c r="B50" s="228"/>
      <c r="C50" s="225"/>
      <c r="D50" s="225"/>
      <c r="E50" s="225"/>
      <c r="F50" s="225"/>
      <c r="G50" s="225"/>
      <c r="H50" s="225"/>
      <c r="I50" s="225"/>
      <c r="J50" s="225"/>
      <c r="K50" s="225"/>
      <c r="L50" s="225"/>
      <c r="M50" s="225"/>
      <c r="N50" s="225"/>
      <c r="O50" s="225"/>
      <c r="P50" s="225"/>
      <c r="Q50" s="225"/>
      <c r="R50" s="225"/>
      <c r="S50" s="225"/>
      <c r="T50" s="225"/>
      <c r="U50" s="225"/>
      <c r="V50" s="225"/>
      <c r="W50" s="225"/>
      <c r="X50" s="225"/>
      <c r="Y50" s="225"/>
      <c r="Z50" s="225"/>
      <c r="AA50" s="225"/>
      <c r="AB50" s="225"/>
      <c r="AC50" s="225"/>
      <c r="AD50" s="225"/>
      <c r="AE50" s="225"/>
      <c r="AF50" s="225"/>
      <c r="AG50" s="225"/>
      <c r="AH50" s="225"/>
      <c r="AI50" s="225"/>
      <c r="AJ50" s="225"/>
      <c r="AK50" s="225"/>
      <c r="AL50" s="225"/>
      <c r="AM50" s="225"/>
      <c r="AN50" s="225"/>
      <c r="AO50" s="225"/>
    </row>
  </sheetData>
  <sheetProtection algorithmName="SHA-512" hashValue="AtV0h7U2kQZwAZ94cKGR1I4uqaB+U5etaPwN3Z2KOFvudi5HrFCaZLKdzYuiuJy/XsUdI+W+55xyYus+2O+y+g==" saltValue="1ZbKc43nU6hxQUZFi1ZBWA==" spinCount="100000" sheet="1" objects="1" scenarios="1"/>
  <mergeCells count="618">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S25:CB25"/>
    <mergeCell ref="CD25:CQ25"/>
    <mergeCell ref="CR25:CY25"/>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O26:BR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Z35:AC35"/>
    <mergeCell ref="AD35:AK35"/>
    <mergeCell ref="AL35:AO35"/>
    <mergeCell ref="AQ35:BF35"/>
    <mergeCell ref="CD34:CQ34"/>
    <mergeCell ref="CR34:CY34"/>
    <mergeCell ref="BG35:CB35"/>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Z42:AC42"/>
    <mergeCell ref="AD42:AK42"/>
    <mergeCell ref="AL42:AO42"/>
    <mergeCell ref="AQ42:A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CF44:CQ44"/>
    <mergeCell ref="CR44:CY44"/>
    <mergeCell ref="CZ44:DC44"/>
    <mergeCell ref="DD44:DK44"/>
    <mergeCell ref="DL44:DV44"/>
    <mergeCell ref="DW44:EC44"/>
    <mergeCell ref="CZ43:DC43"/>
    <mergeCell ref="DD43:DK43"/>
    <mergeCell ref="DL43:DV43"/>
    <mergeCell ref="DW43:EC43"/>
    <mergeCell ref="CF46:CQ46"/>
    <mergeCell ref="CR46:CY46"/>
    <mergeCell ref="CZ46:DC46"/>
    <mergeCell ref="DD46:DK46"/>
    <mergeCell ref="DL46:DV46"/>
    <mergeCell ref="DW46:EC46"/>
    <mergeCell ref="CF45:CQ45"/>
    <mergeCell ref="CR45:CY45"/>
    <mergeCell ref="CZ45:DC45"/>
    <mergeCell ref="DD45:DK45"/>
    <mergeCell ref="DL45:DV45"/>
    <mergeCell ref="DW45:EC45"/>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s>
  <phoneticPr fontId="2"/>
  <printOptions horizontalCentered="1"/>
  <pageMargins left="0" right="0" top="0.39370078740157483" bottom="0.39370078740157483" header="0.19685039370078741" footer="0.19685039370078741"/>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34" customWidth="1"/>
    <col min="131" max="131" width="1.625" style="234" customWidth="1"/>
    <col min="132" max="16384" width="9" style="234" hidden="1"/>
  </cols>
  <sheetData>
    <row r="1" spans="1:131" ht="11.25" customHeight="1" thickBot="1" x14ac:dyDescent="0.2">
      <c r="A1" s="230"/>
      <c r="B1" s="230"/>
      <c r="C1" s="230"/>
      <c r="D1" s="230"/>
      <c r="E1" s="230"/>
      <c r="F1" s="230"/>
      <c r="G1" s="230"/>
      <c r="H1" s="230"/>
      <c r="I1" s="230"/>
      <c r="J1" s="230"/>
      <c r="K1" s="230"/>
      <c r="L1" s="230"/>
      <c r="M1" s="230"/>
      <c r="N1" s="231"/>
      <c r="O1" s="231"/>
      <c r="P1" s="231"/>
      <c r="Q1" s="231"/>
      <c r="R1" s="231"/>
      <c r="S1" s="231"/>
      <c r="T1" s="231"/>
      <c r="U1" s="231"/>
      <c r="V1" s="231"/>
      <c r="W1" s="231"/>
      <c r="X1" s="231"/>
      <c r="Y1" s="231"/>
      <c r="Z1" s="231"/>
      <c r="AA1" s="231"/>
      <c r="AB1" s="231"/>
      <c r="AC1" s="231"/>
      <c r="AD1" s="231"/>
      <c r="AE1" s="231"/>
      <c r="AF1" s="231"/>
      <c r="AG1" s="231"/>
      <c r="AH1" s="231"/>
      <c r="AI1" s="231"/>
      <c r="AJ1" s="231"/>
      <c r="AK1" s="231"/>
      <c r="AL1" s="231"/>
      <c r="AM1" s="231"/>
      <c r="AN1" s="231"/>
      <c r="AO1" s="231"/>
      <c r="AP1" s="231"/>
      <c r="AQ1" s="231"/>
      <c r="AR1" s="231"/>
      <c r="AS1" s="231"/>
      <c r="AT1" s="231"/>
      <c r="AU1" s="231"/>
      <c r="AV1" s="231"/>
      <c r="AW1" s="231"/>
      <c r="AX1" s="231"/>
      <c r="AY1" s="231"/>
      <c r="AZ1" s="231"/>
      <c r="BA1" s="231"/>
      <c r="BB1" s="231"/>
      <c r="BC1" s="231"/>
      <c r="BD1" s="231"/>
      <c r="BE1" s="231"/>
      <c r="BF1" s="231"/>
      <c r="BG1" s="231"/>
      <c r="BH1" s="231"/>
      <c r="BI1" s="231"/>
      <c r="BJ1" s="231"/>
      <c r="BK1" s="231"/>
      <c r="BL1" s="231"/>
      <c r="BM1" s="231"/>
      <c r="BN1" s="231"/>
      <c r="BO1" s="231"/>
      <c r="BP1" s="231"/>
      <c r="BQ1" s="231"/>
      <c r="BR1" s="231"/>
      <c r="BS1" s="231"/>
      <c r="BT1" s="231"/>
      <c r="BU1" s="231"/>
      <c r="BV1" s="231"/>
      <c r="BW1" s="231"/>
      <c r="BX1" s="231"/>
      <c r="BY1" s="231"/>
      <c r="BZ1" s="231"/>
      <c r="CA1" s="231"/>
      <c r="CB1" s="231"/>
      <c r="CC1" s="231"/>
      <c r="CD1" s="231"/>
      <c r="CE1" s="231"/>
      <c r="CF1" s="231"/>
      <c r="CG1" s="231"/>
      <c r="CH1" s="231"/>
      <c r="CI1" s="231"/>
      <c r="CJ1" s="231"/>
      <c r="CK1" s="231"/>
      <c r="CL1" s="231"/>
      <c r="CM1" s="231"/>
      <c r="CN1" s="231"/>
      <c r="CO1" s="231"/>
      <c r="CP1" s="231"/>
      <c r="CQ1" s="231"/>
      <c r="CR1" s="231"/>
      <c r="CS1" s="231"/>
      <c r="CT1" s="231"/>
      <c r="CU1" s="231"/>
      <c r="CV1" s="231"/>
      <c r="CW1" s="231"/>
      <c r="CX1" s="231"/>
      <c r="CY1" s="231"/>
      <c r="CZ1" s="231"/>
      <c r="DA1" s="231"/>
      <c r="DB1" s="231"/>
      <c r="DC1" s="231"/>
      <c r="DD1" s="231"/>
      <c r="DE1" s="231"/>
      <c r="DF1" s="231"/>
      <c r="DG1" s="231"/>
      <c r="DH1" s="231"/>
      <c r="DI1" s="231"/>
      <c r="DJ1" s="231"/>
      <c r="DK1" s="231"/>
      <c r="DL1" s="231"/>
      <c r="DM1" s="231"/>
      <c r="DN1" s="231"/>
      <c r="DO1" s="231"/>
      <c r="DP1" s="231"/>
      <c r="DQ1" s="232"/>
      <c r="DR1" s="232"/>
      <c r="DS1" s="232"/>
      <c r="DT1" s="232"/>
      <c r="DU1" s="232"/>
      <c r="DV1" s="232"/>
      <c r="DW1" s="232"/>
      <c r="DX1" s="232"/>
      <c r="DY1" s="232"/>
      <c r="DZ1" s="232"/>
      <c r="EA1" s="233"/>
    </row>
    <row r="2" spans="1:131" ht="26.25" customHeight="1" thickBot="1" x14ac:dyDescent="0.2">
      <c r="A2" s="1155" t="s">
        <v>370</v>
      </c>
      <c r="B2" s="1155"/>
      <c r="C2" s="1155"/>
      <c r="D2" s="1155"/>
      <c r="E2" s="1155"/>
      <c r="F2" s="1155"/>
      <c r="G2" s="1155"/>
      <c r="H2" s="1155"/>
      <c r="I2" s="1155"/>
      <c r="J2" s="1155"/>
      <c r="K2" s="1155"/>
      <c r="L2" s="1155"/>
      <c r="M2" s="1155"/>
      <c r="N2" s="1155"/>
      <c r="O2" s="1155"/>
      <c r="P2" s="1155"/>
      <c r="Q2" s="1155"/>
      <c r="R2" s="1155"/>
      <c r="S2" s="1155"/>
      <c r="T2" s="1155"/>
      <c r="U2" s="1155"/>
      <c r="V2" s="1155"/>
      <c r="W2" s="1155"/>
      <c r="X2" s="1155"/>
      <c r="Y2" s="1155"/>
      <c r="Z2" s="1155"/>
      <c r="AA2" s="1155"/>
      <c r="AB2" s="1155"/>
      <c r="AC2" s="1155"/>
      <c r="AD2" s="1155"/>
      <c r="AE2" s="1155"/>
      <c r="AF2" s="1155"/>
      <c r="AG2" s="1155"/>
      <c r="AH2" s="1155"/>
      <c r="AI2" s="1155"/>
      <c r="AJ2" s="1155"/>
      <c r="AK2" s="1155"/>
      <c r="AL2" s="1155"/>
      <c r="AM2" s="1155"/>
      <c r="AN2" s="1155"/>
      <c r="AO2" s="1155"/>
      <c r="AP2" s="1155"/>
      <c r="AQ2" s="1155"/>
      <c r="AR2" s="1155"/>
      <c r="AS2" s="1155"/>
      <c r="AT2" s="1155"/>
      <c r="AU2" s="1155"/>
      <c r="AV2" s="1155"/>
      <c r="AW2" s="1155"/>
      <c r="AX2" s="1155"/>
      <c r="AY2" s="1155"/>
      <c r="AZ2" s="1155"/>
      <c r="BA2" s="1155"/>
      <c r="BB2" s="1155"/>
      <c r="BC2" s="1155"/>
      <c r="BD2" s="1155"/>
      <c r="BE2" s="1155"/>
      <c r="BF2" s="1155"/>
      <c r="BG2" s="1155"/>
      <c r="BH2" s="1155"/>
      <c r="BI2" s="1155"/>
      <c r="BJ2" s="231"/>
      <c r="BK2" s="231"/>
      <c r="BL2" s="231"/>
      <c r="BM2" s="231"/>
      <c r="BN2" s="231"/>
      <c r="BO2" s="231"/>
      <c r="BP2" s="231"/>
      <c r="BQ2" s="231"/>
      <c r="BR2" s="231"/>
      <c r="BS2" s="231"/>
      <c r="BT2" s="231"/>
      <c r="BU2" s="231"/>
      <c r="BV2" s="231"/>
      <c r="BW2" s="231"/>
      <c r="BX2" s="231"/>
      <c r="BY2" s="231"/>
      <c r="BZ2" s="231"/>
      <c r="CA2" s="231"/>
      <c r="CB2" s="231"/>
      <c r="CC2" s="231"/>
      <c r="CD2" s="231"/>
      <c r="CE2" s="231"/>
      <c r="CF2" s="231"/>
      <c r="CG2" s="231"/>
      <c r="CH2" s="231"/>
      <c r="CI2" s="231"/>
      <c r="CJ2" s="231"/>
      <c r="CK2" s="231"/>
      <c r="CL2" s="231"/>
      <c r="CM2" s="231"/>
      <c r="CN2" s="231"/>
      <c r="CO2" s="231"/>
      <c r="CP2" s="231"/>
      <c r="CQ2" s="231"/>
      <c r="CR2" s="231"/>
      <c r="CS2" s="231"/>
      <c r="CT2" s="231"/>
      <c r="CU2" s="231"/>
      <c r="CV2" s="231"/>
      <c r="CW2" s="231"/>
      <c r="CX2" s="231"/>
      <c r="CY2" s="231"/>
      <c r="CZ2" s="231"/>
      <c r="DA2" s="231"/>
      <c r="DB2" s="231"/>
      <c r="DC2" s="231"/>
      <c r="DD2" s="231"/>
      <c r="DE2" s="231"/>
      <c r="DF2" s="231"/>
      <c r="DG2" s="231"/>
      <c r="DH2" s="231"/>
      <c r="DI2" s="231"/>
      <c r="DJ2" s="1156" t="s">
        <v>371</v>
      </c>
      <c r="DK2" s="1157"/>
      <c r="DL2" s="1157"/>
      <c r="DM2" s="1157"/>
      <c r="DN2" s="1157"/>
      <c r="DO2" s="1158"/>
      <c r="DP2" s="231"/>
      <c r="DQ2" s="1156" t="s">
        <v>372</v>
      </c>
      <c r="DR2" s="1157"/>
      <c r="DS2" s="1157"/>
      <c r="DT2" s="1157"/>
      <c r="DU2" s="1157"/>
      <c r="DV2" s="1157"/>
      <c r="DW2" s="1157"/>
      <c r="DX2" s="1157"/>
      <c r="DY2" s="1157"/>
      <c r="DZ2" s="1158"/>
      <c r="EA2" s="233"/>
    </row>
    <row r="3" spans="1:131" ht="11.25" customHeight="1" x14ac:dyDescent="0.15">
      <c r="A3" s="231"/>
      <c r="B3" s="231"/>
      <c r="C3" s="231"/>
      <c r="D3" s="231"/>
      <c r="E3" s="231"/>
      <c r="F3" s="231"/>
      <c r="G3" s="231"/>
      <c r="H3" s="231"/>
      <c r="I3" s="231"/>
      <c r="J3" s="231"/>
      <c r="K3" s="231"/>
      <c r="L3" s="231"/>
      <c r="M3" s="231"/>
      <c r="N3" s="231"/>
      <c r="O3" s="231"/>
      <c r="P3" s="231"/>
      <c r="Q3" s="231"/>
      <c r="R3" s="231"/>
      <c r="S3" s="231"/>
      <c r="T3" s="231"/>
      <c r="U3" s="231"/>
      <c r="V3" s="231"/>
      <c r="W3" s="231"/>
      <c r="X3" s="231"/>
      <c r="Y3" s="231"/>
      <c r="Z3" s="231"/>
      <c r="AA3" s="231"/>
      <c r="AB3" s="231"/>
      <c r="AC3" s="231"/>
      <c r="AD3" s="231"/>
      <c r="AE3" s="231"/>
      <c r="AF3" s="231"/>
      <c r="AG3" s="231"/>
      <c r="AH3" s="231"/>
      <c r="AI3" s="231"/>
      <c r="AJ3" s="231"/>
      <c r="AK3" s="231"/>
      <c r="AL3" s="231"/>
      <c r="AM3" s="231"/>
      <c r="AN3" s="231"/>
      <c r="AO3" s="231"/>
      <c r="AP3" s="231"/>
      <c r="AQ3" s="231"/>
      <c r="AR3" s="231"/>
      <c r="AS3" s="231"/>
      <c r="AT3" s="231"/>
      <c r="AU3" s="231"/>
      <c r="AV3" s="231"/>
      <c r="AW3" s="231"/>
      <c r="AX3" s="231"/>
      <c r="AY3" s="231"/>
      <c r="AZ3" s="231"/>
      <c r="BA3" s="231"/>
      <c r="BB3" s="231"/>
      <c r="BC3" s="231"/>
      <c r="BD3" s="231"/>
      <c r="BE3" s="231"/>
      <c r="BF3" s="231"/>
      <c r="BG3" s="231"/>
      <c r="BH3" s="231"/>
      <c r="BI3" s="231"/>
      <c r="BJ3" s="231"/>
      <c r="BK3" s="231"/>
      <c r="BL3" s="231"/>
      <c r="BM3" s="231"/>
      <c r="BN3" s="231"/>
      <c r="BO3" s="231"/>
      <c r="BP3" s="231"/>
      <c r="BQ3" s="231"/>
      <c r="BR3" s="231"/>
      <c r="BS3" s="231"/>
      <c r="BT3" s="231"/>
      <c r="BU3" s="231"/>
      <c r="BV3" s="231"/>
      <c r="BW3" s="231"/>
      <c r="BX3" s="231"/>
      <c r="BY3" s="231"/>
      <c r="BZ3" s="231"/>
      <c r="CA3" s="231"/>
      <c r="CB3" s="231"/>
      <c r="CC3" s="231"/>
      <c r="CD3" s="231"/>
      <c r="CE3" s="231"/>
      <c r="CF3" s="231"/>
      <c r="CG3" s="231"/>
      <c r="CH3" s="231"/>
      <c r="CI3" s="231"/>
      <c r="CJ3" s="231"/>
      <c r="CK3" s="231"/>
      <c r="CL3" s="231"/>
      <c r="CM3" s="231"/>
      <c r="CN3" s="231"/>
      <c r="CO3" s="231"/>
      <c r="CP3" s="231"/>
      <c r="CQ3" s="231"/>
      <c r="CR3" s="231"/>
      <c r="CS3" s="231"/>
      <c r="CT3" s="231"/>
      <c r="CU3" s="231"/>
      <c r="CV3" s="231"/>
      <c r="CW3" s="231"/>
      <c r="CX3" s="231"/>
      <c r="CY3" s="231"/>
      <c r="CZ3" s="231"/>
      <c r="DA3" s="231"/>
      <c r="DB3" s="231"/>
      <c r="DC3" s="231"/>
      <c r="DD3" s="231"/>
      <c r="DE3" s="231"/>
      <c r="DF3" s="231"/>
      <c r="DG3" s="231"/>
      <c r="DH3" s="231"/>
      <c r="DI3" s="231"/>
      <c r="DJ3" s="231"/>
      <c r="DK3" s="231"/>
      <c r="DL3" s="231"/>
      <c r="DM3" s="231"/>
      <c r="DN3" s="231"/>
      <c r="DO3" s="231"/>
      <c r="DP3" s="231"/>
      <c r="DQ3" s="231"/>
      <c r="DR3" s="231"/>
      <c r="DS3" s="231"/>
      <c r="DT3" s="231"/>
      <c r="DU3" s="231"/>
      <c r="DV3" s="231"/>
      <c r="DW3" s="231"/>
      <c r="DX3" s="231"/>
      <c r="DY3" s="231"/>
      <c r="DZ3" s="231"/>
      <c r="EA3" s="233"/>
    </row>
    <row r="4" spans="1:131" s="238" customFormat="1" ht="26.25" customHeight="1" thickBot="1" x14ac:dyDescent="0.2">
      <c r="A4" s="1124" t="s">
        <v>373</v>
      </c>
      <c r="B4" s="1124"/>
      <c r="C4" s="1124"/>
      <c r="D4" s="1124"/>
      <c r="E4" s="1124"/>
      <c r="F4" s="1124"/>
      <c r="G4" s="1124"/>
      <c r="H4" s="1124"/>
      <c r="I4" s="1124"/>
      <c r="J4" s="1124"/>
      <c r="K4" s="1124"/>
      <c r="L4" s="1124"/>
      <c r="M4" s="1124"/>
      <c r="N4" s="1124"/>
      <c r="O4" s="1124"/>
      <c r="P4" s="1124"/>
      <c r="Q4" s="1124"/>
      <c r="R4" s="1124"/>
      <c r="S4" s="1124"/>
      <c r="T4" s="1124"/>
      <c r="U4" s="1124"/>
      <c r="V4" s="1124"/>
      <c r="W4" s="1124"/>
      <c r="X4" s="1124"/>
      <c r="Y4" s="1124"/>
      <c r="Z4" s="1124"/>
      <c r="AA4" s="1124"/>
      <c r="AB4" s="1124"/>
      <c r="AC4" s="1124"/>
      <c r="AD4" s="1124"/>
      <c r="AE4" s="1124"/>
      <c r="AF4" s="1124"/>
      <c r="AG4" s="1124"/>
      <c r="AH4" s="1124"/>
      <c r="AI4" s="1124"/>
      <c r="AJ4" s="1124"/>
      <c r="AK4" s="1124"/>
      <c r="AL4" s="1124"/>
      <c r="AM4" s="1124"/>
      <c r="AN4" s="1124"/>
      <c r="AO4" s="1124"/>
      <c r="AP4" s="1124"/>
      <c r="AQ4" s="1124"/>
      <c r="AR4" s="1124"/>
      <c r="AS4" s="1124"/>
      <c r="AT4" s="1124"/>
      <c r="AU4" s="1124"/>
      <c r="AV4" s="1124"/>
      <c r="AW4" s="1124"/>
      <c r="AX4" s="1124"/>
      <c r="AY4" s="1124"/>
      <c r="AZ4" s="235"/>
      <c r="BA4" s="235"/>
      <c r="BB4" s="235"/>
      <c r="BC4" s="235"/>
      <c r="BD4" s="235"/>
      <c r="BE4" s="236"/>
      <c r="BF4" s="236"/>
      <c r="BG4" s="236"/>
      <c r="BH4" s="236"/>
      <c r="BI4" s="236"/>
      <c r="BJ4" s="236"/>
      <c r="BK4" s="236"/>
      <c r="BL4" s="236"/>
      <c r="BM4" s="236"/>
      <c r="BN4" s="236"/>
      <c r="BO4" s="236"/>
      <c r="BP4" s="236"/>
      <c r="BQ4" s="795" t="s">
        <v>374</v>
      </c>
      <c r="BR4" s="795"/>
      <c r="BS4" s="795"/>
      <c r="BT4" s="795"/>
      <c r="BU4" s="795"/>
      <c r="BV4" s="795"/>
      <c r="BW4" s="795"/>
      <c r="BX4" s="795"/>
      <c r="BY4" s="795"/>
      <c r="BZ4" s="795"/>
      <c r="CA4" s="795"/>
      <c r="CB4" s="795"/>
      <c r="CC4" s="795"/>
      <c r="CD4" s="795"/>
      <c r="CE4" s="795"/>
      <c r="CF4" s="795"/>
      <c r="CG4" s="795"/>
      <c r="CH4" s="795"/>
      <c r="CI4" s="795"/>
      <c r="CJ4" s="795"/>
      <c r="CK4" s="795"/>
      <c r="CL4" s="795"/>
      <c r="CM4" s="795"/>
      <c r="CN4" s="795"/>
      <c r="CO4" s="795"/>
      <c r="CP4" s="795"/>
      <c r="CQ4" s="795"/>
      <c r="CR4" s="795"/>
      <c r="CS4" s="795"/>
      <c r="CT4" s="795"/>
      <c r="CU4" s="795"/>
      <c r="CV4" s="795"/>
      <c r="CW4" s="795"/>
      <c r="CX4" s="795"/>
      <c r="CY4" s="795"/>
      <c r="CZ4" s="795"/>
      <c r="DA4" s="795"/>
      <c r="DB4" s="795"/>
      <c r="DC4" s="795"/>
      <c r="DD4" s="795"/>
      <c r="DE4" s="795"/>
      <c r="DF4" s="795"/>
      <c r="DG4" s="795"/>
      <c r="DH4" s="795"/>
      <c r="DI4" s="795"/>
      <c r="DJ4" s="795"/>
      <c r="DK4" s="795"/>
      <c r="DL4" s="795"/>
      <c r="DM4" s="795"/>
      <c r="DN4" s="795"/>
      <c r="DO4" s="795"/>
      <c r="DP4" s="795"/>
      <c r="DQ4" s="795"/>
      <c r="DR4" s="795"/>
      <c r="DS4" s="795"/>
      <c r="DT4" s="795"/>
      <c r="DU4" s="795"/>
      <c r="DV4" s="795"/>
      <c r="DW4" s="795"/>
      <c r="DX4" s="795"/>
      <c r="DY4" s="795"/>
      <c r="DZ4" s="795"/>
      <c r="EA4" s="237"/>
    </row>
    <row r="5" spans="1:131" s="238" customFormat="1" ht="26.25" customHeight="1" x14ac:dyDescent="0.15">
      <c r="A5" s="1060" t="s">
        <v>375</v>
      </c>
      <c r="B5" s="1061"/>
      <c r="C5" s="1061"/>
      <c r="D5" s="1061"/>
      <c r="E5" s="1061"/>
      <c r="F5" s="1061"/>
      <c r="G5" s="1061"/>
      <c r="H5" s="1061"/>
      <c r="I5" s="1061"/>
      <c r="J5" s="1061"/>
      <c r="K5" s="1061"/>
      <c r="L5" s="1061"/>
      <c r="M5" s="1061"/>
      <c r="N5" s="1061"/>
      <c r="O5" s="1061"/>
      <c r="P5" s="1062"/>
      <c r="Q5" s="1066" t="s">
        <v>376</v>
      </c>
      <c r="R5" s="1067"/>
      <c r="S5" s="1067"/>
      <c r="T5" s="1067"/>
      <c r="U5" s="1068"/>
      <c r="V5" s="1066" t="s">
        <v>377</v>
      </c>
      <c r="W5" s="1067"/>
      <c r="X5" s="1067"/>
      <c r="Y5" s="1067"/>
      <c r="Z5" s="1068"/>
      <c r="AA5" s="1066" t="s">
        <v>378</v>
      </c>
      <c r="AB5" s="1067"/>
      <c r="AC5" s="1067"/>
      <c r="AD5" s="1067"/>
      <c r="AE5" s="1067"/>
      <c r="AF5" s="1159" t="s">
        <v>379</v>
      </c>
      <c r="AG5" s="1067"/>
      <c r="AH5" s="1067"/>
      <c r="AI5" s="1067"/>
      <c r="AJ5" s="1080"/>
      <c r="AK5" s="1067" t="s">
        <v>380</v>
      </c>
      <c r="AL5" s="1067"/>
      <c r="AM5" s="1067"/>
      <c r="AN5" s="1067"/>
      <c r="AO5" s="1068"/>
      <c r="AP5" s="1066" t="s">
        <v>381</v>
      </c>
      <c r="AQ5" s="1067"/>
      <c r="AR5" s="1067"/>
      <c r="AS5" s="1067"/>
      <c r="AT5" s="1068"/>
      <c r="AU5" s="1066" t="s">
        <v>382</v>
      </c>
      <c r="AV5" s="1067"/>
      <c r="AW5" s="1067"/>
      <c r="AX5" s="1067"/>
      <c r="AY5" s="1080"/>
      <c r="AZ5" s="235"/>
      <c r="BA5" s="235"/>
      <c r="BB5" s="235"/>
      <c r="BC5" s="235"/>
      <c r="BD5" s="235"/>
      <c r="BE5" s="236"/>
      <c r="BF5" s="236"/>
      <c r="BG5" s="236"/>
      <c r="BH5" s="236"/>
      <c r="BI5" s="236"/>
      <c r="BJ5" s="236"/>
      <c r="BK5" s="236"/>
      <c r="BL5" s="236"/>
      <c r="BM5" s="236"/>
      <c r="BN5" s="236"/>
      <c r="BO5" s="236"/>
      <c r="BP5" s="236"/>
      <c r="BQ5" s="1060" t="s">
        <v>383</v>
      </c>
      <c r="BR5" s="1061"/>
      <c r="BS5" s="1061"/>
      <c r="BT5" s="1061"/>
      <c r="BU5" s="1061"/>
      <c r="BV5" s="1061"/>
      <c r="BW5" s="1061"/>
      <c r="BX5" s="1061"/>
      <c r="BY5" s="1061"/>
      <c r="BZ5" s="1061"/>
      <c r="CA5" s="1061"/>
      <c r="CB5" s="1061"/>
      <c r="CC5" s="1061"/>
      <c r="CD5" s="1061"/>
      <c r="CE5" s="1061"/>
      <c r="CF5" s="1061"/>
      <c r="CG5" s="1062"/>
      <c r="CH5" s="1066" t="s">
        <v>384</v>
      </c>
      <c r="CI5" s="1067"/>
      <c r="CJ5" s="1067"/>
      <c r="CK5" s="1067"/>
      <c r="CL5" s="1068"/>
      <c r="CM5" s="1066" t="s">
        <v>385</v>
      </c>
      <c r="CN5" s="1067"/>
      <c r="CO5" s="1067"/>
      <c r="CP5" s="1067"/>
      <c r="CQ5" s="1068"/>
      <c r="CR5" s="1066" t="s">
        <v>386</v>
      </c>
      <c r="CS5" s="1067"/>
      <c r="CT5" s="1067"/>
      <c r="CU5" s="1067"/>
      <c r="CV5" s="1068"/>
      <c r="CW5" s="1066" t="s">
        <v>387</v>
      </c>
      <c r="CX5" s="1067"/>
      <c r="CY5" s="1067"/>
      <c r="CZ5" s="1067"/>
      <c r="DA5" s="1068"/>
      <c r="DB5" s="1066" t="s">
        <v>388</v>
      </c>
      <c r="DC5" s="1067"/>
      <c r="DD5" s="1067"/>
      <c r="DE5" s="1067"/>
      <c r="DF5" s="1068"/>
      <c r="DG5" s="1149" t="s">
        <v>389</v>
      </c>
      <c r="DH5" s="1150"/>
      <c r="DI5" s="1150"/>
      <c r="DJ5" s="1150"/>
      <c r="DK5" s="1151"/>
      <c r="DL5" s="1149" t="s">
        <v>390</v>
      </c>
      <c r="DM5" s="1150"/>
      <c r="DN5" s="1150"/>
      <c r="DO5" s="1150"/>
      <c r="DP5" s="1151"/>
      <c r="DQ5" s="1066" t="s">
        <v>391</v>
      </c>
      <c r="DR5" s="1067"/>
      <c r="DS5" s="1067"/>
      <c r="DT5" s="1067"/>
      <c r="DU5" s="1068"/>
      <c r="DV5" s="1066" t="s">
        <v>382</v>
      </c>
      <c r="DW5" s="1067"/>
      <c r="DX5" s="1067"/>
      <c r="DY5" s="1067"/>
      <c r="DZ5" s="1080"/>
      <c r="EA5" s="237"/>
    </row>
    <row r="6" spans="1:131" s="238" customFormat="1" ht="26.25" customHeight="1" thickBot="1" x14ac:dyDescent="0.2">
      <c r="A6" s="1063"/>
      <c r="B6" s="1064"/>
      <c r="C6" s="1064"/>
      <c r="D6" s="1064"/>
      <c r="E6" s="1064"/>
      <c r="F6" s="1064"/>
      <c r="G6" s="1064"/>
      <c r="H6" s="1064"/>
      <c r="I6" s="1064"/>
      <c r="J6" s="1064"/>
      <c r="K6" s="1064"/>
      <c r="L6" s="1064"/>
      <c r="M6" s="1064"/>
      <c r="N6" s="1064"/>
      <c r="O6" s="1064"/>
      <c r="P6" s="1065"/>
      <c r="Q6" s="1069"/>
      <c r="R6" s="1070"/>
      <c r="S6" s="1070"/>
      <c r="T6" s="1070"/>
      <c r="U6" s="1071"/>
      <c r="V6" s="1069"/>
      <c r="W6" s="1070"/>
      <c r="X6" s="1070"/>
      <c r="Y6" s="1070"/>
      <c r="Z6" s="1071"/>
      <c r="AA6" s="1069"/>
      <c r="AB6" s="1070"/>
      <c r="AC6" s="1070"/>
      <c r="AD6" s="1070"/>
      <c r="AE6" s="1070"/>
      <c r="AF6" s="1160"/>
      <c r="AG6" s="1070"/>
      <c r="AH6" s="1070"/>
      <c r="AI6" s="1070"/>
      <c r="AJ6" s="1081"/>
      <c r="AK6" s="1070"/>
      <c r="AL6" s="1070"/>
      <c r="AM6" s="1070"/>
      <c r="AN6" s="1070"/>
      <c r="AO6" s="1071"/>
      <c r="AP6" s="1069"/>
      <c r="AQ6" s="1070"/>
      <c r="AR6" s="1070"/>
      <c r="AS6" s="1070"/>
      <c r="AT6" s="1071"/>
      <c r="AU6" s="1069"/>
      <c r="AV6" s="1070"/>
      <c r="AW6" s="1070"/>
      <c r="AX6" s="1070"/>
      <c r="AY6" s="1081"/>
      <c r="AZ6" s="235"/>
      <c r="BA6" s="235"/>
      <c r="BB6" s="235"/>
      <c r="BC6" s="235"/>
      <c r="BD6" s="235"/>
      <c r="BE6" s="236"/>
      <c r="BF6" s="236"/>
      <c r="BG6" s="236"/>
      <c r="BH6" s="236"/>
      <c r="BI6" s="236"/>
      <c r="BJ6" s="236"/>
      <c r="BK6" s="236"/>
      <c r="BL6" s="236"/>
      <c r="BM6" s="236"/>
      <c r="BN6" s="236"/>
      <c r="BO6" s="236"/>
      <c r="BP6" s="236"/>
      <c r="BQ6" s="1063"/>
      <c r="BR6" s="1064"/>
      <c r="BS6" s="1064"/>
      <c r="BT6" s="1064"/>
      <c r="BU6" s="1064"/>
      <c r="BV6" s="1064"/>
      <c r="BW6" s="1064"/>
      <c r="BX6" s="1064"/>
      <c r="BY6" s="1064"/>
      <c r="BZ6" s="1064"/>
      <c r="CA6" s="1064"/>
      <c r="CB6" s="1064"/>
      <c r="CC6" s="1064"/>
      <c r="CD6" s="1064"/>
      <c r="CE6" s="1064"/>
      <c r="CF6" s="1064"/>
      <c r="CG6" s="1065"/>
      <c r="CH6" s="1069"/>
      <c r="CI6" s="1070"/>
      <c r="CJ6" s="1070"/>
      <c r="CK6" s="1070"/>
      <c r="CL6" s="1071"/>
      <c r="CM6" s="1069"/>
      <c r="CN6" s="1070"/>
      <c r="CO6" s="1070"/>
      <c r="CP6" s="1070"/>
      <c r="CQ6" s="1071"/>
      <c r="CR6" s="1069"/>
      <c r="CS6" s="1070"/>
      <c r="CT6" s="1070"/>
      <c r="CU6" s="1070"/>
      <c r="CV6" s="1071"/>
      <c r="CW6" s="1069"/>
      <c r="CX6" s="1070"/>
      <c r="CY6" s="1070"/>
      <c r="CZ6" s="1070"/>
      <c r="DA6" s="1071"/>
      <c r="DB6" s="1069"/>
      <c r="DC6" s="1070"/>
      <c r="DD6" s="1070"/>
      <c r="DE6" s="1070"/>
      <c r="DF6" s="1071"/>
      <c r="DG6" s="1152"/>
      <c r="DH6" s="1153"/>
      <c r="DI6" s="1153"/>
      <c r="DJ6" s="1153"/>
      <c r="DK6" s="1154"/>
      <c r="DL6" s="1152"/>
      <c r="DM6" s="1153"/>
      <c r="DN6" s="1153"/>
      <c r="DO6" s="1153"/>
      <c r="DP6" s="1154"/>
      <c r="DQ6" s="1069"/>
      <c r="DR6" s="1070"/>
      <c r="DS6" s="1070"/>
      <c r="DT6" s="1070"/>
      <c r="DU6" s="1071"/>
      <c r="DV6" s="1069"/>
      <c r="DW6" s="1070"/>
      <c r="DX6" s="1070"/>
      <c r="DY6" s="1070"/>
      <c r="DZ6" s="1081"/>
      <c r="EA6" s="237"/>
    </row>
    <row r="7" spans="1:131" s="238" customFormat="1" ht="26.25" customHeight="1" thickTop="1" x14ac:dyDescent="0.15">
      <c r="A7" s="239">
        <v>1</v>
      </c>
      <c r="B7" s="1112" t="s">
        <v>392</v>
      </c>
      <c r="C7" s="1113"/>
      <c r="D7" s="1113"/>
      <c r="E7" s="1113"/>
      <c r="F7" s="1113"/>
      <c r="G7" s="1113"/>
      <c r="H7" s="1113"/>
      <c r="I7" s="1113"/>
      <c r="J7" s="1113"/>
      <c r="K7" s="1113"/>
      <c r="L7" s="1113"/>
      <c r="M7" s="1113"/>
      <c r="N7" s="1113"/>
      <c r="O7" s="1113"/>
      <c r="P7" s="1114"/>
      <c r="Q7" s="1167">
        <v>4770</v>
      </c>
      <c r="R7" s="1168"/>
      <c r="S7" s="1168"/>
      <c r="T7" s="1168"/>
      <c r="U7" s="1168"/>
      <c r="V7" s="1168">
        <v>4654</v>
      </c>
      <c r="W7" s="1168"/>
      <c r="X7" s="1168"/>
      <c r="Y7" s="1168"/>
      <c r="Z7" s="1168"/>
      <c r="AA7" s="1168">
        <v>116</v>
      </c>
      <c r="AB7" s="1168"/>
      <c r="AC7" s="1168"/>
      <c r="AD7" s="1168"/>
      <c r="AE7" s="1169"/>
      <c r="AF7" s="1170">
        <v>97</v>
      </c>
      <c r="AG7" s="1171"/>
      <c r="AH7" s="1171"/>
      <c r="AI7" s="1171"/>
      <c r="AJ7" s="1172"/>
      <c r="AK7" s="1173">
        <v>2</v>
      </c>
      <c r="AL7" s="1174"/>
      <c r="AM7" s="1174"/>
      <c r="AN7" s="1174"/>
      <c r="AO7" s="1174"/>
      <c r="AP7" s="1174">
        <v>4712</v>
      </c>
      <c r="AQ7" s="1174"/>
      <c r="AR7" s="1174"/>
      <c r="AS7" s="1174"/>
      <c r="AT7" s="1174"/>
      <c r="AU7" s="1175"/>
      <c r="AV7" s="1175"/>
      <c r="AW7" s="1175"/>
      <c r="AX7" s="1175"/>
      <c r="AY7" s="1176"/>
      <c r="AZ7" s="235"/>
      <c r="BA7" s="235"/>
      <c r="BB7" s="235"/>
      <c r="BC7" s="235"/>
      <c r="BD7" s="235"/>
      <c r="BE7" s="236"/>
      <c r="BF7" s="236"/>
      <c r="BG7" s="236"/>
      <c r="BH7" s="236"/>
      <c r="BI7" s="236"/>
      <c r="BJ7" s="236"/>
      <c r="BK7" s="236"/>
      <c r="BL7" s="236"/>
      <c r="BM7" s="236"/>
      <c r="BN7" s="236"/>
      <c r="BO7" s="236"/>
      <c r="BP7" s="236"/>
      <c r="BQ7" s="239">
        <v>1</v>
      </c>
      <c r="BR7" s="240"/>
      <c r="BS7" s="1164" t="s">
        <v>582</v>
      </c>
      <c r="BT7" s="1165"/>
      <c r="BU7" s="1165"/>
      <c r="BV7" s="1165"/>
      <c r="BW7" s="1165"/>
      <c r="BX7" s="1165"/>
      <c r="BY7" s="1165"/>
      <c r="BZ7" s="1165"/>
      <c r="CA7" s="1165"/>
      <c r="CB7" s="1165"/>
      <c r="CC7" s="1165"/>
      <c r="CD7" s="1165"/>
      <c r="CE7" s="1165"/>
      <c r="CF7" s="1165"/>
      <c r="CG7" s="1177"/>
      <c r="CH7" s="1161">
        <v>2</v>
      </c>
      <c r="CI7" s="1162"/>
      <c r="CJ7" s="1162"/>
      <c r="CK7" s="1162"/>
      <c r="CL7" s="1163"/>
      <c r="CM7" s="1161">
        <v>21</v>
      </c>
      <c r="CN7" s="1162"/>
      <c r="CO7" s="1162"/>
      <c r="CP7" s="1162"/>
      <c r="CQ7" s="1163"/>
      <c r="CR7" s="1161">
        <v>11</v>
      </c>
      <c r="CS7" s="1162"/>
      <c r="CT7" s="1162"/>
      <c r="CU7" s="1162"/>
      <c r="CV7" s="1163"/>
      <c r="CW7" s="1161" t="s">
        <v>513</v>
      </c>
      <c r="CX7" s="1162"/>
      <c r="CY7" s="1162"/>
      <c r="CZ7" s="1162"/>
      <c r="DA7" s="1163"/>
      <c r="DB7" s="1161" t="s">
        <v>513</v>
      </c>
      <c r="DC7" s="1162"/>
      <c r="DD7" s="1162"/>
      <c r="DE7" s="1162"/>
      <c r="DF7" s="1163"/>
      <c r="DG7" s="1161" t="s">
        <v>513</v>
      </c>
      <c r="DH7" s="1162"/>
      <c r="DI7" s="1162"/>
      <c r="DJ7" s="1162"/>
      <c r="DK7" s="1163"/>
      <c r="DL7" s="1161" t="s">
        <v>513</v>
      </c>
      <c r="DM7" s="1162"/>
      <c r="DN7" s="1162"/>
      <c r="DO7" s="1162"/>
      <c r="DP7" s="1163"/>
      <c r="DQ7" s="1161" t="s">
        <v>513</v>
      </c>
      <c r="DR7" s="1162"/>
      <c r="DS7" s="1162"/>
      <c r="DT7" s="1162"/>
      <c r="DU7" s="1163"/>
      <c r="DV7" s="1164"/>
      <c r="DW7" s="1165"/>
      <c r="DX7" s="1165"/>
      <c r="DY7" s="1165"/>
      <c r="DZ7" s="1166"/>
      <c r="EA7" s="237"/>
    </row>
    <row r="8" spans="1:131" s="238" customFormat="1" ht="26.25" customHeight="1" x14ac:dyDescent="0.15">
      <c r="A8" s="241">
        <v>2</v>
      </c>
      <c r="B8" s="1095"/>
      <c r="C8" s="1096"/>
      <c r="D8" s="1096"/>
      <c r="E8" s="1096"/>
      <c r="F8" s="1096"/>
      <c r="G8" s="1096"/>
      <c r="H8" s="1096"/>
      <c r="I8" s="1096"/>
      <c r="J8" s="1096"/>
      <c r="K8" s="1096"/>
      <c r="L8" s="1096"/>
      <c r="M8" s="1096"/>
      <c r="N8" s="1096"/>
      <c r="O8" s="1096"/>
      <c r="P8" s="1097"/>
      <c r="Q8" s="1103"/>
      <c r="R8" s="1104"/>
      <c r="S8" s="1104"/>
      <c r="T8" s="1104"/>
      <c r="U8" s="1104"/>
      <c r="V8" s="1104"/>
      <c r="W8" s="1104"/>
      <c r="X8" s="1104"/>
      <c r="Y8" s="1104"/>
      <c r="Z8" s="1104"/>
      <c r="AA8" s="1104"/>
      <c r="AB8" s="1104"/>
      <c r="AC8" s="1104"/>
      <c r="AD8" s="1104"/>
      <c r="AE8" s="1105"/>
      <c r="AF8" s="1100"/>
      <c r="AG8" s="1101"/>
      <c r="AH8" s="1101"/>
      <c r="AI8" s="1101"/>
      <c r="AJ8" s="1102"/>
      <c r="AK8" s="1145"/>
      <c r="AL8" s="1146"/>
      <c r="AM8" s="1146"/>
      <c r="AN8" s="1146"/>
      <c r="AO8" s="1146"/>
      <c r="AP8" s="1146"/>
      <c r="AQ8" s="1146"/>
      <c r="AR8" s="1146"/>
      <c r="AS8" s="1146"/>
      <c r="AT8" s="1146"/>
      <c r="AU8" s="1147"/>
      <c r="AV8" s="1147"/>
      <c r="AW8" s="1147"/>
      <c r="AX8" s="1147"/>
      <c r="AY8" s="1148"/>
      <c r="AZ8" s="235"/>
      <c r="BA8" s="235"/>
      <c r="BB8" s="235"/>
      <c r="BC8" s="235"/>
      <c r="BD8" s="235"/>
      <c r="BE8" s="236"/>
      <c r="BF8" s="236"/>
      <c r="BG8" s="236"/>
      <c r="BH8" s="236"/>
      <c r="BI8" s="236"/>
      <c r="BJ8" s="236"/>
      <c r="BK8" s="236"/>
      <c r="BL8" s="236"/>
      <c r="BM8" s="236"/>
      <c r="BN8" s="236"/>
      <c r="BO8" s="236"/>
      <c r="BP8" s="236"/>
      <c r="BQ8" s="241">
        <v>2</v>
      </c>
      <c r="BR8" s="242"/>
      <c r="BS8" s="1057"/>
      <c r="BT8" s="1058"/>
      <c r="BU8" s="1058"/>
      <c r="BV8" s="1058"/>
      <c r="BW8" s="1058"/>
      <c r="BX8" s="1058"/>
      <c r="BY8" s="1058"/>
      <c r="BZ8" s="1058"/>
      <c r="CA8" s="1058"/>
      <c r="CB8" s="1058"/>
      <c r="CC8" s="1058"/>
      <c r="CD8" s="1058"/>
      <c r="CE8" s="1058"/>
      <c r="CF8" s="1058"/>
      <c r="CG8" s="1079"/>
      <c r="CH8" s="1054"/>
      <c r="CI8" s="1055"/>
      <c r="CJ8" s="1055"/>
      <c r="CK8" s="1055"/>
      <c r="CL8" s="1056"/>
      <c r="CM8" s="1054"/>
      <c r="CN8" s="1055"/>
      <c r="CO8" s="1055"/>
      <c r="CP8" s="1055"/>
      <c r="CQ8" s="1056"/>
      <c r="CR8" s="1054"/>
      <c r="CS8" s="1055"/>
      <c r="CT8" s="1055"/>
      <c r="CU8" s="1055"/>
      <c r="CV8" s="1056"/>
      <c r="CW8" s="1054"/>
      <c r="CX8" s="1055"/>
      <c r="CY8" s="1055"/>
      <c r="CZ8" s="1055"/>
      <c r="DA8" s="1056"/>
      <c r="DB8" s="1054"/>
      <c r="DC8" s="1055"/>
      <c r="DD8" s="1055"/>
      <c r="DE8" s="1055"/>
      <c r="DF8" s="1056"/>
      <c r="DG8" s="1054"/>
      <c r="DH8" s="1055"/>
      <c r="DI8" s="1055"/>
      <c r="DJ8" s="1055"/>
      <c r="DK8" s="1056"/>
      <c r="DL8" s="1054"/>
      <c r="DM8" s="1055"/>
      <c r="DN8" s="1055"/>
      <c r="DO8" s="1055"/>
      <c r="DP8" s="1056"/>
      <c r="DQ8" s="1054"/>
      <c r="DR8" s="1055"/>
      <c r="DS8" s="1055"/>
      <c r="DT8" s="1055"/>
      <c r="DU8" s="1056"/>
      <c r="DV8" s="1057"/>
      <c r="DW8" s="1058"/>
      <c r="DX8" s="1058"/>
      <c r="DY8" s="1058"/>
      <c r="DZ8" s="1059"/>
      <c r="EA8" s="237"/>
    </row>
    <row r="9" spans="1:131" s="238" customFormat="1" ht="26.25" customHeight="1" x14ac:dyDescent="0.15">
      <c r="A9" s="241">
        <v>3</v>
      </c>
      <c r="B9" s="1095"/>
      <c r="C9" s="1096"/>
      <c r="D9" s="1096"/>
      <c r="E9" s="1096"/>
      <c r="F9" s="1096"/>
      <c r="G9" s="1096"/>
      <c r="H9" s="1096"/>
      <c r="I9" s="1096"/>
      <c r="J9" s="1096"/>
      <c r="K9" s="1096"/>
      <c r="L9" s="1096"/>
      <c r="M9" s="1096"/>
      <c r="N9" s="1096"/>
      <c r="O9" s="1096"/>
      <c r="P9" s="1097"/>
      <c r="Q9" s="1103"/>
      <c r="R9" s="1104"/>
      <c r="S9" s="1104"/>
      <c r="T9" s="1104"/>
      <c r="U9" s="1104"/>
      <c r="V9" s="1104"/>
      <c r="W9" s="1104"/>
      <c r="X9" s="1104"/>
      <c r="Y9" s="1104"/>
      <c r="Z9" s="1104"/>
      <c r="AA9" s="1104"/>
      <c r="AB9" s="1104"/>
      <c r="AC9" s="1104"/>
      <c r="AD9" s="1104"/>
      <c r="AE9" s="1105"/>
      <c r="AF9" s="1100"/>
      <c r="AG9" s="1101"/>
      <c r="AH9" s="1101"/>
      <c r="AI9" s="1101"/>
      <c r="AJ9" s="1102"/>
      <c r="AK9" s="1145"/>
      <c r="AL9" s="1146"/>
      <c r="AM9" s="1146"/>
      <c r="AN9" s="1146"/>
      <c r="AO9" s="1146"/>
      <c r="AP9" s="1146"/>
      <c r="AQ9" s="1146"/>
      <c r="AR9" s="1146"/>
      <c r="AS9" s="1146"/>
      <c r="AT9" s="1146"/>
      <c r="AU9" s="1147"/>
      <c r="AV9" s="1147"/>
      <c r="AW9" s="1147"/>
      <c r="AX9" s="1147"/>
      <c r="AY9" s="1148"/>
      <c r="AZ9" s="235"/>
      <c r="BA9" s="235"/>
      <c r="BB9" s="235"/>
      <c r="BC9" s="235"/>
      <c r="BD9" s="235"/>
      <c r="BE9" s="236"/>
      <c r="BF9" s="236"/>
      <c r="BG9" s="236"/>
      <c r="BH9" s="236"/>
      <c r="BI9" s="236"/>
      <c r="BJ9" s="236"/>
      <c r="BK9" s="236"/>
      <c r="BL9" s="236"/>
      <c r="BM9" s="236"/>
      <c r="BN9" s="236"/>
      <c r="BO9" s="236"/>
      <c r="BP9" s="236"/>
      <c r="BQ9" s="241">
        <v>3</v>
      </c>
      <c r="BR9" s="242"/>
      <c r="BS9" s="1057"/>
      <c r="BT9" s="1058"/>
      <c r="BU9" s="1058"/>
      <c r="BV9" s="1058"/>
      <c r="BW9" s="1058"/>
      <c r="BX9" s="1058"/>
      <c r="BY9" s="1058"/>
      <c r="BZ9" s="1058"/>
      <c r="CA9" s="1058"/>
      <c r="CB9" s="1058"/>
      <c r="CC9" s="1058"/>
      <c r="CD9" s="1058"/>
      <c r="CE9" s="1058"/>
      <c r="CF9" s="1058"/>
      <c r="CG9" s="1079"/>
      <c r="CH9" s="1054"/>
      <c r="CI9" s="1055"/>
      <c r="CJ9" s="1055"/>
      <c r="CK9" s="1055"/>
      <c r="CL9" s="1056"/>
      <c r="CM9" s="1054"/>
      <c r="CN9" s="1055"/>
      <c r="CO9" s="1055"/>
      <c r="CP9" s="1055"/>
      <c r="CQ9" s="1056"/>
      <c r="CR9" s="1054"/>
      <c r="CS9" s="1055"/>
      <c r="CT9" s="1055"/>
      <c r="CU9" s="1055"/>
      <c r="CV9" s="1056"/>
      <c r="CW9" s="1054"/>
      <c r="CX9" s="1055"/>
      <c r="CY9" s="1055"/>
      <c r="CZ9" s="1055"/>
      <c r="DA9" s="1056"/>
      <c r="DB9" s="1054"/>
      <c r="DC9" s="1055"/>
      <c r="DD9" s="1055"/>
      <c r="DE9" s="1055"/>
      <c r="DF9" s="1056"/>
      <c r="DG9" s="1054"/>
      <c r="DH9" s="1055"/>
      <c r="DI9" s="1055"/>
      <c r="DJ9" s="1055"/>
      <c r="DK9" s="1056"/>
      <c r="DL9" s="1054"/>
      <c r="DM9" s="1055"/>
      <c r="DN9" s="1055"/>
      <c r="DO9" s="1055"/>
      <c r="DP9" s="1056"/>
      <c r="DQ9" s="1054"/>
      <c r="DR9" s="1055"/>
      <c r="DS9" s="1055"/>
      <c r="DT9" s="1055"/>
      <c r="DU9" s="1056"/>
      <c r="DV9" s="1057"/>
      <c r="DW9" s="1058"/>
      <c r="DX9" s="1058"/>
      <c r="DY9" s="1058"/>
      <c r="DZ9" s="1059"/>
      <c r="EA9" s="237"/>
    </row>
    <row r="10" spans="1:131" s="238" customFormat="1" ht="26.25" customHeight="1" x14ac:dyDescent="0.15">
      <c r="A10" s="241">
        <v>4</v>
      </c>
      <c r="B10" s="1095"/>
      <c r="C10" s="1096"/>
      <c r="D10" s="1096"/>
      <c r="E10" s="1096"/>
      <c r="F10" s="1096"/>
      <c r="G10" s="1096"/>
      <c r="H10" s="1096"/>
      <c r="I10" s="1096"/>
      <c r="J10" s="1096"/>
      <c r="K10" s="1096"/>
      <c r="L10" s="1096"/>
      <c r="M10" s="1096"/>
      <c r="N10" s="1096"/>
      <c r="O10" s="1096"/>
      <c r="P10" s="1097"/>
      <c r="Q10" s="1103"/>
      <c r="R10" s="1104"/>
      <c r="S10" s="1104"/>
      <c r="T10" s="1104"/>
      <c r="U10" s="1104"/>
      <c r="V10" s="1104"/>
      <c r="W10" s="1104"/>
      <c r="X10" s="1104"/>
      <c r="Y10" s="1104"/>
      <c r="Z10" s="1104"/>
      <c r="AA10" s="1104"/>
      <c r="AB10" s="1104"/>
      <c r="AC10" s="1104"/>
      <c r="AD10" s="1104"/>
      <c r="AE10" s="1105"/>
      <c r="AF10" s="1100"/>
      <c r="AG10" s="1101"/>
      <c r="AH10" s="1101"/>
      <c r="AI10" s="1101"/>
      <c r="AJ10" s="1102"/>
      <c r="AK10" s="1145"/>
      <c r="AL10" s="1146"/>
      <c r="AM10" s="1146"/>
      <c r="AN10" s="1146"/>
      <c r="AO10" s="1146"/>
      <c r="AP10" s="1146"/>
      <c r="AQ10" s="1146"/>
      <c r="AR10" s="1146"/>
      <c r="AS10" s="1146"/>
      <c r="AT10" s="1146"/>
      <c r="AU10" s="1147"/>
      <c r="AV10" s="1147"/>
      <c r="AW10" s="1147"/>
      <c r="AX10" s="1147"/>
      <c r="AY10" s="1148"/>
      <c r="AZ10" s="235"/>
      <c r="BA10" s="235"/>
      <c r="BB10" s="235"/>
      <c r="BC10" s="235"/>
      <c r="BD10" s="235"/>
      <c r="BE10" s="236"/>
      <c r="BF10" s="236"/>
      <c r="BG10" s="236"/>
      <c r="BH10" s="236"/>
      <c r="BI10" s="236"/>
      <c r="BJ10" s="236"/>
      <c r="BK10" s="236"/>
      <c r="BL10" s="236"/>
      <c r="BM10" s="236"/>
      <c r="BN10" s="236"/>
      <c r="BO10" s="236"/>
      <c r="BP10" s="236"/>
      <c r="BQ10" s="241">
        <v>4</v>
      </c>
      <c r="BR10" s="242"/>
      <c r="BS10" s="1057"/>
      <c r="BT10" s="1058"/>
      <c r="BU10" s="1058"/>
      <c r="BV10" s="1058"/>
      <c r="BW10" s="1058"/>
      <c r="BX10" s="1058"/>
      <c r="BY10" s="1058"/>
      <c r="BZ10" s="1058"/>
      <c r="CA10" s="1058"/>
      <c r="CB10" s="1058"/>
      <c r="CC10" s="1058"/>
      <c r="CD10" s="1058"/>
      <c r="CE10" s="1058"/>
      <c r="CF10" s="1058"/>
      <c r="CG10" s="1079"/>
      <c r="CH10" s="1054"/>
      <c r="CI10" s="1055"/>
      <c r="CJ10" s="1055"/>
      <c r="CK10" s="1055"/>
      <c r="CL10" s="1056"/>
      <c r="CM10" s="1054"/>
      <c r="CN10" s="1055"/>
      <c r="CO10" s="1055"/>
      <c r="CP10" s="1055"/>
      <c r="CQ10" s="1056"/>
      <c r="CR10" s="1054"/>
      <c r="CS10" s="1055"/>
      <c r="CT10" s="1055"/>
      <c r="CU10" s="1055"/>
      <c r="CV10" s="1056"/>
      <c r="CW10" s="1054"/>
      <c r="CX10" s="1055"/>
      <c r="CY10" s="1055"/>
      <c r="CZ10" s="1055"/>
      <c r="DA10" s="1056"/>
      <c r="DB10" s="1054"/>
      <c r="DC10" s="1055"/>
      <c r="DD10" s="1055"/>
      <c r="DE10" s="1055"/>
      <c r="DF10" s="1056"/>
      <c r="DG10" s="1054"/>
      <c r="DH10" s="1055"/>
      <c r="DI10" s="1055"/>
      <c r="DJ10" s="1055"/>
      <c r="DK10" s="1056"/>
      <c r="DL10" s="1054"/>
      <c r="DM10" s="1055"/>
      <c r="DN10" s="1055"/>
      <c r="DO10" s="1055"/>
      <c r="DP10" s="1056"/>
      <c r="DQ10" s="1054"/>
      <c r="DR10" s="1055"/>
      <c r="DS10" s="1055"/>
      <c r="DT10" s="1055"/>
      <c r="DU10" s="1056"/>
      <c r="DV10" s="1057"/>
      <c r="DW10" s="1058"/>
      <c r="DX10" s="1058"/>
      <c r="DY10" s="1058"/>
      <c r="DZ10" s="1059"/>
      <c r="EA10" s="237"/>
    </row>
    <row r="11" spans="1:131" s="238" customFormat="1" ht="26.25" customHeight="1" x14ac:dyDescent="0.15">
      <c r="A11" s="241">
        <v>5</v>
      </c>
      <c r="B11" s="1095"/>
      <c r="C11" s="1096"/>
      <c r="D11" s="1096"/>
      <c r="E11" s="1096"/>
      <c r="F11" s="1096"/>
      <c r="G11" s="1096"/>
      <c r="H11" s="1096"/>
      <c r="I11" s="1096"/>
      <c r="J11" s="1096"/>
      <c r="K11" s="1096"/>
      <c r="L11" s="1096"/>
      <c r="M11" s="1096"/>
      <c r="N11" s="1096"/>
      <c r="O11" s="1096"/>
      <c r="P11" s="1097"/>
      <c r="Q11" s="1103"/>
      <c r="R11" s="1104"/>
      <c r="S11" s="1104"/>
      <c r="T11" s="1104"/>
      <c r="U11" s="1104"/>
      <c r="V11" s="1104"/>
      <c r="W11" s="1104"/>
      <c r="X11" s="1104"/>
      <c r="Y11" s="1104"/>
      <c r="Z11" s="1104"/>
      <c r="AA11" s="1104"/>
      <c r="AB11" s="1104"/>
      <c r="AC11" s="1104"/>
      <c r="AD11" s="1104"/>
      <c r="AE11" s="1105"/>
      <c r="AF11" s="1100"/>
      <c r="AG11" s="1101"/>
      <c r="AH11" s="1101"/>
      <c r="AI11" s="1101"/>
      <c r="AJ11" s="1102"/>
      <c r="AK11" s="1145"/>
      <c r="AL11" s="1146"/>
      <c r="AM11" s="1146"/>
      <c r="AN11" s="1146"/>
      <c r="AO11" s="1146"/>
      <c r="AP11" s="1146"/>
      <c r="AQ11" s="1146"/>
      <c r="AR11" s="1146"/>
      <c r="AS11" s="1146"/>
      <c r="AT11" s="1146"/>
      <c r="AU11" s="1147"/>
      <c r="AV11" s="1147"/>
      <c r="AW11" s="1147"/>
      <c r="AX11" s="1147"/>
      <c r="AY11" s="1148"/>
      <c r="AZ11" s="235"/>
      <c r="BA11" s="235"/>
      <c r="BB11" s="235"/>
      <c r="BC11" s="235"/>
      <c r="BD11" s="235"/>
      <c r="BE11" s="236"/>
      <c r="BF11" s="236"/>
      <c r="BG11" s="236"/>
      <c r="BH11" s="236"/>
      <c r="BI11" s="236"/>
      <c r="BJ11" s="236"/>
      <c r="BK11" s="236"/>
      <c r="BL11" s="236"/>
      <c r="BM11" s="236"/>
      <c r="BN11" s="236"/>
      <c r="BO11" s="236"/>
      <c r="BP11" s="236"/>
      <c r="BQ11" s="241">
        <v>5</v>
      </c>
      <c r="BR11" s="242"/>
      <c r="BS11" s="1057"/>
      <c r="BT11" s="1058"/>
      <c r="BU11" s="1058"/>
      <c r="BV11" s="1058"/>
      <c r="BW11" s="1058"/>
      <c r="BX11" s="1058"/>
      <c r="BY11" s="1058"/>
      <c r="BZ11" s="1058"/>
      <c r="CA11" s="1058"/>
      <c r="CB11" s="1058"/>
      <c r="CC11" s="1058"/>
      <c r="CD11" s="1058"/>
      <c r="CE11" s="1058"/>
      <c r="CF11" s="1058"/>
      <c r="CG11" s="1079"/>
      <c r="CH11" s="1054"/>
      <c r="CI11" s="1055"/>
      <c r="CJ11" s="1055"/>
      <c r="CK11" s="1055"/>
      <c r="CL11" s="1056"/>
      <c r="CM11" s="1054"/>
      <c r="CN11" s="1055"/>
      <c r="CO11" s="1055"/>
      <c r="CP11" s="1055"/>
      <c r="CQ11" s="1056"/>
      <c r="CR11" s="1054"/>
      <c r="CS11" s="1055"/>
      <c r="CT11" s="1055"/>
      <c r="CU11" s="1055"/>
      <c r="CV11" s="1056"/>
      <c r="CW11" s="1054"/>
      <c r="CX11" s="1055"/>
      <c r="CY11" s="1055"/>
      <c r="CZ11" s="1055"/>
      <c r="DA11" s="1056"/>
      <c r="DB11" s="1054"/>
      <c r="DC11" s="1055"/>
      <c r="DD11" s="1055"/>
      <c r="DE11" s="1055"/>
      <c r="DF11" s="1056"/>
      <c r="DG11" s="1054"/>
      <c r="DH11" s="1055"/>
      <c r="DI11" s="1055"/>
      <c r="DJ11" s="1055"/>
      <c r="DK11" s="1056"/>
      <c r="DL11" s="1054"/>
      <c r="DM11" s="1055"/>
      <c r="DN11" s="1055"/>
      <c r="DO11" s="1055"/>
      <c r="DP11" s="1056"/>
      <c r="DQ11" s="1054"/>
      <c r="DR11" s="1055"/>
      <c r="DS11" s="1055"/>
      <c r="DT11" s="1055"/>
      <c r="DU11" s="1056"/>
      <c r="DV11" s="1057"/>
      <c r="DW11" s="1058"/>
      <c r="DX11" s="1058"/>
      <c r="DY11" s="1058"/>
      <c r="DZ11" s="1059"/>
      <c r="EA11" s="237"/>
    </row>
    <row r="12" spans="1:131" s="238" customFormat="1" ht="26.25" customHeight="1" x14ac:dyDescent="0.15">
      <c r="A12" s="241">
        <v>6</v>
      </c>
      <c r="B12" s="1095"/>
      <c r="C12" s="1096"/>
      <c r="D12" s="1096"/>
      <c r="E12" s="1096"/>
      <c r="F12" s="1096"/>
      <c r="G12" s="1096"/>
      <c r="H12" s="1096"/>
      <c r="I12" s="1096"/>
      <c r="J12" s="1096"/>
      <c r="K12" s="1096"/>
      <c r="L12" s="1096"/>
      <c r="M12" s="1096"/>
      <c r="N12" s="1096"/>
      <c r="O12" s="1096"/>
      <c r="P12" s="1097"/>
      <c r="Q12" s="1103"/>
      <c r="R12" s="1104"/>
      <c r="S12" s="1104"/>
      <c r="T12" s="1104"/>
      <c r="U12" s="1104"/>
      <c r="V12" s="1104"/>
      <c r="W12" s="1104"/>
      <c r="X12" s="1104"/>
      <c r="Y12" s="1104"/>
      <c r="Z12" s="1104"/>
      <c r="AA12" s="1104"/>
      <c r="AB12" s="1104"/>
      <c r="AC12" s="1104"/>
      <c r="AD12" s="1104"/>
      <c r="AE12" s="1105"/>
      <c r="AF12" s="1100"/>
      <c r="AG12" s="1101"/>
      <c r="AH12" s="1101"/>
      <c r="AI12" s="1101"/>
      <c r="AJ12" s="1102"/>
      <c r="AK12" s="1145"/>
      <c r="AL12" s="1146"/>
      <c r="AM12" s="1146"/>
      <c r="AN12" s="1146"/>
      <c r="AO12" s="1146"/>
      <c r="AP12" s="1146"/>
      <c r="AQ12" s="1146"/>
      <c r="AR12" s="1146"/>
      <c r="AS12" s="1146"/>
      <c r="AT12" s="1146"/>
      <c r="AU12" s="1147"/>
      <c r="AV12" s="1147"/>
      <c r="AW12" s="1147"/>
      <c r="AX12" s="1147"/>
      <c r="AY12" s="1148"/>
      <c r="AZ12" s="235"/>
      <c r="BA12" s="235"/>
      <c r="BB12" s="235"/>
      <c r="BC12" s="235"/>
      <c r="BD12" s="235"/>
      <c r="BE12" s="236"/>
      <c r="BF12" s="236"/>
      <c r="BG12" s="236"/>
      <c r="BH12" s="236"/>
      <c r="BI12" s="236"/>
      <c r="BJ12" s="236"/>
      <c r="BK12" s="236"/>
      <c r="BL12" s="236"/>
      <c r="BM12" s="236"/>
      <c r="BN12" s="236"/>
      <c r="BO12" s="236"/>
      <c r="BP12" s="236"/>
      <c r="BQ12" s="241">
        <v>6</v>
      </c>
      <c r="BR12" s="242"/>
      <c r="BS12" s="1057"/>
      <c r="BT12" s="1058"/>
      <c r="BU12" s="1058"/>
      <c r="BV12" s="1058"/>
      <c r="BW12" s="1058"/>
      <c r="BX12" s="1058"/>
      <c r="BY12" s="1058"/>
      <c r="BZ12" s="1058"/>
      <c r="CA12" s="1058"/>
      <c r="CB12" s="1058"/>
      <c r="CC12" s="1058"/>
      <c r="CD12" s="1058"/>
      <c r="CE12" s="1058"/>
      <c r="CF12" s="1058"/>
      <c r="CG12" s="1079"/>
      <c r="CH12" s="1054"/>
      <c r="CI12" s="1055"/>
      <c r="CJ12" s="1055"/>
      <c r="CK12" s="1055"/>
      <c r="CL12" s="1056"/>
      <c r="CM12" s="1054"/>
      <c r="CN12" s="1055"/>
      <c r="CO12" s="1055"/>
      <c r="CP12" s="1055"/>
      <c r="CQ12" s="1056"/>
      <c r="CR12" s="1054"/>
      <c r="CS12" s="1055"/>
      <c r="CT12" s="1055"/>
      <c r="CU12" s="1055"/>
      <c r="CV12" s="1056"/>
      <c r="CW12" s="1054"/>
      <c r="CX12" s="1055"/>
      <c r="CY12" s="1055"/>
      <c r="CZ12" s="1055"/>
      <c r="DA12" s="1056"/>
      <c r="DB12" s="1054"/>
      <c r="DC12" s="1055"/>
      <c r="DD12" s="1055"/>
      <c r="DE12" s="1055"/>
      <c r="DF12" s="1056"/>
      <c r="DG12" s="1054"/>
      <c r="DH12" s="1055"/>
      <c r="DI12" s="1055"/>
      <c r="DJ12" s="1055"/>
      <c r="DK12" s="1056"/>
      <c r="DL12" s="1054"/>
      <c r="DM12" s="1055"/>
      <c r="DN12" s="1055"/>
      <c r="DO12" s="1055"/>
      <c r="DP12" s="1056"/>
      <c r="DQ12" s="1054"/>
      <c r="DR12" s="1055"/>
      <c r="DS12" s="1055"/>
      <c r="DT12" s="1055"/>
      <c r="DU12" s="1056"/>
      <c r="DV12" s="1057"/>
      <c r="DW12" s="1058"/>
      <c r="DX12" s="1058"/>
      <c r="DY12" s="1058"/>
      <c r="DZ12" s="1059"/>
      <c r="EA12" s="237"/>
    </row>
    <row r="13" spans="1:131" s="238" customFormat="1" ht="26.25" customHeight="1" x14ac:dyDescent="0.15">
      <c r="A13" s="241">
        <v>7</v>
      </c>
      <c r="B13" s="1095"/>
      <c r="C13" s="1096"/>
      <c r="D13" s="1096"/>
      <c r="E13" s="1096"/>
      <c r="F13" s="1096"/>
      <c r="G13" s="1096"/>
      <c r="H13" s="1096"/>
      <c r="I13" s="1096"/>
      <c r="J13" s="1096"/>
      <c r="K13" s="1096"/>
      <c r="L13" s="1096"/>
      <c r="M13" s="1096"/>
      <c r="N13" s="1096"/>
      <c r="O13" s="1096"/>
      <c r="P13" s="1097"/>
      <c r="Q13" s="1103"/>
      <c r="R13" s="1104"/>
      <c r="S13" s="1104"/>
      <c r="T13" s="1104"/>
      <c r="U13" s="1104"/>
      <c r="V13" s="1104"/>
      <c r="W13" s="1104"/>
      <c r="X13" s="1104"/>
      <c r="Y13" s="1104"/>
      <c r="Z13" s="1104"/>
      <c r="AA13" s="1104"/>
      <c r="AB13" s="1104"/>
      <c r="AC13" s="1104"/>
      <c r="AD13" s="1104"/>
      <c r="AE13" s="1105"/>
      <c r="AF13" s="1100"/>
      <c r="AG13" s="1101"/>
      <c r="AH13" s="1101"/>
      <c r="AI13" s="1101"/>
      <c r="AJ13" s="1102"/>
      <c r="AK13" s="1145"/>
      <c r="AL13" s="1146"/>
      <c r="AM13" s="1146"/>
      <c r="AN13" s="1146"/>
      <c r="AO13" s="1146"/>
      <c r="AP13" s="1146"/>
      <c r="AQ13" s="1146"/>
      <c r="AR13" s="1146"/>
      <c r="AS13" s="1146"/>
      <c r="AT13" s="1146"/>
      <c r="AU13" s="1147"/>
      <c r="AV13" s="1147"/>
      <c r="AW13" s="1147"/>
      <c r="AX13" s="1147"/>
      <c r="AY13" s="1148"/>
      <c r="AZ13" s="235"/>
      <c r="BA13" s="235"/>
      <c r="BB13" s="235"/>
      <c r="BC13" s="235"/>
      <c r="BD13" s="235"/>
      <c r="BE13" s="236"/>
      <c r="BF13" s="236"/>
      <c r="BG13" s="236"/>
      <c r="BH13" s="236"/>
      <c r="BI13" s="236"/>
      <c r="BJ13" s="236"/>
      <c r="BK13" s="236"/>
      <c r="BL13" s="236"/>
      <c r="BM13" s="236"/>
      <c r="BN13" s="236"/>
      <c r="BO13" s="236"/>
      <c r="BP13" s="236"/>
      <c r="BQ13" s="241">
        <v>7</v>
      </c>
      <c r="BR13" s="242"/>
      <c r="BS13" s="1057"/>
      <c r="BT13" s="1058"/>
      <c r="BU13" s="1058"/>
      <c r="BV13" s="1058"/>
      <c r="BW13" s="1058"/>
      <c r="BX13" s="1058"/>
      <c r="BY13" s="1058"/>
      <c r="BZ13" s="1058"/>
      <c r="CA13" s="1058"/>
      <c r="CB13" s="1058"/>
      <c r="CC13" s="1058"/>
      <c r="CD13" s="1058"/>
      <c r="CE13" s="1058"/>
      <c r="CF13" s="1058"/>
      <c r="CG13" s="1079"/>
      <c r="CH13" s="1054"/>
      <c r="CI13" s="1055"/>
      <c r="CJ13" s="1055"/>
      <c r="CK13" s="1055"/>
      <c r="CL13" s="1056"/>
      <c r="CM13" s="1054"/>
      <c r="CN13" s="1055"/>
      <c r="CO13" s="1055"/>
      <c r="CP13" s="1055"/>
      <c r="CQ13" s="1056"/>
      <c r="CR13" s="1054"/>
      <c r="CS13" s="1055"/>
      <c r="CT13" s="1055"/>
      <c r="CU13" s="1055"/>
      <c r="CV13" s="1056"/>
      <c r="CW13" s="1054"/>
      <c r="CX13" s="1055"/>
      <c r="CY13" s="1055"/>
      <c r="CZ13" s="1055"/>
      <c r="DA13" s="1056"/>
      <c r="DB13" s="1054"/>
      <c r="DC13" s="1055"/>
      <c r="DD13" s="1055"/>
      <c r="DE13" s="1055"/>
      <c r="DF13" s="1056"/>
      <c r="DG13" s="1054"/>
      <c r="DH13" s="1055"/>
      <c r="DI13" s="1055"/>
      <c r="DJ13" s="1055"/>
      <c r="DK13" s="1056"/>
      <c r="DL13" s="1054"/>
      <c r="DM13" s="1055"/>
      <c r="DN13" s="1055"/>
      <c r="DO13" s="1055"/>
      <c r="DP13" s="1056"/>
      <c r="DQ13" s="1054"/>
      <c r="DR13" s="1055"/>
      <c r="DS13" s="1055"/>
      <c r="DT13" s="1055"/>
      <c r="DU13" s="1056"/>
      <c r="DV13" s="1057"/>
      <c r="DW13" s="1058"/>
      <c r="DX13" s="1058"/>
      <c r="DY13" s="1058"/>
      <c r="DZ13" s="1059"/>
      <c r="EA13" s="237"/>
    </row>
    <row r="14" spans="1:131" s="238" customFormat="1" ht="26.25" customHeight="1" x14ac:dyDescent="0.15">
      <c r="A14" s="241">
        <v>8</v>
      </c>
      <c r="B14" s="1095"/>
      <c r="C14" s="1096"/>
      <c r="D14" s="1096"/>
      <c r="E14" s="1096"/>
      <c r="F14" s="1096"/>
      <c r="G14" s="1096"/>
      <c r="H14" s="1096"/>
      <c r="I14" s="1096"/>
      <c r="J14" s="1096"/>
      <c r="K14" s="1096"/>
      <c r="L14" s="1096"/>
      <c r="M14" s="1096"/>
      <c r="N14" s="1096"/>
      <c r="O14" s="1096"/>
      <c r="P14" s="1097"/>
      <c r="Q14" s="1103"/>
      <c r="R14" s="1104"/>
      <c r="S14" s="1104"/>
      <c r="T14" s="1104"/>
      <c r="U14" s="1104"/>
      <c r="V14" s="1104"/>
      <c r="W14" s="1104"/>
      <c r="X14" s="1104"/>
      <c r="Y14" s="1104"/>
      <c r="Z14" s="1104"/>
      <c r="AA14" s="1104"/>
      <c r="AB14" s="1104"/>
      <c r="AC14" s="1104"/>
      <c r="AD14" s="1104"/>
      <c r="AE14" s="1105"/>
      <c r="AF14" s="1100"/>
      <c r="AG14" s="1101"/>
      <c r="AH14" s="1101"/>
      <c r="AI14" s="1101"/>
      <c r="AJ14" s="1102"/>
      <c r="AK14" s="1145"/>
      <c r="AL14" s="1146"/>
      <c r="AM14" s="1146"/>
      <c r="AN14" s="1146"/>
      <c r="AO14" s="1146"/>
      <c r="AP14" s="1146"/>
      <c r="AQ14" s="1146"/>
      <c r="AR14" s="1146"/>
      <c r="AS14" s="1146"/>
      <c r="AT14" s="1146"/>
      <c r="AU14" s="1147"/>
      <c r="AV14" s="1147"/>
      <c r="AW14" s="1147"/>
      <c r="AX14" s="1147"/>
      <c r="AY14" s="1148"/>
      <c r="AZ14" s="235"/>
      <c r="BA14" s="235"/>
      <c r="BB14" s="235"/>
      <c r="BC14" s="235"/>
      <c r="BD14" s="235"/>
      <c r="BE14" s="236"/>
      <c r="BF14" s="236"/>
      <c r="BG14" s="236"/>
      <c r="BH14" s="236"/>
      <c r="BI14" s="236"/>
      <c r="BJ14" s="236"/>
      <c r="BK14" s="236"/>
      <c r="BL14" s="236"/>
      <c r="BM14" s="236"/>
      <c r="BN14" s="236"/>
      <c r="BO14" s="236"/>
      <c r="BP14" s="236"/>
      <c r="BQ14" s="241">
        <v>8</v>
      </c>
      <c r="BR14" s="242"/>
      <c r="BS14" s="1057"/>
      <c r="BT14" s="1058"/>
      <c r="BU14" s="1058"/>
      <c r="BV14" s="1058"/>
      <c r="BW14" s="1058"/>
      <c r="BX14" s="1058"/>
      <c r="BY14" s="1058"/>
      <c r="BZ14" s="1058"/>
      <c r="CA14" s="1058"/>
      <c r="CB14" s="1058"/>
      <c r="CC14" s="1058"/>
      <c r="CD14" s="1058"/>
      <c r="CE14" s="1058"/>
      <c r="CF14" s="1058"/>
      <c r="CG14" s="1079"/>
      <c r="CH14" s="1054"/>
      <c r="CI14" s="1055"/>
      <c r="CJ14" s="1055"/>
      <c r="CK14" s="1055"/>
      <c r="CL14" s="1056"/>
      <c r="CM14" s="1054"/>
      <c r="CN14" s="1055"/>
      <c r="CO14" s="1055"/>
      <c r="CP14" s="1055"/>
      <c r="CQ14" s="1056"/>
      <c r="CR14" s="1054"/>
      <c r="CS14" s="1055"/>
      <c r="CT14" s="1055"/>
      <c r="CU14" s="1055"/>
      <c r="CV14" s="1056"/>
      <c r="CW14" s="1054"/>
      <c r="CX14" s="1055"/>
      <c r="CY14" s="1055"/>
      <c r="CZ14" s="1055"/>
      <c r="DA14" s="1056"/>
      <c r="DB14" s="1054"/>
      <c r="DC14" s="1055"/>
      <c r="DD14" s="1055"/>
      <c r="DE14" s="1055"/>
      <c r="DF14" s="1056"/>
      <c r="DG14" s="1054"/>
      <c r="DH14" s="1055"/>
      <c r="DI14" s="1055"/>
      <c r="DJ14" s="1055"/>
      <c r="DK14" s="1056"/>
      <c r="DL14" s="1054"/>
      <c r="DM14" s="1055"/>
      <c r="DN14" s="1055"/>
      <c r="DO14" s="1055"/>
      <c r="DP14" s="1056"/>
      <c r="DQ14" s="1054"/>
      <c r="DR14" s="1055"/>
      <c r="DS14" s="1055"/>
      <c r="DT14" s="1055"/>
      <c r="DU14" s="1056"/>
      <c r="DV14" s="1057"/>
      <c r="DW14" s="1058"/>
      <c r="DX14" s="1058"/>
      <c r="DY14" s="1058"/>
      <c r="DZ14" s="1059"/>
      <c r="EA14" s="237"/>
    </row>
    <row r="15" spans="1:131" s="238" customFormat="1" ht="26.25" customHeight="1" x14ac:dyDescent="0.15">
      <c r="A15" s="241">
        <v>9</v>
      </c>
      <c r="B15" s="1095"/>
      <c r="C15" s="1096"/>
      <c r="D15" s="1096"/>
      <c r="E15" s="1096"/>
      <c r="F15" s="1096"/>
      <c r="G15" s="1096"/>
      <c r="H15" s="1096"/>
      <c r="I15" s="1096"/>
      <c r="J15" s="1096"/>
      <c r="K15" s="1096"/>
      <c r="L15" s="1096"/>
      <c r="M15" s="1096"/>
      <c r="N15" s="1096"/>
      <c r="O15" s="1096"/>
      <c r="P15" s="1097"/>
      <c r="Q15" s="1103"/>
      <c r="R15" s="1104"/>
      <c r="S15" s="1104"/>
      <c r="T15" s="1104"/>
      <c r="U15" s="1104"/>
      <c r="V15" s="1104"/>
      <c r="W15" s="1104"/>
      <c r="X15" s="1104"/>
      <c r="Y15" s="1104"/>
      <c r="Z15" s="1104"/>
      <c r="AA15" s="1104"/>
      <c r="AB15" s="1104"/>
      <c r="AC15" s="1104"/>
      <c r="AD15" s="1104"/>
      <c r="AE15" s="1105"/>
      <c r="AF15" s="1100"/>
      <c r="AG15" s="1101"/>
      <c r="AH15" s="1101"/>
      <c r="AI15" s="1101"/>
      <c r="AJ15" s="1102"/>
      <c r="AK15" s="1145"/>
      <c r="AL15" s="1146"/>
      <c r="AM15" s="1146"/>
      <c r="AN15" s="1146"/>
      <c r="AO15" s="1146"/>
      <c r="AP15" s="1146"/>
      <c r="AQ15" s="1146"/>
      <c r="AR15" s="1146"/>
      <c r="AS15" s="1146"/>
      <c r="AT15" s="1146"/>
      <c r="AU15" s="1147"/>
      <c r="AV15" s="1147"/>
      <c r="AW15" s="1147"/>
      <c r="AX15" s="1147"/>
      <c r="AY15" s="1148"/>
      <c r="AZ15" s="235"/>
      <c r="BA15" s="235"/>
      <c r="BB15" s="235"/>
      <c r="BC15" s="235"/>
      <c r="BD15" s="235"/>
      <c r="BE15" s="236"/>
      <c r="BF15" s="236"/>
      <c r="BG15" s="236"/>
      <c r="BH15" s="236"/>
      <c r="BI15" s="236"/>
      <c r="BJ15" s="236"/>
      <c r="BK15" s="236"/>
      <c r="BL15" s="236"/>
      <c r="BM15" s="236"/>
      <c r="BN15" s="236"/>
      <c r="BO15" s="236"/>
      <c r="BP15" s="236"/>
      <c r="BQ15" s="241">
        <v>9</v>
      </c>
      <c r="BR15" s="242"/>
      <c r="BS15" s="1057"/>
      <c r="BT15" s="1058"/>
      <c r="BU15" s="1058"/>
      <c r="BV15" s="1058"/>
      <c r="BW15" s="1058"/>
      <c r="BX15" s="1058"/>
      <c r="BY15" s="1058"/>
      <c r="BZ15" s="1058"/>
      <c r="CA15" s="1058"/>
      <c r="CB15" s="1058"/>
      <c r="CC15" s="1058"/>
      <c r="CD15" s="1058"/>
      <c r="CE15" s="1058"/>
      <c r="CF15" s="1058"/>
      <c r="CG15" s="1079"/>
      <c r="CH15" s="1054"/>
      <c r="CI15" s="1055"/>
      <c r="CJ15" s="1055"/>
      <c r="CK15" s="1055"/>
      <c r="CL15" s="1056"/>
      <c r="CM15" s="1054"/>
      <c r="CN15" s="1055"/>
      <c r="CO15" s="1055"/>
      <c r="CP15" s="1055"/>
      <c r="CQ15" s="1056"/>
      <c r="CR15" s="1054"/>
      <c r="CS15" s="1055"/>
      <c r="CT15" s="1055"/>
      <c r="CU15" s="1055"/>
      <c r="CV15" s="1056"/>
      <c r="CW15" s="1054"/>
      <c r="CX15" s="1055"/>
      <c r="CY15" s="1055"/>
      <c r="CZ15" s="1055"/>
      <c r="DA15" s="1056"/>
      <c r="DB15" s="1054"/>
      <c r="DC15" s="1055"/>
      <c r="DD15" s="1055"/>
      <c r="DE15" s="1055"/>
      <c r="DF15" s="1056"/>
      <c r="DG15" s="1054"/>
      <c r="DH15" s="1055"/>
      <c r="DI15" s="1055"/>
      <c r="DJ15" s="1055"/>
      <c r="DK15" s="1056"/>
      <c r="DL15" s="1054"/>
      <c r="DM15" s="1055"/>
      <c r="DN15" s="1055"/>
      <c r="DO15" s="1055"/>
      <c r="DP15" s="1056"/>
      <c r="DQ15" s="1054"/>
      <c r="DR15" s="1055"/>
      <c r="DS15" s="1055"/>
      <c r="DT15" s="1055"/>
      <c r="DU15" s="1056"/>
      <c r="DV15" s="1057"/>
      <c r="DW15" s="1058"/>
      <c r="DX15" s="1058"/>
      <c r="DY15" s="1058"/>
      <c r="DZ15" s="1059"/>
      <c r="EA15" s="237"/>
    </row>
    <row r="16" spans="1:131" s="238" customFormat="1" ht="26.25" customHeight="1" x14ac:dyDescent="0.15">
      <c r="A16" s="241">
        <v>10</v>
      </c>
      <c r="B16" s="1095"/>
      <c r="C16" s="1096"/>
      <c r="D16" s="1096"/>
      <c r="E16" s="1096"/>
      <c r="F16" s="1096"/>
      <c r="G16" s="1096"/>
      <c r="H16" s="1096"/>
      <c r="I16" s="1096"/>
      <c r="J16" s="1096"/>
      <c r="K16" s="1096"/>
      <c r="L16" s="1096"/>
      <c r="M16" s="1096"/>
      <c r="N16" s="1096"/>
      <c r="O16" s="1096"/>
      <c r="P16" s="1097"/>
      <c r="Q16" s="1103"/>
      <c r="R16" s="1104"/>
      <c r="S16" s="1104"/>
      <c r="T16" s="1104"/>
      <c r="U16" s="1104"/>
      <c r="V16" s="1104"/>
      <c r="W16" s="1104"/>
      <c r="X16" s="1104"/>
      <c r="Y16" s="1104"/>
      <c r="Z16" s="1104"/>
      <c r="AA16" s="1104"/>
      <c r="AB16" s="1104"/>
      <c r="AC16" s="1104"/>
      <c r="AD16" s="1104"/>
      <c r="AE16" s="1105"/>
      <c r="AF16" s="1100"/>
      <c r="AG16" s="1101"/>
      <c r="AH16" s="1101"/>
      <c r="AI16" s="1101"/>
      <c r="AJ16" s="1102"/>
      <c r="AK16" s="1145"/>
      <c r="AL16" s="1146"/>
      <c r="AM16" s="1146"/>
      <c r="AN16" s="1146"/>
      <c r="AO16" s="1146"/>
      <c r="AP16" s="1146"/>
      <c r="AQ16" s="1146"/>
      <c r="AR16" s="1146"/>
      <c r="AS16" s="1146"/>
      <c r="AT16" s="1146"/>
      <c r="AU16" s="1147"/>
      <c r="AV16" s="1147"/>
      <c r="AW16" s="1147"/>
      <c r="AX16" s="1147"/>
      <c r="AY16" s="1148"/>
      <c r="AZ16" s="235"/>
      <c r="BA16" s="235"/>
      <c r="BB16" s="235"/>
      <c r="BC16" s="235"/>
      <c r="BD16" s="235"/>
      <c r="BE16" s="236"/>
      <c r="BF16" s="236"/>
      <c r="BG16" s="236"/>
      <c r="BH16" s="236"/>
      <c r="BI16" s="236"/>
      <c r="BJ16" s="236"/>
      <c r="BK16" s="236"/>
      <c r="BL16" s="236"/>
      <c r="BM16" s="236"/>
      <c r="BN16" s="236"/>
      <c r="BO16" s="236"/>
      <c r="BP16" s="236"/>
      <c r="BQ16" s="241">
        <v>10</v>
      </c>
      <c r="BR16" s="242"/>
      <c r="BS16" s="1057"/>
      <c r="BT16" s="1058"/>
      <c r="BU16" s="1058"/>
      <c r="BV16" s="1058"/>
      <c r="BW16" s="1058"/>
      <c r="BX16" s="1058"/>
      <c r="BY16" s="1058"/>
      <c r="BZ16" s="1058"/>
      <c r="CA16" s="1058"/>
      <c r="CB16" s="1058"/>
      <c r="CC16" s="1058"/>
      <c r="CD16" s="1058"/>
      <c r="CE16" s="1058"/>
      <c r="CF16" s="1058"/>
      <c r="CG16" s="1079"/>
      <c r="CH16" s="1054"/>
      <c r="CI16" s="1055"/>
      <c r="CJ16" s="1055"/>
      <c r="CK16" s="1055"/>
      <c r="CL16" s="1056"/>
      <c r="CM16" s="1054"/>
      <c r="CN16" s="1055"/>
      <c r="CO16" s="1055"/>
      <c r="CP16" s="1055"/>
      <c r="CQ16" s="1056"/>
      <c r="CR16" s="1054"/>
      <c r="CS16" s="1055"/>
      <c r="CT16" s="1055"/>
      <c r="CU16" s="1055"/>
      <c r="CV16" s="1056"/>
      <c r="CW16" s="1054"/>
      <c r="CX16" s="1055"/>
      <c r="CY16" s="1055"/>
      <c r="CZ16" s="1055"/>
      <c r="DA16" s="1056"/>
      <c r="DB16" s="1054"/>
      <c r="DC16" s="1055"/>
      <c r="DD16" s="1055"/>
      <c r="DE16" s="1055"/>
      <c r="DF16" s="1056"/>
      <c r="DG16" s="1054"/>
      <c r="DH16" s="1055"/>
      <c r="DI16" s="1055"/>
      <c r="DJ16" s="1055"/>
      <c r="DK16" s="1056"/>
      <c r="DL16" s="1054"/>
      <c r="DM16" s="1055"/>
      <c r="DN16" s="1055"/>
      <c r="DO16" s="1055"/>
      <c r="DP16" s="1056"/>
      <c r="DQ16" s="1054"/>
      <c r="DR16" s="1055"/>
      <c r="DS16" s="1055"/>
      <c r="DT16" s="1055"/>
      <c r="DU16" s="1056"/>
      <c r="DV16" s="1057"/>
      <c r="DW16" s="1058"/>
      <c r="DX16" s="1058"/>
      <c r="DY16" s="1058"/>
      <c r="DZ16" s="1059"/>
      <c r="EA16" s="237"/>
    </row>
    <row r="17" spans="1:131" s="238" customFormat="1" ht="26.25" customHeight="1" x14ac:dyDescent="0.15">
      <c r="A17" s="241">
        <v>11</v>
      </c>
      <c r="B17" s="1095"/>
      <c r="C17" s="1096"/>
      <c r="D17" s="1096"/>
      <c r="E17" s="1096"/>
      <c r="F17" s="1096"/>
      <c r="G17" s="1096"/>
      <c r="H17" s="1096"/>
      <c r="I17" s="1096"/>
      <c r="J17" s="1096"/>
      <c r="K17" s="1096"/>
      <c r="L17" s="1096"/>
      <c r="M17" s="1096"/>
      <c r="N17" s="1096"/>
      <c r="O17" s="1096"/>
      <c r="P17" s="1097"/>
      <c r="Q17" s="1103"/>
      <c r="R17" s="1104"/>
      <c r="S17" s="1104"/>
      <c r="T17" s="1104"/>
      <c r="U17" s="1104"/>
      <c r="V17" s="1104"/>
      <c r="W17" s="1104"/>
      <c r="X17" s="1104"/>
      <c r="Y17" s="1104"/>
      <c r="Z17" s="1104"/>
      <c r="AA17" s="1104"/>
      <c r="AB17" s="1104"/>
      <c r="AC17" s="1104"/>
      <c r="AD17" s="1104"/>
      <c r="AE17" s="1105"/>
      <c r="AF17" s="1100"/>
      <c r="AG17" s="1101"/>
      <c r="AH17" s="1101"/>
      <c r="AI17" s="1101"/>
      <c r="AJ17" s="1102"/>
      <c r="AK17" s="1145"/>
      <c r="AL17" s="1146"/>
      <c r="AM17" s="1146"/>
      <c r="AN17" s="1146"/>
      <c r="AO17" s="1146"/>
      <c r="AP17" s="1146"/>
      <c r="AQ17" s="1146"/>
      <c r="AR17" s="1146"/>
      <c r="AS17" s="1146"/>
      <c r="AT17" s="1146"/>
      <c r="AU17" s="1147"/>
      <c r="AV17" s="1147"/>
      <c r="AW17" s="1147"/>
      <c r="AX17" s="1147"/>
      <c r="AY17" s="1148"/>
      <c r="AZ17" s="235"/>
      <c r="BA17" s="235"/>
      <c r="BB17" s="235"/>
      <c r="BC17" s="235"/>
      <c r="BD17" s="235"/>
      <c r="BE17" s="236"/>
      <c r="BF17" s="236"/>
      <c r="BG17" s="236"/>
      <c r="BH17" s="236"/>
      <c r="BI17" s="236"/>
      <c r="BJ17" s="236"/>
      <c r="BK17" s="236"/>
      <c r="BL17" s="236"/>
      <c r="BM17" s="236"/>
      <c r="BN17" s="236"/>
      <c r="BO17" s="236"/>
      <c r="BP17" s="236"/>
      <c r="BQ17" s="241">
        <v>11</v>
      </c>
      <c r="BR17" s="242"/>
      <c r="BS17" s="1057"/>
      <c r="BT17" s="1058"/>
      <c r="BU17" s="1058"/>
      <c r="BV17" s="1058"/>
      <c r="BW17" s="1058"/>
      <c r="BX17" s="1058"/>
      <c r="BY17" s="1058"/>
      <c r="BZ17" s="1058"/>
      <c r="CA17" s="1058"/>
      <c r="CB17" s="1058"/>
      <c r="CC17" s="1058"/>
      <c r="CD17" s="1058"/>
      <c r="CE17" s="1058"/>
      <c r="CF17" s="1058"/>
      <c r="CG17" s="1079"/>
      <c r="CH17" s="1054"/>
      <c r="CI17" s="1055"/>
      <c r="CJ17" s="1055"/>
      <c r="CK17" s="1055"/>
      <c r="CL17" s="1056"/>
      <c r="CM17" s="1054"/>
      <c r="CN17" s="1055"/>
      <c r="CO17" s="1055"/>
      <c r="CP17" s="1055"/>
      <c r="CQ17" s="1056"/>
      <c r="CR17" s="1054"/>
      <c r="CS17" s="1055"/>
      <c r="CT17" s="1055"/>
      <c r="CU17" s="1055"/>
      <c r="CV17" s="1056"/>
      <c r="CW17" s="1054"/>
      <c r="CX17" s="1055"/>
      <c r="CY17" s="1055"/>
      <c r="CZ17" s="1055"/>
      <c r="DA17" s="1056"/>
      <c r="DB17" s="1054"/>
      <c r="DC17" s="1055"/>
      <c r="DD17" s="1055"/>
      <c r="DE17" s="1055"/>
      <c r="DF17" s="1056"/>
      <c r="DG17" s="1054"/>
      <c r="DH17" s="1055"/>
      <c r="DI17" s="1055"/>
      <c r="DJ17" s="1055"/>
      <c r="DK17" s="1056"/>
      <c r="DL17" s="1054"/>
      <c r="DM17" s="1055"/>
      <c r="DN17" s="1055"/>
      <c r="DO17" s="1055"/>
      <c r="DP17" s="1056"/>
      <c r="DQ17" s="1054"/>
      <c r="DR17" s="1055"/>
      <c r="DS17" s="1055"/>
      <c r="DT17" s="1055"/>
      <c r="DU17" s="1056"/>
      <c r="DV17" s="1057"/>
      <c r="DW17" s="1058"/>
      <c r="DX17" s="1058"/>
      <c r="DY17" s="1058"/>
      <c r="DZ17" s="1059"/>
      <c r="EA17" s="237"/>
    </row>
    <row r="18" spans="1:131" s="238" customFormat="1" ht="26.25" customHeight="1" x14ac:dyDescent="0.15">
      <c r="A18" s="241">
        <v>12</v>
      </c>
      <c r="B18" s="1095"/>
      <c r="C18" s="1096"/>
      <c r="D18" s="1096"/>
      <c r="E18" s="1096"/>
      <c r="F18" s="1096"/>
      <c r="G18" s="1096"/>
      <c r="H18" s="1096"/>
      <c r="I18" s="1096"/>
      <c r="J18" s="1096"/>
      <c r="K18" s="1096"/>
      <c r="L18" s="1096"/>
      <c r="M18" s="1096"/>
      <c r="N18" s="1096"/>
      <c r="O18" s="1096"/>
      <c r="P18" s="1097"/>
      <c r="Q18" s="1103"/>
      <c r="R18" s="1104"/>
      <c r="S18" s="1104"/>
      <c r="T18" s="1104"/>
      <c r="U18" s="1104"/>
      <c r="V18" s="1104"/>
      <c r="W18" s="1104"/>
      <c r="X18" s="1104"/>
      <c r="Y18" s="1104"/>
      <c r="Z18" s="1104"/>
      <c r="AA18" s="1104"/>
      <c r="AB18" s="1104"/>
      <c r="AC18" s="1104"/>
      <c r="AD18" s="1104"/>
      <c r="AE18" s="1105"/>
      <c r="AF18" s="1100"/>
      <c r="AG18" s="1101"/>
      <c r="AH18" s="1101"/>
      <c r="AI18" s="1101"/>
      <c r="AJ18" s="1102"/>
      <c r="AK18" s="1145"/>
      <c r="AL18" s="1146"/>
      <c r="AM18" s="1146"/>
      <c r="AN18" s="1146"/>
      <c r="AO18" s="1146"/>
      <c r="AP18" s="1146"/>
      <c r="AQ18" s="1146"/>
      <c r="AR18" s="1146"/>
      <c r="AS18" s="1146"/>
      <c r="AT18" s="1146"/>
      <c r="AU18" s="1147"/>
      <c r="AV18" s="1147"/>
      <c r="AW18" s="1147"/>
      <c r="AX18" s="1147"/>
      <c r="AY18" s="1148"/>
      <c r="AZ18" s="235"/>
      <c r="BA18" s="235"/>
      <c r="BB18" s="235"/>
      <c r="BC18" s="235"/>
      <c r="BD18" s="235"/>
      <c r="BE18" s="236"/>
      <c r="BF18" s="236"/>
      <c r="BG18" s="236"/>
      <c r="BH18" s="236"/>
      <c r="BI18" s="236"/>
      <c r="BJ18" s="236"/>
      <c r="BK18" s="236"/>
      <c r="BL18" s="236"/>
      <c r="BM18" s="236"/>
      <c r="BN18" s="236"/>
      <c r="BO18" s="236"/>
      <c r="BP18" s="236"/>
      <c r="BQ18" s="241">
        <v>12</v>
      </c>
      <c r="BR18" s="242"/>
      <c r="BS18" s="1057"/>
      <c r="BT18" s="1058"/>
      <c r="BU18" s="1058"/>
      <c r="BV18" s="1058"/>
      <c r="BW18" s="1058"/>
      <c r="BX18" s="1058"/>
      <c r="BY18" s="1058"/>
      <c r="BZ18" s="1058"/>
      <c r="CA18" s="1058"/>
      <c r="CB18" s="1058"/>
      <c r="CC18" s="1058"/>
      <c r="CD18" s="1058"/>
      <c r="CE18" s="1058"/>
      <c r="CF18" s="1058"/>
      <c r="CG18" s="1079"/>
      <c r="CH18" s="1054"/>
      <c r="CI18" s="1055"/>
      <c r="CJ18" s="1055"/>
      <c r="CK18" s="1055"/>
      <c r="CL18" s="1056"/>
      <c r="CM18" s="1054"/>
      <c r="CN18" s="1055"/>
      <c r="CO18" s="1055"/>
      <c r="CP18" s="1055"/>
      <c r="CQ18" s="1056"/>
      <c r="CR18" s="1054"/>
      <c r="CS18" s="1055"/>
      <c r="CT18" s="1055"/>
      <c r="CU18" s="1055"/>
      <c r="CV18" s="1056"/>
      <c r="CW18" s="1054"/>
      <c r="CX18" s="1055"/>
      <c r="CY18" s="1055"/>
      <c r="CZ18" s="1055"/>
      <c r="DA18" s="1056"/>
      <c r="DB18" s="1054"/>
      <c r="DC18" s="1055"/>
      <c r="DD18" s="1055"/>
      <c r="DE18" s="1055"/>
      <c r="DF18" s="1056"/>
      <c r="DG18" s="1054"/>
      <c r="DH18" s="1055"/>
      <c r="DI18" s="1055"/>
      <c r="DJ18" s="1055"/>
      <c r="DK18" s="1056"/>
      <c r="DL18" s="1054"/>
      <c r="DM18" s="1055"/>
      <c r="DN18" s="1055"/>
      <c r="DO18" s="1055"/>
      <c r="DP18" s="1056"/>
      <c r="DQ18" s="1054"/>
      <c r="DR18" s="1055"/>
      <c r="DS18" s="1055"/>
      <c r="DT18" s="1055"/>
      <c r="DU18" s="1056"/>
      <c r="DV18" s="1057"/>
      <c r="DW18" s="1058"/>
      <c r="DX18" s="1058"/>
      <c r="DY18" s="1058"/>
      <c r="DZ18" s="1059"/>
      <c r="EA18" s="237"/>
    </row>
    <row r="19" spans="1:131" s="238" customFormat="1" ht="26.25" customHeight="1" x14ac:dyDescent="0.15">
      <c r="A19" s="241">
        <v>13</v>
      </c>
      <c r="B19" s="1095"/>
      <c r="C19" s="1096"/>
      <c r="D19" s="1096"/>
      <c r="E19" s="1096"/>
      <c r="F19" s="1096"/>
      <c r="G19" s="1096"/>
      <c r="H19" s="1096"/>
      <c r="I19" s="1096"/>
      <c r="J19" s="1096"/>
      <c r="K19" s="1096"/>
      <c r="L19" s="1096"/>
      <c r="M19" s="1096"/>
      <c r="N19" s="1096"/>
      <c r="O19" s="1096"/>
      <c r="P19" s="1097"/>
      <c r="Q19" s="1103"/>
      <c r="R19" s="1104"/>
      <c r="S19" s="1104"/>
      <c r="T19" s="1104"/>
      <c r="U19" s="1104"/>
      <c r="V19" s="1104"/>
      <c r="W19" s="1104"/>
      <c r="X19" s="1104"/>
      <c r="Y19" s="1104"/>
      <c r="Z19" s="1104"/>
      <c r="AA19" s="1104"/>
      <c r="AB19" s="1104"/>
      <c r="AC19" s="1104"/>
      <c r="AD19" s="1104"/>
      <c r="AE19" s="1105"/>
      <c r="AF19" s="1100"/>
      <c r="AG19" s="1101"/>
      <c r="AH19" s="1101"/>
      <c r="AI19" s="1101"/>
      <c r="AJ19" s="1102"/>
      <c r="AK19" s="1145"/>
      <c r="AL19" s="1146"/>
      <c r="AM19" s="1146"/>
      <c r="AN19" s="1146"/>
      <c r="AO19" s="1146"/>
      <c r="AP19" s="1146"/>
      <c r="AQ19" s="1146"/>
      <c r="AR19" s="1146"/>
      <c r="AS19" s="1146"/>
      <c r="AT19" s="1146"/>
      <c r="AU19" s="1147"/>
      <c r="AV19" s="1147"/>
      <c r="AW19" s="1147"/>
      <c r="AX19" s="1147"/>
      <c r="AY19" s="1148"/>
      <c r="AZ19" s="235"/>
      <c r="BA19" s="235"/>
      <c r="BB19" s="235"/>
      <c r="BC19" s="235"/>
      <c r="BD19" s="235"/>
      <c r="BE19" s="236"/>
      <c r="BF19" s="236"/>
      <c r="BG19" s="236"/>
      <c r="BH19" s="236"/>
      <c r="BI19" s="236"/>
      <c r="BJ19" s="236"/>
      <c r="BK19" s="236"/>
      <c r="BL19" s="236"/>
      <c r="BM19" s="236"/>
      <c r="BN19" s="236"/>
      <c r="BO19" s="236"/>
      <c r="BP19" s="236"/>
      <c r="BQ19" s="241">
        <v>13</v>
      </c>
      <c r="BR19" s="242"/>
      <c r="BS19" s="1057"/>
      <c r="BT19" s="1058"/>
      <c r="BU19" s="1058"/>
      <c r="BV19" s="1058"/>
      <c r="BW19" s="1058"/>
      <c r="BX19" s="1058"/>
      <c r="BY19" s="1058"/>
      <c r="BZ19" s="1058"/>
      <c r="CA19" s="1058"/>
      <c r="CB19" s="1058"/>
      <c r="CC19" s="1058"/>
      <c r="CD19" s="1058"/>
      <c r="CE19" s="1058"/>
      <c r="CF19" s="1058"/>
      <c r="CG19" s="1079"/>
      <c r="CH19" s="1054"/>
      <c r="CI19" s="1055"/>
      <c r="CJ19" s="1055"/>
      <c r="CK19" s="1055"/>
      <c r="CL19" s="1056"/>
      <c r="CM19" s="1054"/>
      <c r="CN19" s="1055"/>
      <c r="CO19" s="1055"/>
      <c r="CP19" s="1055"/>
      <c r="CQ19" s="1056"/>
      <c r="CR19" s="1054"/>
      <c r="CS19" s="1055"/>
      <c r="CT19" s="1055"/>
      <c r="CU19" s="1055"/>
      <c r="CV19" s="1056"/>
      <c r="CW19" s="1054"/>
      <c r="CX19" s="1055"/>
      <c r="CY19" s="1055"/>
      <c r="CZ19" s="1055"/>
      <c r="DA19" s="1056"/>
      <c r="DB19" s="1054"/>
      <c r="DC19" s="1055"/>
      <c r="DD19" s="1055"/>
      <c r="DE19" s="1055"/>
      <c r="DF19" s="1056"/>
      <c r="DG19" s="1054"/>
      <c r="DH19" s="1055"/>
      <c r="DI19" s="1055"/>
      <c r="DJ19" s="1055"/>
      <c r="DK19" s="1056"/>
      <c r="DL19" s="1054"/>
      <c r="DM19" s="1055"/>
      <c r="DN19" s="1055"/>
      <c r="DO19" s="1055"/>
      <c r="DP19" s="1056"/>
      <c r="DQ19" s="1054"/>
      <c r="DR19" s="1055"/>
      <c r="DS19" s="1055"/>
      <c r="DT19" s="1055"/>
      <c r="DU19" s="1056"/>
      <c r="DV19" s="1057"/>
      <c r="DW19" s="1058"/>
      <c r="DX19" s="1058"/>
      <c r="DY19" s="1058"/>
      <c r="DZ19" s="1059"/>
      <c r="EA19" s="237"/>
    </row>
    <row r="20" spans="1:131" s="238" customFormat="1" ht="26.25" customHeight="1" x14ac:dyDescent="0.15">
      <c r="A20" s="241">
        <v>14</v>
      </c>
      <c r="B20" s="1095"/>
      <c r="C20" s="1096"/>
      <c r="D20" s="1096"/>
      <c r="E20" s="1096"/>
      <c r="F20" s="1096"/>
      <c r="G20" s="1096"/>
      <c r="H20" s="1096"/>
      <c r="I20" s="1096"/>
      <c r="J20" s="1096"/>
      <c r="K20" s="1096"/>
      <c r="L20" s="1096"/>
      <c r="M20" s="1096"/>
      <c r="N20" s="1096"/>
      <c r="O20" s="1096"/>
      <c r="P20" s="1097"/>
      <c r="Q20" s="1103"/>
      <c r="R20" s="1104"/>
      <c r="S20" s="1104"/>
      <c r="T20" s="1104"/>
      <c r="U20" s="1104"/>
      <c r="V20" s="1104"/>
      <c r="W20" s="1104"/>
      <c r="X20" s="1104"/>
      <c r="Y20" s="1104"/>
      <c r="Z20" s="1104"/>
      <c r="AA20" s="1104"/>
      <c r="AB20" s="1104"/>
      <c r="AC20" s="1104"/>
      <c r="AD20" s="1104"/>
      <c r="AE20" s="1105"/>
      <c r="AF20" s="1100"/>
      <c r="AG20" s="1101"/>
      <c r="AH20" s="1101"/>
      <c r="AI20" s="1101"/>
      <c r="AJ20" s="1102"/>
      <c r="AK20" s="1145"/>
      <c r="AL20" s="1146"/>
      <c r="AM20" s="1146"/>
      <c r="AN20" s="1146"/>
      <c r="AO20" s="1146"/>
      <c r="AP20" s="1146"/>
      <c r="AQ20" s="1146"/>
      <c r="AR20" s="1146"/>
      <c r="AS20" s="1146"/>
      <c r="AT20" s="1146"/>
      <c r="AU20" s="1147"/>
      <c r="AV20" s="1147"/>
      <c r="AW20" s="1147"/>
      <c r="AX20" s="1147"/>
      <c r="AY20" s="1148"/>
      <c r="AZ20" s="235"/>
      <c r="BA20" s="235"/>
      <c r="BB20" s="235"/>
      <c r="BC20" s="235"/>
      <c r="BD20" s="235"/>
      <c r="BE20" s="236"/>
      <c r="BF20" s="236"/>
      <c r="BG20" s="236"/>
      <c r="BH20" s="236"/>
      <c r="BI20" s="236"/>
      <c r="BJ20" s="236"/>
      <c r="BK20" s="236"/>
      <c r="BL20" s="236"/>
      <c r="BM20" s="236"/>
      <c r="BN20" s="236"/>
      <c r="BO20" s="236"/>
      <c r="BP20" s="236"/>
      <c r="BQ20" s="241">
        <v>14</v>
      </c>
      <c r="BR20" s="242"/>
      <c r="BS20" s="1057"/>
      <c r="BT20" s="1058"/>
      <c r="BU20" s="1058"/>
      <c r="BV20" s="1058"/>
      <c r="BW20" s="1058"/>
      <c r="BX20" s="1058"/>
      <c r="BY20" s="1058"/>
      <c r="BZ20" s="1058"/>
      <c r="CA20" s="1058"/>
      <c r="CB20" s="1058"/>
      <c r="CC20" s="1058"/>
      <c r="CD20" s="1058"/>
      <c r="CE20" s="1058"/>
      <c r="CF20" s="1058"/>
      <c r="CG20" s="1079"/>
      <c r="CH20" s="1054"/>
      <c r="CI20" s="1055"/>
      <c r="CJ20" s="1055"/>
      <c r="CK20" s="1055"/>
      <c r="CL20" s="1056"/>
      <c r="CM20" s="1054"/>
      <c r="CN20" s="1055"/>
      <c r="CO20" s="1055"/>
      <c r="CP20" s="1055"/>
      <c r="CQ20" s="1056"/>
      <c r="CR20" s="1054"/>
      <c r="CS20" s="1055"/>
      <c r="CT20" s="1055"/>
      <c r="CU20" s="1055"/>
      <c r="CV20" s="1056"/>
      <c r="CW20" s="1054"/>
      <c r="CX20" s="1055"/>
      <c r="CY20" s="1055"/>
      <c r="CZ20" s="1055"/>
      <c r="DA20" s="1056"/>
      <c r="DB20" s="1054"/>
      <c r="DC20" s="1055"/>
      <c r="DD20" s="1055"/>
      <c r="DE20" s="1055"/>
      <c r="DF20" s="1056"/>
      <c r="DG20" s="1054"/>
      <c r="DH20" s="1055"/>
      <c r="DI20" s="1055"/>
      <c r="DJ20" s="1055"/>
      <c r="DK20" s="1056"/>
      <c r="DL20" s="1054"/>
      <c r="DM20" s="1055"/>
      <c r="DN20" s="1055"/>
      <c r="DO20" s="1055"/>
      <c r="DP20" s="1056"/>
      <c r="DQ20" s="1054"/>
      <c r="DR20" s="1055"/>
      <c r="DS20" s="1055"/>
      <c r="DT20" s="1055"/>
      <c r="DU20" s="1056"/>
      <c r="DV20" s="1057"/>
      <c r="DW20" s="1058"/>
      <c r="DX20" s="1058"/>
      <c r="DY20" s="1058"/>
      <c r="DZ20" s="1059"/>
      <c r="EA20" s="237"/>
    </row>
    <row r="21" spans="1:131" s="238" customFormat="1" ht="26.25" customHeight="1" thickBot="1" x14ac:dyDescent="0.2">
      <c r="A21" s="241">
        <v>15</v>
      </c>
      <c r="B21" s="1095"/>
      <c r="C21" s="1096"/>
      <c r="D21" s="1096"/>
      <c r="E21" s="1096"/>
      <c r="F21" s="1096"/>
      <c r="G21" s="1096"/>
      <c r="H21" s="1096"/>
      <c r="I21" s="1096"/>
      <c r="J21" s="1096"/>
      <c r="K21" s="1096"/>
      <c r="L21" s="1096"/>
      <c r="M21" s="1096"/>
      <c r="N21" s="1096"/>
      <c r="O21" s="1096"/>
      <c r="P21" s="1097"/>
      <c r="Q21" s="1103"/>
      <c r="R21" s="1104"/>
      <c r="S21" s="1104"/>
      <c r="T21" s="1104"/>
      <c r="U21" s="1104"/>
      <c r="V21" s="1104"/>
      <c r="W21" s="1104"/>
      <c r="X21" s="1104"/>
      <c r="Y21" s="1104"/>
      <c r="Z21" s="1104"/>
      <c r="AA21" s="1104"/>
      <c r="AB21" s="1104"/>
      <c r="AC21" s="1104"/>
      <c r="AD21" s="1104"/>
      <c r="AE21" s="1105"/>
      <c r="AF21" s="1100"/>
      <c r="AG21" s="1101"/>
      <c r="AH21" s="1101"/>
      <c r="AI21" s="1101"/>
      <c r="AJ21" s="1102"/>
      <c r="AK21" s="1145"/>
      <c r="AL21" s="1146"/>
      <c r="AM21" s="1146"/>
      <c r="AN21" s="1146"/>
      <c r="AO21" s="1146"/>
      <c r="AP21" s="1146"/>
      <c r="AQ21" s="1146"/>
      <c r="AR21" s="1146"/>
      <c r="AS21" s="1146"/>
      <c r="AT21" s="1146"/>
      <c r="AU21" s="1147"/>
      <c r="AV21" s="1147"/>
      <c r="AW21" s="1147"/>
      <c r="AX21" s="1147"/>
      <c r="AY21" s="1148"/>
      <c r="AZ21" s="235"/>
      <c r="BA21" s="235"/>
      <c r="BB21" s="235"/>
      <c r="BC21" s="235"/>
      <c r="BD21" s="235"/>
      <c r="BE21" s="236"/>
      <c r="BF21" s="236"/>
      <c r="BG21" s="236"/>
      <c r="BH21" s="236"/>
      <c r="BI21" s="236"/>
      <c r="BJ21" s="236"/>
      <c r="BK21" s="236"/>
      <c r="BL21" s="236"/>
      <c r="BM21" s="236"/>
      <c r="BN21" s="236"/>
      <c r="BO21" s="236"/>
      <c r="BP21" s="236"/>
      <c r="BQ21" s="241">
        <v>15</v>
      </c>
      <c r="BR21" s="242"/>
      <c r="BS21" s="1057"/>
      <c r="BT21" s="1058"/>
      <c r="BU21" s="1058"/>
      <c r="BV21" s="1058"/>
      <c r="BW21" s="1058"/>
      <c r="BX21" s="1058"/>
      <c r="BY21" s="1058"/>
      <c r="BZ21" s="1058"/>
      <c r="CA21" s="1058"/>
      <c r="CB21" s="1058"/>
      <c r="CC21" s="1058"/>
      <c r="CD21" s="1058"/>
      <c r="CE21" s="1058"/>
      <c r="CF21" s="1058"/>
      <c r="CG21" s="1079"/>
      <c r="CH21" s="1054"/>
      <c r="CI21" s="1055"/>
      <c r="CJ21" s="1055"/>
      <c r="CK21" s="1055"/>
      <c r="CL21" s="1056"/>
      <c r="CM21" s="1054"/>
      <c r="CN21" s="1055"/>
      <c r="CO21" s="1055"/>
      <c r="CP21" s="1055"/>
      <c r="CQ21" s="1056"/>
      <c r="CR21" s="1054"/>
      <c r="CS21" s="1055"/>
      <c r="CT21" s="1055"/>
      <c r="CU21" s="1055"/>
      <c r="CV21" s="1056"/>
      <c r="CW21" s="1054"/>
      <c r="CX21" s="1055"/>
      <c r="CY21" s="1055"/>
      <c r="CZ21" s="1055"/>
      <c r="DA21" s="1056"/>
      <c r="DB21" s="1054"/>
      <c r="DC21" s="1055"/>
      <c r="DD21" s="1055"/>
      <c r="DE21" s="1055"/>
      <c r="DF21" s="1056"/>
      <c r="DG21" s="1054"/>
      <c r="DH21" s="1055"/>
      <c r="DI21" s="1055"/>
      <c r="DJ21" s="1055"/>
      <c r="DK21" s="1056"/>
      <c r="DL21" s="1054"/>
      <c r="DM21" s="1055"/>
      <c r="DN21" s="1055"/>
      <c r="DO21" s="1055"/>
      <c r="DP21" s="1056"/>
      <c r="DQ21" s="1054"/>
      <c r="DR21" s="1055"/>
      <c r="DS21" s="1055"/>
      <c r="DT21" s="1055"/>
      <c r="DU21" s="1056"/>
      <c r="DV21" s="1057"/>
      <c r="DW21" s="1058"/>
      <c r="DX21" s="1058"/>
      <c r="DY21" s="1058"/>
      <c r="DZ21" s="1059"/>
      <c r="EA21" s="237"/>
    </row>
    <row r="22" spans="1:131" s="238" customFormat="1" ht="26.25" customHeight="1" x14ac:dyDescent="0.15">
      <c r="A22" s="241">
        <v>16</v>
      </c>
      <c r="B22" s="1095"/>
      <c r="C22" s="1096"/>
      <c r="D22" s="1096"/>
      <c r="E22" s="1096"/>
      <c r="F22" s="1096"/>
      <c r="G22" s="1096"/>
      <c r="H22" s="1096"/>
      <c r="I22" s="1096"/>
      <c r="J22" s="1096"/>
      <c r="K22" s="1096"/>
      <c r="L22" s="1096"/>
      <c r="M22" s="1096"/>
      <c r="N22" s="1096"/>
      <c r="O22" s="1096"/>
      <c r="P22" s="1097"/>
      <c r="Q22" s="1138"/>
      <c r="R22" s="1139"/>
      <c r="S22" s="1139"/>
      <c r="T22" s="1139"/>
      <c r="U22" s="1139"/>
      <c r="V22" s="1139"/>
      <c r="W22" s="1139"/>
      <c r="X22" s="1139"/>
      <c r="Y22" s="1139"/>
      <c r="Z22" s="1139"/>
      <c r="AA22" s="1139"/>
      <c r="AB22" s="1139"/>
      <c r="AC22" s="1139"/>
      <c r="AD22" s="1139"/>
      <c r="AE22" s="1140"/>
      <c r="AF22" s="1100"/>
      <c r="AG22" s="1101"/>
      <c r="AH22" s="1101"/>
      <c r="AI22" s="1101"/>
      <c r="AJ22" s="1102"/>
      <c r="AK22" s="1141"/>
      <c r="AL22" s="1142"/>
      <c r="AM22" s="1142"/>
      <c r="AN22" s="1142"/>
      <c r="AO22" s="1142"/>
      <c r="AP22" s="1142"/>
      <c r="AQ22" s="1142"/>
      <c r="AR22" s="1142"/>
      <c r="AS22" s="1142"/>
      <c r="AT22" s="1142"/>
      <c r="AU22" s="1143"/>
      <c r="AV22" s="1143"/>
      <c r="AW22" s="1143"/>
      <c r="AX22" s="1143"/>
      <c r="AY22" s="1144"/>
      <c r="AZ22" s="1093" t="s">
        <v>393</v>
      </c>
      <c r="BA22" s="1093"/>
      <c r="BB22" s="1093"/>
      <c r="BC22" s="1093"/>
      <c r="BD22" s="1094"/>
      <c r="BE22" s="236"/>
      <c r="BF22" s="236"/>
      <c r="BG22" s="236"/>
      <c r="BH22" s="236"/>
      <c r="BI22" s="236"/>
      <c r="BJ22" s="236"/>
      <c r="BK22" s="236"/>
      <c r="BL22" s="236"/>
      <c r="BM22" s="236"/>
      <c r="BN22" s="236"/>
      <c r="BO22" s="236"/>
      <c r="BP22" s="236"/>
      <c r="BQ22" s="241">
        <v>16</v>
      </c>
      <c r="BR22" s="242"/>
      <c r="BS22" s="1057"/>
      <c r="BT22" s="1058"/>
      <c r="BU22" s="1058"/>
      <c r="BV22" s="1058"/>
      <c r="BW22" s="1058"/>
      <c r="BX22" s="1058"/>
      <c r="BY22" s="1058"/>
      <c r="BZ22" s="1058"/>
      <c r="CA22" s="1058"/>
      <c r="CB22" s="1058"/>
      <c r="CC22" s="1058"/>
      <c r="CD22" s="1058"/>
      <c r="CE22" s="1058"/>
      <c r="CF22" s="1058"/>
      <c r="CG22" s="1079"/>
      <c r="CH22" s="1054"/>
      <c r="CI22" s="1055"/>
      <c r="CJ22" s="1055"/>
      <c r="CK22" s="1055"/>
      <c r="CL22" s="1056"/>
      <c r="CM22" s="1054"/>
      <c r="CN22" s="1055"/>
      <c r="CO22" s="1055"/>
      <c r="CP22" s="1055"/>
      <c r="CQ22" s="1056"/>
      <c r="CR22" s="1054"/>
      <c r="CS22" s="1055"/>
      <c r="CT22" s="1055"/>
      <c r="CU22" s="1055"/>
      <c r="CV22" s="1056"/>
      <c r="CW22" s="1054"/>
      <c r="CX22" s="1055"/>
      <c r="CY22" s="1055"/>
      <c r="CZ22" s="1055"/>
      <c r="DA22" s="1056"/>
      <c r="DB22" s="1054"/>
      <c r="DC22" s="1055"/>
      <c r="DD22" s="1055"/>
      <c r="DE22" s="1055"/>
      <c r="DF22" s="1056"/>
      <c r="DG22" s="1054"/>
      <c r="DH22" s="1055"/>
      <c r="DI22" s="1055"/>
      <c r="DJ22" s="1055"/>
      <c r="DK22" s="1056"/>
      <c r="DL22" s="1054"/>
      <c r="DM22" s="1055"/>
      <c r="DN22" s="1055"/>
      <c r="DO22" s="1055"/>
      <c r="DP22" s="1056"/>
      <c r="DQ22" s="1054"/>
      <c r="DR22" s="1055"/>
      <c r="DS22" s="1055"/>
      <c r="DT22" s="1055"/>
      <c r="DU22" s="1056"/>
      <c r="DV22" s="1057"/>
      <c r="DW22" s="1058"/>
      <c r="DX22" s="1058"/>
      <c r="DY22" s="1058"/>
      <c r="DZ22" s="1059"/>
      <c r="EA22" s="237"/>
    </row>
    <row r="23" spans="1:131" s="238" customFormat="1" ht="26.25" customHeight="1" thickBot="1" x14ac:dyDescent="0.2">
      <c r="A23" s="243" t="s">
        <v>394</v>
      </c>
      <c r="B23" s="1002" t="s">
        <v>395</v>
      </c>
      <c r="C23" s="1003"/>
      <c r="D23" s="1003"/>
      <c r="E23" s="1003"/>
      <c r="F23" s="1003"/>
      <c r="G23" s="1003"/>
      <c r="H23" s="1003"/>
      <c r="I23" s="1003"/>
      <c r="J23" s="1003"/>
      <c r="K23" s="1003"/>
      <c r="L23" s="1003"/>
      <c r="M23" s="1003"/>
      <c r="N23" s="1003"/>
      <c r="O23" s="1003"/>
      <c r="P23" s="1013"/>
      <c r="Q23" s="1132">
        <v>4770</v>
      </c>
      <c r="R23" s="1126"/>
      <c r="S23" s="1126"/>
      <c r="T23" s="1126"/>
      <c r="U23" s="1126"/>
      <c r="V23" s="1126">
        <v>4654</v>
      </c>
      <c r="W23" s="1126"/>
      <c r="X23" s="1126"/>
      <c r="Y23" s="1126"/>
      <c r="Z23" s="1126"/>
      <c r="AA23" s="1126">
        <v>116</v>
      </c>
      <c r="AB23" s="1126"/>
      <c r="AC23" s="1126"/>
      <c r="AD23" s="1126"/>
      <c r="AE23" s="1133"/>
      <c r="AF23" s="1134">
        <v>97</v>
      </c>
      <c r="AG23" s="1126"/>
      <c r="AH23" s="1126"/>
      <c r="AI23" s="1126"/>
      <c r="AJ23" s="1135"/>
      <c r="AK23" s="1136"/>
      <c r="AL23" s="1137"/>
      <c r="AM23" s="1137"/>
      <c r="AN23" s="1137"/>
      <c r="AO23" s="1137"/>
      <c r="AP23" s="1126">
        <v>4712</v>
      </c>
      <c r="AQ23" s="1126"/>
      <c r="AR23" s="1126"/>
      <c r="AS23" s="1126"/>
      <c r="AT23" s="1126"/>
      <c r="AU23" s="1127"/>
      <c r="AV23" s="1127"/>
      <c r="AW23" s="1127"/>
      <c r="AX23" s="1127"/>
      <c r="AY23" s="1128"/>
      <c r="AZ23" s="1129" t="s">
        <v>128</v>
      </c>
      <c r="BA23" s="1130"/>
      <c r="BB23" s="1130"/>
      <c r="BC23" s="1130"/>
      <c r="BD23" s="1131"/>
      <c r="BE23" s="236"/>
      <c r="BF23" s="236"/>
      <c r="BG23" s="236"/>
      <c r="BH23" s="236"/>
      <c r="BI23" s="236"/>
      <c r="BJ23" s="236"/>
      <c r="BK23" s="236"/>
      <c r="BL23" s="236"/>
      <c r="BM23" s="236"/>
      <c r="BN23" s="236"/>
      <c r="BO23" s="236"/>
      <c r="BP23" s="236"/>
      <c r="BQ23" s="241">
        <v>17</v>
      </c>
      <c r="BR23" s="242"/>
      <c r="BS23" s="1057"/>
      <c r="BT23" s="1058"/>
      <c r="BU23" s="1058"/>
      <c r="BV23" s="1058"/>
      <c r="BW23" s="1058"/>
      <c r="BX23" s="1058"/>
      <c r="BY23" s="1058"/>
      <c r="BZ23" s="1058"/>
      <c r="CA23" s="1058"/>
      <c r="CB23" s="1058"/>
      <c r="CC23" s="1058"/>
      <c r="CD23" s="1058"/>
      <c r="CE23" s="1058"/>
      <c r="CF23" s="1058"/>
      <c r="CG23" s="1079"/>
      <c r="CH23" s="1054"/>
      <c r="CI23" s="1055"/>
      <c r="CJ23" s="1055"/>
      <c r="CK23" s="1055"/>
      <c r="CL23" s="1056"/>
      <c r="CM23" s="1054"/>
      <c r="CN23" s="1055"/>
      <c r="CO23" s="1055"/>
      <c r="CP23" s="1055"/>
      <c r="CQ23" s="1056"/>
      <c r="CR23" s="1054"/>
      <c r="CS23" s="1055"/>
      <c r="CT23" s="1055"/>
      <c r="CU23" s="1055"/>
      <c r="CV23" s="1056"/>
      <c r="CW23" s="1054"/>
      <c r="CX23" s="1055"/>
      <c r="CY23" s="1055"/>
      <c r="CZ23" s="1055"/>
      <c r="DA23" s="1056"/>
      <c r="DB23" s="1054"/>
      <c r="DC23" s="1055"/>
      <c r="DD23" s="1055"/>
      <c r="DE23" s="1055"/>
      <c r="DF23" s="1056"/>
      <c r="DG23" s="1054"/>
      <c r="DH23" s="1055"/>
      <c r="DI23" s="1055"/>
      <c r="DJ23" s="1055"/>
      <c r="DK23" s="1056"/>
      <c r="DL23" s="1054"/>
      <c r="DM23" s="1055"/>
      <c r="DN23" s="1055"/>
      <c r="DO23" s="1055"/>
      <c r="DP23" s="1056"/>
      <c r="DQ23" s="1054"/>
      <c r="DR23" s="1055"/>
      <c r="DS23" s="1055"/>
      <c r="DT23" s="1055"/>
      <c r="DU23" s="1056"/>
      <c r="DV23" s="1057"/>
      <c r="DW23" s="1058"/>
      <c r="DX23" s="1058"/>
      <c r="DY23" s="1058"/>
      <c r="DZ23" s="1059"/>
      <c r="EA23" s="237"/>
    </row>
    <row r="24" spans="1:131" s="238" customFormat="1" ht="26.25" customHeight="1" x14ac:dyDescent="0.15">
      <c r="A24" s="1125" t="s">
        <v>396</v>
      </c>
      <c r="B24" s="1125"/>
      <c r="C24" s="1125"/>
      <c r="D24" s="1125"/>
      <c r="E24" s="1125"/>
      <c r="F24" s="1125"/>
      <c r="G24" s="1125"/>
      <c r="H24" s="1125"/>
      <c r="I24" s="1125"/>
      <c r="J24" s="1125"/>
      <c r="K24" s="1125"/>
      <c r="L24" s="1125"/>
      <c r="M24" s="1125"/>
      <c r="N24" s="1125"/>
      <c r="O24" s="1125"/>
      <c r="P24" s="1125"/>
      <c r="Q24" s="1125"/>
      <c r="R24" s="1125"/>
      <c r="S24" s="1125"/>
      <c r="T24" s="1125"/>
      <c r="U24" s="1125"/>
      <c r="V24" s="1125"/>
      <c r="W24" s="1125"/>
      <c r="X24" s="1125"/>
      <c r="Y24" s="1125"/>
      <c r="Z24" s="1125"/>
      <c r="AA24" s="1125"/>
      <c r="AB24" s="1125"/>
      <c r="AC24" s="1125"/>
      <c r="AD24" s="1125"/>
      <c r="AE24" s="1125"/>
      <c r="AF24" s="1125"/>
      <c r="AG24" s="1125"/>
      <c r="AH24" s="1125"/>
      <c r="AI24" s="1125"/>
      <c r="AJ24" s="1125"/>
      <c r="AK24" s="1125"/>
      <c r="AL24" s="1125"/>
      <c r="AM24" s="1125"/>
      <c r="AN24" s="1125"/>
      <c r="AO24" s="1125"/>
      <c r="AP24" s="1125"/>
      <c r="AQ24" s="1125"/>
      <c r="AR24" s="1125"/>
      <c r="AS24" s="1125"/>
      <c r="AT24" s="1125"/>
      <c r="AU24" s="1125"/>
      <c r="AV24" s="1125"/>
      <c r="AW24" s="1125"/>
      <c r="AX24" s="1125"/>
      <c r="AY24" s="1125"/>
      <c r="AZ24" s="235"/>
      <c r="BA24" s="235"/>
      <c r="BB24" s="235"/>
      <c r="BC24" s="235"/>
      <c r="BD24" s="235"/>
      <c r="BE24" s="236"/>
      <c r="BF24" s="236"/>
      <c r="BG24" s="236"/>
      <c r="BH24" s="236"/>
      <c r="BI24" s="236"/>
      <c r="BJ24" s="236"/>
      <c r="BK24" s="236"/>
      <c r="BL24" s="236"/>
      <c r="BM24" s="236"/>
      <c r="BN24" s="236"/>
      <c r="BO24" s="236"/>
      <c r="BP24" s="236"/>
      <c r="BQ24" s="241">
        <v>18</v>
      </c>
      <c r="BR24" s="242"/>
      <c r="BS24" s="1057"/>
      <c r="BT24" s="1058"/>
      <c r="BU24" s="1058"/>
      <c r="BV24" s="1058"/>
      <c r="BW24" s="1058"/>
      <c r="BX24" s="1058"/>
      <c r="BY24" s="1058"/>
      <c r="BZ24" s="1058"/>
      <c r="CA24" s="1058"/>
      <c r="CB24" s="1058"/>
      <c r="CC24" s="1058"/>
      <c r="CD24" s="1058"/>
      <c r="CE24" s="1058"/>
      <c r="CF24" s="1058"/>
      <c r="CG24" s="1079"/>
      <c r="CH24" s="1054"/>
      <c r="CI24" s="1055"/>
      <c r="CJ24" s="1055"/>
      <c r="CK24" s="1055"/>
      <c r="CL24" s="1056"/>
      <c r="CM24" s="1054"/>
      <c r="CN24" s="1055"/>
      <c r="CO24" s="1055"/>
      <c r="CP24" s="1055"/>
      <c r="CQ24" s="1056"/>
      <c r="CR24" s="1054"/>
      <c r="CS24" s="1055"/>
      <c r="CT24" s="1055"/>
      <c r="CU24" s="1055"/>
      <c r="CV24" s="1056"/>
      <c r="CW24" s="1054"/>
      <c r="CX24" s="1055"/>
      <c r="CY24" s="1055"/>
      <c r="CZ24" s="1055"/>
      <c r="DA24" s="1056"/>
      <c r="DB24" s="1054"/>
      <c r="DC24" s="1055"/>
      <c r="DD24" s="1055"/>
      <c r="DE24" s="1055"/>
      <c r="DF24" s="1056"/>
      <c r="DG24" s="1054"/>
      <c r="DH24" s="1055"/>
      <c r="DI24" s="1055"/>
      <c r="DJ24" s="1055"/>
      <c r="DK24" s="1056"/>
      <c r="DL24" s="1054"/>
      <c r="DM24" s="1055"/>
      <c r="DN24" s="1055"/>
      <c r="DO24" s="1055"/>
      <c r="DP24" s="1056"/>
      <c r="DQ24" s="1054"/>
      <c r="DR24" s="1055"/>
      <c r="DS24" s="1055"/>
      <c r="DT24" s="1055"/>
      <c r="DU24" s="1056"/>
      <c r="DV24" s="1057"/>
      <c r="DW24" s="1058"/>
      <c r="DX24" s="1058"/>
      <c r="DY24" s="1058"/>
      <c r="DZ24" s="1059"/>
      <c r="EA24" s="237"/>
    </row>
    <row r="25" spans="1:131" ht="26.25" customHeight="1" thickBot="1" x14ac:dyDescent="0.2">
      <c r="A25" s="1124" t="s">
        <v>397</v>
      </c>
      <c r="B25" s="1124"/>
      <c r="C25" s="1124"/>
      <c r="D25" s="1124"/>
      <c r="E25" s="1124"/>
      <c r="F25" s="1124"/>
      <c r="G25" s="1124"/>
      <c r="H25" s="1124"/>
      <c r="I25" s="1124"/>
      <c r="J25" s="1124"/>
      <c r="K25" s="1124"/>
      <c r="L25" s="1124"/>
      <c r="M25" s="1124"/>
      <c r="N25" s="1124"/>
      <c r="O25" s="1124"/>
      <c r="P25" s="1124"/>
      <c r="Q25" s="1124"/>
      <c r="R25" s="1124"/>
      <c r="S25" s="1124"/>
      <c r="T25" s="1124"/>
      <c r="U25" s="1124"/>
      <c r="V25" s="1124"/>
      <c r="W25" s="1124"/>
      <c r="X25" s="1124"/>
      <c r="Y25" s="1124"/>
      <c r="Z25" s="1124"/>
      <c r="AA25" s="1124"/>
      <c r="AB25" s="1124"/>
      <c r="AC25" s="1124"/>
      <c r="AD25" s="1124"/>
      <c r="AE25" s="1124"/>
      <c r="AF25" s="1124"/>
      <c r="AG25" s="1124"/>
      <c r="AH25" s="1124"/>
      <c r="AI25" s="1124"/>
      <c r="AJ25" s="1124"/>
      <c r="AK25" s="1124"/>
      <c r="AL25" s="1124"/>
      <c r="AM25" s="1124"/>
      <c r="AN25" s="1124"/>
      <c r="AO25" s="1124"/>
      <c r="AP25" s="1124"/>
      <c r="AQ25" s="1124"/>
      <c r="AR25" s="1124"/>
      <c r="AS25" s="1124"/>
      <c r="AT25" s="1124"/>
      <c r="AU25" s="1124"/>
      <c r="AV25" s="1124"/>
      <c r="AW25" s="1124"/>
      <c r="AX25" s="1124"/>
      <c r="AY25" s="1124"/>
      <c r="AZ25" s="1124"/>
      <c r="BA25" s="1124"/>
      <c r="BB25" s="1124"/>
      <c r="BC25" s="1124"/>
      <c r="BD25" s="1124"/>
      <c r="BE25" s="1124"/>
      <c r="BF25" s="1124"/>
      <c r="BG25" s="1124"/>
      <c r="BH25" s="1124"/>
      <c r="BI25" s="1124"/>
      <c r="BJ25" s="235"/>
      <c r="BK25" s="235"/>
      <c r="BL25" s="235"/>
      <c r="BM25" s="235"/>
      <c r="BN25" s="235"/>
      <c r="BO25" s="244"/>
      <c r="BP25" s="244"/>
      <c r="BQ25" s="241">
        <v>19</v>
      </c>
      <c r="BR25" s="242"/>
      <c r="BS25" s="1057"/>
      <c r="BT25" s="1058"/>
      <c r="BU25" s="1058"/>
      <c r="BV25" s="1058"/>
      <c r="BW25" s="1058"/>
      <c r="BX25" s="1058"/>
      <c r="BY25" s="1058"/>
      <c r="BZ25" s="1058"/>
      <c r="CA25" s="1058"/>
      <c r="CB25" s="1058"/>
      <c r="CC25" s="1058"/>
      <c r="CD25" s="1058"/>
      <c r="CE25" s="1058"/>
      <c r="CF25" s="1058"/>
      <c r="CG25" s="1079"/>
      <c r="CH25" s="1054"/>
      <c r="CI25" s="1055"/>
      <c r="CJ25" s="1055"/>
      <c r="CK25" s="1055"/>
      <c r="CL25" s="1056"/>
      <c r="CM25" s="1054"/>
      <c r="CN25" s="1055"/>
      <c r="CO25" s="1055"/>
      <c r="CP25" s="1055"/>
      <c r="CQ25" s="1056"/>
      <c r="CR25" s="1054"/>
      <c r="CS25" s="1055"/>
      <c r="CT25" s="1055"/>
      <c r="CU25" s="1055"/>
      <c r="CV25" s="1056"/>
      <c r="CW25" s="1054"/>
      <c r="CX25" s="1055"/>
      <c r="CY25" s="1055"/>
      <c r="CZ25" s="1055"/>
      <c r="DA25" s="1056"/>
      <c r="DB25" s="1054"/>
      <c r="DC25" s="1055"/>
      <c r="DD25" s="1055"/>
      <c r="DE25" s="1055"/>
      <c r="DF25" s="1056"/>
      <c r="DG25" s="1054"/>
      <c r="DH25" s="1055"/>
      <c r="DI25" s="1055"/>
      <c r="DJ25" s="1055"/>
      <c r="DK25" s="1056"/>
      <c r="DL25" s="1054"/>
      <c r="DM25" s="1055"/>
      <c r="DN25" s="1055"/>
      <c r="DO25" s="1055"/>
      <c r="DP25" s="1056"/>
      <c r="DQ25" s="1054"/>
      <c r="DR25" s="1055"/>
      <c r="DS25" s="1055"/>
      <c r="DT25" s="1055"/>
      <c r="DU25" s="1056"/>
      <c r="DV25" s="1057"/>
      <c r="DW25" s="1058"/>
      <c r="DX25" s="1058"/>
      <c r="DY25" s="1058"/>
      <c r="DZ25" s="1059"/>
      <c r="EA25" s="233"/>
    </row>
    <row r="26" spans="1:131" ht="26.25" customHeight="1" x14ac:dyDescent="0.15">
      <c r="A26" s="1060" t="s">
        <v>375</v>
      </c>
      <c r="B26" s="1061"/>
      <c r="C26" s="1061"/>
      <c r="D26" s="1061"/>
      <c r="E26" s="1061"/>
      <c r="F26" s="1061"/>
      <c r="G26" s="1061"/>
      <c r="H26" s="1061"/>
      <c r="I26" s="1061"/>
      <c r="J26" s="1061"/>
      <c r="K26" s="1061"/>
      <c r="L26" s="1061"/>
      <c r="M26" s="1061"/>
      <c r="N26" s="1061"/>
      <c r="O26" s="1061"/>
      <c r="P26" s="1062"/>
      <c r="Q26" s="1066" t="s">
        <v>398</v>
      </c>
      <c r="R26" s="1067"/>
      <c r="S26" s="1067"/>
      <c r="T26" s="1067"/>
      <c r="U26" s="1068"/>
      <c r="V26" s="1066" t="s">
        <v>399</v>
      </c>
      <c r="W26" s="1067"/>
      <c r="X26" s="1067"/>
      <c r="Y26" s="1067"/>
      <c r="Z26" s="1068"/>
      <c r="AA26" s="1066" t="s">
        <v>400</v>
      </c>
      <c r="AB26" s="1067"/>
      <c r="AC26" s="1067"/>
      <c r="AD26" s="1067"/>
      <c r="AE26" s="1067"/>
      <c r="AF26" s="1120" t="s">
        <v>401</v>
      </c>
      <c r="AG26" s="1073"/>
      <c r="AH26" s="1073"/>
      <c r="AI26" s="1073"/>
      <c r="AJ26" s="1121"/>
      <c r="AK26" s="1067" t="s">
        <v>402</v>
      </c>
      <c r="AL26" s="1067"/>
      <c r="AM26" s="1067"/>
      <c r="AN26" s="1067"/>
      <c r="AO26" s="1068"/>
      <c r="AP26" s="1066" t="s">
        <v>403</v>
      </c>
      <c r="AQ26" s="1067"/>
      <c r="AR26" s="1067"/>
      <c r="AS26" s="1067"/>
      <c r="AT26" s="1068"/>
      <c r="AU26" s="1066" t="s">
        <v>404</v>
      </c>
      <c r="AV26" s="1067"/>
      <c r="AW26" s="1067"/>
      <c r="AX26" s="1067"/>
      <c r="AY26" s="1068"/>
      <c r="AZ26" s="1066" t="s">
        <v>405</v>
      </c>
      <c r="BA26" s="1067"/>
      <c r="BB26" s="1067"/>
      <c r="BC26" s="1067"/>
      <c r="BD26" s="1068"/>
      <c r="BE26" s="1066" t="s">
        <v>382</v>
      </c>
      <c r="BF26" s="1067"/>
      <c r="BG26" s="1067"/>
      <c r="BH26" s="1067"/>
      <c r="BI26" s="1080"/>
      <c r="BJ26" s="235"/>
      <c r="BK26" s="235"/>
      <c r="BL26" s="235"/>
      <c r="BM26" s="235"/>
      <c r="BN26" s="235"/>
      <c r="BO26" s="244"/>
      <c r="BP26" s="244"/>
      <c r="BQ26" s="241">
        <v>20</v>
      </c>
      <c r="BR26" s="242"/>
      <c r="BS26" s="1057"/>
      <c r="BT26" s="1058"/>
      <c r="BU26" s="1058"/>
      <c r="BV26" s="1058"/>
      <c r="BW26" s="1058"/>
      <c r="BX26" s="1058"/>
      <c r="BY26" s="1058"/>
      <c r="BZ26" s="1058"/>
      <c r="CA26" s="1058"/>
      <c r="CB26" s="1058"/>
      <c r="CC26" s="1058"/>
      <c r="CD26" s="1058"/>
      <c r="CE26" s="1058"/>
      <c r="CF26" s="1058"/>
      <c r="CG26" s="1079"/>
      <c r="CH26" s="1054"/>
      <c r="CI26" s="1055"/>
      <c r="CJ26" s="1055"/>
      <c r="CK26" s="1055"/>
      <c r="CL26" s="1056"/>
      <c r="CM26" s="1054"/>
      <c r="CN26" s="1055"/>
      <c r="CO26" s="1055"/>
      <c r="CP26" s="1055"/>
      <c r="CQ26" s="1056"/>
      <c r="CR26" s="1054"/>
      <c r="CS26" s="1055"/>
      <c r="CT26" s="1055"/>
      <c r="CU26" s="1055"/>
      <c r="CV26" s="1056"/>
      <c r="CW26" s="1054"/>
      <c r="CX26" s="1055"/>
      <c r="CY26" s="1055"/>
      <c r="CZ26" s="1055"/>
      <c r="DA26" s="1056"/>
      <c r="DB26" s="1054"/>
      <c r="DC26" s="1055"/>
      <c r="DD26" s="1055"/>
      <c r="DE26" s="1055"/>
      <c r="DF26" s="1056"/>
      <c r="DG26" s="1054"/>
      <c r="DH26" s="1055"/>
      <c r="DI26" s="1055"/>
      <c r="DJ26" s="1055"/>
      <c r="DK26" s="1056"/>
      <c r="DL26" s="1054"/>
      <c r="DM26" s="1055"/>
      <c r="DN26" s="1055"/>
      <c r="DO26" s="1055"/>
      <c r="DP26" s="1056"/>
      <c r="DQ26" s="1054"/>
      <c r="DR26" s="1055"/>
      <c r="DS26" s="1055"/>
      <c r="DT26" s="1055"/>
      <c r="DU26" s="1056"/>
      <c r="DV26" s="1057"/>
      <c r="DW26" s="1058"/>
      <c r="DX26" s="1058"/>
      <c r="DY26" s="1058"/>
      <c r="DZ26" s="1059"/>
      <c r="EA26" s="233"/>
    </row>
    <row r="27" spans="1:131" ht="26.25" customHeight="1" thickBot="1" x14ac:dyDescent="0.2">
      <c r="A27" s="1063"/>
      <c r="B27" s="1064"/>
      <c r="C27" s="1064"/>
      <c r="D27" s="1064"/>
      <c r="E27" s="1064"/>
      <c r="F27" s="1064"/>
      <c r="G27" s="1064"/>
      <c r="H27" s="1064"/>
      <c r="I27" s="1064"/>
      <c r="J27" s="1064"/>
      <c r="K27" s="1064"/>
      <c r="L27" s="1064"/>
      <c r="M27" s="1064"/>
      <c r="N27" s="1064"/>
      <c r="O27" s="1064"/>
      <c r="P27" s="1065"/>
      <c r="Q27" s="1069"/>
      <c r="R27" s="1070"/>
      <c r="S27" s="1070"/>
      <c r="T27" s="1070"/>
      <c r="U27" s="1071"/>
      <c r="V27" s="1069"/>
      <c r="W27" s="1070"/>
      <c r="X27" s="1070"/>
      <c r="Y27" s="1070"/>
      <c r="Z27" s="1071"/>
      <c r="AA27" s="1069"/>
      <c r="AB27" s="1070"/>
      <c r="AC27" s="1070"/>
      <c r="AD27" s="1070"/>
      <c r="AE27" s="1070"/>
      <c r="AF27" s="1122"/>
      <c r="AG27" s="1076"/>
      <c r="AH27" s="1076"/>
      <c r="AI27" s="1076"/>
      <c r="AJ27" s="1123"/>
      <c r="AK27" s="1070"/>
      <c r="AL27" s="1070"/>
      <c r="AM27" s="1070"/>
      <c r="AN27" s="1070"/>
      <c r="AO27" s="1071"/>
      <c r="AP27" s="1069"/>
      <c r="AQ27" s="1070"/>
      <c r="AR27" s="1070"/>
      <c r="AS27" s="1070"/>
      <c r="AT27" s="1071"/>
      <c r="AU27" s="1069"/>
      <c r="AV27" s="1070"/>
      <c r="AW27" s="1070"/>
      <c r="AX27" s="1070"/>
      <c r="AY27" s="1071"/>
      <c r="AZ27" s="1069"/>
      <c r="BA27" s="1070"/>
      <c r="BB27" s="1070"/>
      <c r="BC27" s="1070"/>
      <c r="BD27" s="1071"/>
      <c r="BE27" s="1069"/>
      <c r="BF27" s="1070"/>
      <c r="BG27" s="1070"/>
      <c r="BH27" s="1070"/>
      <c r="BI27" s="1081"/>
      <c r="BJ27" s="235"/>
      <c r="BK27" s="235"/>
      <c r="BL27" s="235"/>
      <c r="BM27" s="235"/>
      <c r="BN27" s="235"/>
      <c r="BO27" s="244"/>
      <c r="BP27" s="244"/>
      <c r="BQ27" s="241">
        <v>21</v>
      </c>
      <c r="BR27" s="242"/>
      <c r="BS27" s="1057"/>
      <c r="BT27" s="1058"/>
      <c r="BU27" s="1058"/>
      <c r="BV27" s="1058"/>
      <c r="BW27" s="1058"/>
      <c r="BX27" s="1058"/>
      <c r="BY27" s="1058"/>
      <c r="BZ27" s="1058"/>
      <c r="CA27" s="1058"/>
      <c r="CB27" s="1058"/>
      <c r="CC27" s="1058"/>
      <c r="CD27" s="1058"/>
      <c r="CE27" s="1058"/>
      <c r="CF27" s="1058"/>
      <c r="CG27" s="1079"/>
      <c r="CH27" s="1054"/>
      <c r="CI27" s="1055"/>
      <c r="CJ27" s="1055"/>
      <c r="CK27" s="1055"/>
      <c r="CL27" s="1056"/>
      <c r="CM27" s="1054"/>
      <c r="CN27" s="1055"/>
      <c r="CO27" s="1055"/>
      <c r="CP27" s="1055"/>
      <c r="CQ27" s="1056"/>
      <c r="CR27" s="1054"/>
      <c r="CS27" s="1055"/>
      <c r="CT27" s="1055"/>
      <c r="CU27" s="1055"/>
      <c r="CV27" s="1056"/>
      <c r="CW27" s="1054"/>
      <c r="CX27" s="1055"/>
      <c r="CY27" s="1055"/>
      <c r="CZ27" s="1055"/>
      <c r="DA27" s="1056"/>
      <c r="DB27" s="1054"/>
      <c r="DC27" s="1055"/>
      <c r="DD27" s="1055"/>
      <c r="DE27" s="1055"/>
      <c r="DF27" s="1056"/>
      <c r="DG27" s="1054"/>
      <c r="DH27" s="1055"/>
      <c r="DI27" s="1055"/>
      <c r="DJ27" s="1055"/>
      <c r="DK27" s="1056"/>
      <c r="DL27" s="1054"/>
      <c r="DM27" s="1055"/>
      <c r="DN27" s="1055"/>
      <c r="DO27" s="1055"/>
      <c r="DP27" s="1056"/>
      <c r="DQ27" s="1054"/>
      <c r="DR27" s="1055"/>
      <c r="DS27" s="1055"/>
      <c r="DT27" s="1055"/>
      <c r="DU27" s="1056"/>
      <c r="DV27" s="1057"/>
      <c r="DW27" s="1058"/>
      <c r="DX27" s="1058"/>
      <c r="DY27" s="1058"/>
      <c r="DZ27" s="1059"/>
      <c r="EA27" s="233"/>
    </row>
    <row r="28" spans="1:131" ht="26.25" customHeight="1" thickTop="1" x14ac:dyDescent="0.15">
      <c r="A28" s="245">
        <v>1</v>
      </c>
      <c r="B28" s="1112" t="s">
        <v>406</v>
      </c>
      <c r="C28" s="1113"/>
      <c r="D28" s="1113"/>
      <c r="E28" s="1113"/>
      <c r="F28" s="1113"/>
      <c r="G28" s="1113"/>
      <c r="H28" s="1113"/>
      <c r="I28" s="1113"/>
      <c r="J28" s="1113"/>
      <c r="K28" s="1113"/>
      <c r="L28" s="1113"/>
      <c r="M28" s="1113"/>
      <c r="N28" s="1113"/>
      <c r="O28" s="1113"/>
      <c r="P28" s="1114"/>
      <c r="Q28" s="1115">
        <v>774</v>
      </c>
      <c r="R28" s="1116"/>
      <c r="S28" s="1116"/>
      <c r="T28" s="1116"/>
      <c r="U28" s="1116"/>
      <c r="V28" s="1116">
        <v>730</v>
      </c>
      <c r="W28" s="1116"/>
      <c r="X28" s="1116"/>
      <c r="Y28" s="1116"/>
      <c r="Z28" s="1116"/>
      <c r="AA28" s="1116">
        <v>44</v>
      </c>
      <c r="AB28" s="1116"/>
      <c r="AC28" s="1116"/>
      <c r="AD28" s="1116"/>
      <c r="AE28" s="1117"/>
      <c r="AF28" s="1118">
        <v>44</v>
      </c>
      <c r="AG28" s="1116"/>
      <c r="AH28" s="1116"/>
      <c r="AI28" s="1116"/>
      <c r="AJ28" s="1119"/>
      <c r="AK28" s="1107">
        <v>52</v>
      </c>
      <c r="AL28" s="1108"/>
      <c r="AM28" s="1108"/>
      <c r="AN28" s="1108"/>
      <c r="AO28" s="1108"/>
      <c r="AP28" s="1108" t="s">
        <v>588</v>
      </c>
      <c r="AQ28" s="1108"/>
      <c r="AR28" s="1108"/>
      <c r="AS28" s="1108"/>
      <c r="AT28" s="1108"/>
      <c r="AU28" s="1108" t="s">
        <v>513</v>
      </c>
      <c r="AV28" s="1108"/>
      <c r="AW28" s="1108"/>
      <c r="AX28" s="1108"/>
      <c r="AY28" s="1108"/>
      <c r="AZ28" s="1109" t="s">
        <v>513</v>
      </c>
      <c r="BA28" s="1109"/>
      <c r="BB28" s="1109"/>
      <c r="BC28" s="1109"/>
      <c r="BD28" s="1109"/>
      <c r="BE28" s="1110"/>
      <c r="BF28" s="1110"/>
      <c r="BG28" s="1110"/>
      <c r="BH28" s="1110"/>
      <c r="BI28" s="1111"/>
      <c r="BJ28" s="235"/>
      <c r="BK28" s="235"/>
      <c r="BL28" s="235"/>
      <c r="BM28" s="235"/>
      <c r="BN28" s="235"/>
      <c r="BO28" s="244"/>
      <c r="BP28" s="244"/>
      <c r="BQ28" s="241">
        <v>22</v>
      </c>
      <c r="BR28" s="242"/>
      <c r="BS28" s="1057"/>
      <c r="BT28" s="1058"/>
      <c r="BU28" s="1058"/>
      <c r="BV28" s="1058"/>
      <c r="BW28" s="1058"/>
      <c r="BX28" s="1058"/>
      <c r="BY28" s="1058"/>
      <c r="BZ28" s="1058"/>
      <c r="CA28" s="1058"/>
      <c r="CB28" s="1058"/>
      <c r="CC28" s="1058"/>
      <c r="CD28" s="1058"/>
      <c r="CE28" s="1058"/>
      <c r="CF28" s="1058"/>
      <c r="CG28" s="1079"/>
      <c r="CH28" s="1054"/>
      <c r="CI28" s="1055"/>
      <c r="CJ28" s="1055"/>
      <c r="CK28" s="1055"/>
      <c r="CL28" s="1056"/>
      <c r="CM28" s="1054"/>
      <c r="CN28" s="1055"/>
      <c r="CO28" s="1055"/>
      <c r="CP28" s="1055"/>
      <c r="CQ28" s="1056"/>
      <c r="CR28" s="1054"/>
      <c r="CS28" s="1055"/>
      <c r="CT28" s="1055"/>
      <c r="CU28" s="1055"/>
      <c r="CV28" s="1056"/>
      <c r="CW28" s="1054"/>
      <c r="CX28" s="1055"/>
      <c r="CY28" s="1055"/>
      <c r="CZ28" s="1055"/>
      <c r="DA28" s="1056"/>
      <c r="DB28" s="1054"/>
      <c r="DC28" s="1055"/>
      <c r="DD28" s="1055"/>
      <c r="DE28" s="1055"/>
      <c r="DF28" s="1056"/>
      <c r="DG28" s="1054"/>
      <c r="DH28" s="1055"/>
      <c r="DI28" s="1055"/>
      <c r="DJ28" s="1055"/>
      <c r="DK28" s="1056"/>
      <c r="DL28" s="1054"/>
      <c r="DM28" s="1055"/>
      <c r="DN28" s="1055"/>
      <c r="DO28" s="1055"/>
      <c r="DP28" s="1056"/>
      <c r="DQ28" s="1054"/>
      <c r="DR28" s="1055"/>
      <c r="DS28" s="1055"/>
      <c r="DT28" s="1055"/>
      <c r="DU28" s="1056"/>
      <c r="DV28" s="1057"/>
      <c r="DW28" s="1058"/>
      <c r="DX28" s="1058"/>
      <c r="DY28" s="1058"/>
      <c r="DZ28" s="1059"/>
      <c r="EA28" s="233"/>
    </row>
    <row r="29" spans="1:131" ht="26.25" customHeight="1" x14ac:dyDescent="0.15">
      <c r="A29" s="245">
        <v>2</v>
      </c>
      <c r="B29" s="1095" t="s">
        <v>407</v>
      </c>
      <c r="C29" s="1096"/>
      <c r="D29" s="1096"/>
      <c r="E29" s="1096"/>
      <c r="F29" s="1096"/>
      <c r="G29" s="1096"/>
      <c r="H29" s="1096"/>
      <c r="I29" s="1096"/>
      <c r="J29" s="1096"/>
      <c r="K29" s="1096"/>
      <c r="L29" s="1096"/>
      <c r="M29" s="1096"/>
      <c r="N29" s="1096"/>
      <c r="O29" s="1096"/>
      <c r="P29" s="1097"/>
      <c r="Q29" s="1103">
        <v>552</v>
      </c>
      <c r="R29" s="1104"/>
      <c r="S29" s="1104"/>
      <c r="T29" s="1104"/>
      <c r="U29" s="1104"/>
      <c r="V29" s="1104">
        <v>521</v>
      </c>
      <c r="W29" s="1104"/>
      <c r="X29" s="1104"/>
      <c r="Y29" s="1104"/>
      <c r="Z29" s="1104"/>
      <c r="AA29" s="1104">
        <v>31</v>
      </c>
      <c r="AB29" s="1104"/>
      <c r="AC29" s="1104"/>
      <c r="AD29" s="1104"/>
      <c r="AE29" s="1105"/>
      <c r="AF29" s="1100">
        <v>31</v>
      </c>
      <c r="AG29" s="1101"/>
      <c r="AH29" s="1101"/>
      <c r="AI29" s="1101"/>
      <c r="AJ29" s="1102"/>
      <c r="AK29" s="1045">
        <v>79</v>
      </c>
      <c r="AL29" s="1036"/>
      <c r="AM29" s="1036"/>
      <c r="AN29" s="1036"/>
      <c r="AO29" s="1036"/>
      <c r="AP29" s="1036" t="s">
        <v>513</v>
      </c>
      <c r="AQ29" s="1036"/>
      <c r="AR29" s="1036"/>
      <c r="AS29" s="1036"/>
      <c r="AT29" s="1036"/>
      <c r="AU29" s="1036" t="s">
        <v>513</v>
      </c>
      <c r="AV29" s="1036"/>
      <c r="AW29" s="1036"/>
      <c r="AX29" s="1036"/>
      <c r="AY29" s="1036"/>
      <c r="AZ29" s="1106" t="s">
        <v>513</v>
      </c>
      <c r="BA29" s="1106"/>
      <c r="BB29" s="1106"/>
      <c r="BC29" s="1106"/>
      <c r="BD29" s="1106"/>
      <c r="BE29" s="1037"/>
      <c r="BF29" s="1037"/>
      <c r="BG29" s="1037"/>
      <c r="BH29" s="1037"/>
      <c r="BI29" s="1038"/>
      <c r="BJ29" s="235"/>
      <c r="BK29" s="235"/>
      <c r="BL29" s="235"/>
      <c r="BM29" s="235"/>
      <c r="BN29" s="235"/>
      <c r="BO29" s="244"/>
      <c r="BP29" s="244"/>
      <c r="BQ29" s="241">
        <v>23</v>
      </c>
      <c r="BR29" s="242"/>
      <c r="BS29" s="1057"/>
      <c r="BT29" s="1058"/>
      <c r="BU29" s="1058"/>
      <c r="BV29" s="1058"/>
      <c r="BW29" s="1058"/>
      <c r="BX29" s="1058"/>
      <c r="BY29" s="1058"/>
      <c r="BZ29" s="1058"/>
      <c r="CA29" s="1058"/>
      <c r="CB29" s="1058"/>
      <c r="CC29" s="1058"/>
      <c r="CD29" s="1058"/>
      <c r="CE29" s="1058"/>
      <c r="CF29" s="1058"/>
      <c r="CG29" s="1079"/>
      <c r="CH29" s="1054"/>
      <c r="CI29" s="1055"/>
      <c r="CJ29" s="1055"/>
      <c r="CK29" s="1055"/>
      <c r="CL29" s="1056"/>
      <c r="CM29" s="1054"/>
      <c r="CN29" s="1055"/>
      <c r="CO29" s="1055"/>
      <c r="CP29" s="1055"/>
      <c r="CQ29" s="1056"/>
      <c r="CR29" s="1054"/>
      <c r="CS29" s="1055"/>
      <c r="CT29" s="1055"/>
      <c r="CU29" s="1055"/>
      <c r="CV29" s="1056"/>
      <c r="CW29" s="1054"/>
      <c r="CX29" s="1055"/>
      <c r="CY29" s="1055"/>
      <c r="CZ29" s="1055"/>
      <c r="DA29" s="1056"/>
      <c r="DB29" s="1054"/>
      <c r="DC29" s="1055"/>
      <c r="DD29" s="1055"/>
      <c r="DE29" s="1055"/>
      <c r="DF29" s="1056"/>
      <c r="DG29" s="1054"/>
      <c r="DH29" s="1055"/>
      <c r="DI29" s="1055"/>
      <c r="DJ29" s="1055"/>
      <c r="DK29" s="1056"/>
      <c r="DL29" s="1054"/>
      <c r="DM29" s="1055"/>
      <c r="DN29" s="1055"/>
      <c r="DO29" s="1055"/>
      <c r="DP29" s="1056"/>
      <c r="DQ29" s="1054"/>
      <c r="DR29" s="1055"/>
      <c r="DS29" s="1055"/>
      <c r="DT29" s="1055"/>
      <c r="DU29" s="1056"/>
      <c r="DV29" s="1057"/>
      <c r="DW29" s="1058"/>
      <c r="DX29" s="1058"/>
      <c r="DY29" s="1058"/>
      <c r="DZ29" s="1059"/>
      <c r="EA29" s="233"/>
    </row>
    <row r="30" spans="1:131" ht="26.25" customHeight="1" x14ac:dyDescent="0.15">
      <c r="A30" s="245">
        <v>3</v>
      </c>
      <c r="B30" s="1095" t="s">
        <v>408</v>
      </c>
      <c r="C30" s="1096"/>
      <c r="D30" s="1096"/>
      <c r="E30" s="1096"/>
      <c r="F30" s="1096"/>
      <c r="G30" s="1096"/>
      <c r="H30" s="1096"/>
      <c r="I30" s="1096"/>
      <c r="J30" s="1096"/>
      <c r="K30" s="1096"/>
      <c r="L30" s="1096"/>
      <c r="M30" s="1096"/>
      <c r="N30" s="1096"/>
      <c r="O30" s="1096"/>
      <c r="P30" s="1097"/>
      <c r="Q30" s="1103">
        <v>73</v>
      </c>
      <c r="R30" s="1104"/>
      <c r="S30" s="1104"/>
      <c r="T30" s="1104"/>
      <c r="U30" s="1104"/>
      <c r="V30" s="1104">
        <v>73</v>
      </c>
      <c r="W30" s="1104"/>
      <c r="X30" s="1104"/>
      <c r="Y30" s="1104"/>
      <c r="Z30" s="1104"/>
      <c r="AA30" s="1104">
        <v>0</v>
      </c>
      <c r="AB30" s="1104"/>
      <c r="AC30" s="1104"/>
      <c r="AD30" s="1104"/>
      <c r="AE30" s="1105"/>
      <c r="AF30" s="1100">
        <v>0</v>
      </c>
      <c r="AG30" s="1101"/>
      <c r="AH30" s="1101"/>
      <c r="AI30" s="1101"/>
      <c r="AJ30" s="1102"/>
      <c r="AK30" s="1045">
        <v>31</v>
      </c>
      <c r="AL30" s="1036"/>
      <c r="AM30" s="1036"/>
      <c r="AN30" s="1036"/>
      <c r="AO30" s="1036"/>
      <c r="AP30" s="1036" t="s">
        <v>513</v>
      </c>
      <c r="AQ30" s="1036"/>
      <c r="AR30" s="1036"/>
      <c r="AS30" s="1036"/>
      <c r="AT30" s="1036"/>
      <c r="AU30" s="1036" t="s">
        <v>513</v>
      </c>
      <c r="AV30" s="1036"/>
      <c r="AW30" s="1036"/>
      <c r="AX30" s="1036"/>
      <c r="AY30" s="1036"/>
      <c r="AZ30" s="1106" t="s">
        <v>513</v>
      </c>
      <c r="BA30" s="1106"/>
      <c r="BB30" s="1106"/>
      <c r="BC30" s="1106"/>
      <c r="BD30" s="1106"/>
      <c r="BE30" s="1037"/>
      <c r="BF30" s="1037"/>
      <c r="BG30" s="1037"/>
      <c r="BH30" s="1037"/>
      <c r="BI30" s="1038"/>
      <c r="BJ30" s="235"/>
      <c r="BK30" s="235"/>
      <c r="BL30" s="235"/>
      <c r="BM30" s="235"/>
      <c r="BN30" s="235"/>
      <c r="BO30" s="244"/>
      <c r="BP30" s="244"/>
      <c r="BQ30" s="241">
        <v>24</v>
      </c>
      <c r="BR30" s="242"/>
      <c r="BS30" s="1057"/>
      <c r="BT30" s="1058"/>
      <c r="BU30" s="1058"/>
      <c r="BV30" s="1058"/>
      <c r="BW30" s="1058"/>
      <c r="BX30" s="1058"/>
      <c r="BY30" s="1058"/>
      <c r="BZ30" s="1058"/>
      <c r="CA30" s="1058"/>
      <c r="CB30" s="1058"/>
      <c r="CC30" s="1058"/>
      <c r="CD30" s="1058"/>
      <c r="CE30" s="1058"/>
      <c r="CF30" s="1058"/>
      <c r="CG30" s="1079"/>
      <c r="CH30" s="1054"/>
      <c r="CI30" s="1055"/>
      <c r="CJ30" s="1055"/>
      <c r="CK30" s="1055"/>
      <c r="CL30" s="1056"/>
      <c r="CM30" s="1054"/>
      <c r="CN30" s="1055"/>
      <c r="CO30" s="1055"/>
      <c r="CP30" s="1055"/>
      <c r="CQ30" s="1056"/>
      <c r="CR30" s="1054"/>
      <c r="CS30" s="1055"/>
      <c r="CT30" s="1055"/>
      <c r="CU30" s="1055"/>
      <c r="CV30" s="1056"/>
      <c r="CW30" s="1054"/>
      <c r="CX30" s="1055"/>
      <c r="CY30" s="1055"/>
      <c r="CZ30" s="1055"/>
      <c r="DA30" s="1056"/>
      <c r="DB30" s="1054"/>
      <c r="DC30" s="1055"/>
      <c r="DD30" s="1055"/>
      <c r="DE30" s="1055"/>
      <c r="DF30" s="1056"/>
      <c r="DG30" s="1054"/>
      <c r="DH30" s="1055"/>
      <c r="DI30" s="1055"/>
      <c r="DJ30" s="1055"/>
      <c r="DK30" s="1056"/>
      <c r="DL30" s="1054"/>
      <c r="DM30" s="1055"/>
      <c r="DN30" s="1055"/>
      <c r="DO30" s="1055"/>
      <c r="DP30" s="1056"/>
      <c r="DQ30" s="1054"/>
      <c r="DR30" s="1055"/>
      <c r="DS30" s="1055"/>
      <c r="DT30" s="1055"/>
      <c r="DU30" s="1056"/>
      <c r="DV30" s="1057"/>
      <c r="DW30" s="1058"/>
      <c r="DX30" s="1058"/>
      <c r="DY30" s="1058"/>
      <c r="DZ30" s="1059"/>
      <c r="EA30" s="233"/>
    </row>
    <row r="31" spans="1:131" ht="26.25" customHeight="1" x14ac:dyDescent="0.15">
      <c r="A31" s="245">
        <v>4</v>
      </c>
      <c r="B31" s="1095" t="s">
        <v>409</v>
      </c>
      <c r="C31" s="1096"/>
      <c r="D31" s="1096"/>
      <c r="E31" s="1096"/>
      <c r="F31" s="1096"/>
      <c r="G31" s="1096"/>
      <c r="H31" s="1096"/>
      <c r="I31" s="1096"/>
      <c r="J31" s="1096"/>
      <c r="K31" s="1096"/>
      <c r="L31" s="1096"/>
      <c r="M31" s="1096"/>
      <c r="N31" s="1096"/>
      <c r="O31" s="1096"/>
      <c r="P31" s="1097"/>
      <c r="Q31" s="1103">
        <v>108</v>
      </c>
      <c r="R31" s="1104"/>
      <c r="S31" s="1104"/>
      <c r="T31" s="1104"/>
      <c r="U31" s="1104"/>
      <c r="V31" s="1104">
        <v>93</v>
      </c>
      <c r="W31" s="1104"/>
      <c r="X31" s="1104"/>
      <c r="Y31" s="1104"/>
      <c r="Z31" s="1104"/>
      <c r="AA31" s="1104">
        <v>15</v>
      </c>
      <c r="AB31" s="1104"/>
      <c r="AC31" s="1104"/>
      <c r="AD31" s="1104"/>
      <c r="AE31" s="1105"/>
      <c r="AF31" s="1100">
        <v>15</v>
      </c>
      <c r="AG31" s="1101"/>
      <c r="AH31" s="1101"/>
      <c r="AI31" s="1101"/>
      <c r="AJ31" s="1102"/>
      <c r="AK31" s="1045" t="s">
        <v>513</v>
      </c>
      <c r="AL31" s="1036"/>
      <c r="AM31" s="1036"/>
      <c r="AN31" s="1036"/>
      <c r="AO31" s="1036"/>
      <c r="AP31" s="1036" t="s">
        <v>513</v>
      </c>
      <c r="AQ31" s="1036"/>
      <c r="AR31" s="1036"/>
      <c r="AS31" s="1036"/>
      <c r="AT31" s="1036"/>
      <c r="AU31" s="1036" t="s">
        <v>513</v>
      </c>
      <c r="AV31" s="1036"/>
      <c r="AW31" s="1036"/>
      <c r="AX31" s="1036"/>
      <c r="AY31" s="1036"/>
      <c r="AZ31" s="1106" t="s">
        <v>513</v>
      </c>
      <c r="BA31" s="1106"/>
      <c r="BB31" s="1106"/>
      <c r="BC31" s="1106"/>
      <c r="BD31" s="1106"/>
      <c r="BE31" s="1037"/>
      <c r="BF31" s="1037"/>
      <c r="BG31" s="1037"/>
      <c r="BH31" s="1037"/>
      <c r="BI31" s="1038"/>
      <c r="BJ31" s="235"/>
      <c r="BK31" s="235"/>
      <c r="BL31" s="235"/>
      <c r="BM31" s="235"/>
      <c r="BN31" s="235"/>
      <c r="BO31" s="244"/>
      <c r="BP31" s="244"/>
      <c r="BQ31" s="241">
        <v>25</v>
      </c>
      <c r="BR31" s="242"/>
      <c r="BS31" s="1057"/>
      <c r="BT31" s="1058"/>
      <c r="BU31" s="1058"/>
      <c r="BV31" s="1058"/>
      <c r="BW31" s="1058"/>
      <c r="BX31" s="1058"/>
      <c r="BY31" s="1058"/>
      <c r="BZ31" s="1058"/>
      <c r="CA31" s="1058"/>
      <c r="CB31" s="1058"/>
      <c r="CC31" s="1058"/>
      <c r="CD31" s="1058"/>
      <c r="CE31" s="1058"/>
      <c r="CF31" s="1058"/>
      <c r="CG31" s="1079"/>
      <c r="CH31" s="1054"/>
      <c r="CI31" s="1055"/>
      <c r="CJ31" s="1055"/>
      <c r="CK31" s="1055"/>
      <c r="CL31" s="1056"/>
      <c r="CM31" s="1054"/>
      <c r="CN31" s="1055"/>
      <c r="CO31" s="1055"/>
      <c r="CP31" s="1055"/>
      <c r="CQ31" s="1056"/>
      <c r="CR31" s="1054"/>
      <c r="CS31" s="1055"/>
      <c r="CT31" s="1055"/>
      <c r="CU31" s="1055"/>
      <c r="CV31" s="1056"/>
      <c r="CW31" s="1054"/>
      <c r="CX31" s="1055"/>
      <c r="CY31" s="1055"/>
      <c r="CZ31" s="1055"/>
      <c r="DA31" s="1056"/>
      <c r="DB31" s="1054"/>
      <c r="DC31" s="1055"/>
      <c r="DD31" s="1055"/>
      <c r="DE31" s="1055"/>
      <c r="DF31" s="1056"/>
      <c r="DG31" s="1054"/>
      <c r="DH31" s="1055"/>
      <c r="DI31" s="1055"/>
      <c r="DJ31" s="1055"/>
      <c r="DK31" s="1056"/>
      <c r="DL31" s="1054"/>
      <c r="DM31" s="1055"/>
      <c r="DN31" s="1055"/>
      <c r="DO31" s="1055"/>
      <c r="DP31" s="1056"/>
      <c r="DQ31" s="1054"/>
      <c r="DR31" s="1055"/>
      <c r="DS31" s="1055"/>
      <c r="DT31" s="1055"/>
      <c r="DU31" s="1056"/>
      <c r="DV31" s="1057"/>
      <c r="DW31" s="1058"/>
      <c r="DX31" s="1058"/>
      <c r="DY31" s="1058"/>
      <c r="DZ31" s="1059"/>
      <c r="EA31" s="233"/>
    </row>
    <row r="32" spans="1:131" ht="26.25" customHeight="1" x14ac:dyDescent="0.15">
      <c r="A32" s="245">
        <v>5</v>
      </c>
      <c r="B32" s="1095" t="s">
        <v>410</v>
      </c>
      <c r="C32" s="1096"/>
      <c r="D32" s="1096"/>
      <c r="E32" s="1096"/>
      <c r="F32" s="1096"/>
      <c r="G32" s="1096"/>
      <c r="H32" s="1096"/>
      <c r="I32" s="1096"/>
      <c r="J32" s="1096"/>
      <c r="K32" s="1096"/>
      <c r="L32" s="1096"/>
      <c r="M32" s="1096"/>
      <c r="N32" s="1096"/>
      <c r="O32" s="1096"/>
      <c r="P32" s="1097"/>
      <c r="Q32" s="1103">
        <v>102</v>
      </c>
      <c r="R32" s="1104"/>
      <c r="S32" s="1104"/>
      <c r="T32" s="1104"/>
      <c r="U32" s="1104"/>
      <c r="V32" s="1104">
        <v>92</v>
      </c>
      <c r="W32" s="1104"/>
      <c r="X32" s="1104"/>
      <c r="Y32" s="1104"/>
      <c r="Z32" s="1104"/>
      <c r="AA32" s="1104">
        <v>20</v>
      </c>
      <c r="AB32" s="1104"/>
      <c r="AC32" s="1104"/>
      <c r="AD32" s="1104"/>
      <c r="AE32" s="1105"/>
      <c r="AF32" s="1100">
        <v>617</v>
      </c>
      <c r="AG32" s="1101"/>
      <c r="AH32" s="1101"/>
      <c r="AI32" s="1101"/>
      <c r="AJ32" s="1102"/>
      <c r="AK32" s="1045">
        <v>1</v>
      </c>
      <c r="AL32" s="1036"/>
      <c r="AM32" s="1036"/>
      <c r="AN32" s="1036"/>
      <c r="AO32" s="1036"/>
      <c r="AP32" s="1036">
        <v>451</v>
      </c>
      <c r="AQ32" s="1036"/>
      <c r="AR32" s="1036"/>
      <c r="AS32" s="1036"/>
      <c r="AT32" s="1036"/>
      <c r="AU32" s="1036">
        <v>9</v>
      </c>
      <c r="AV32" s="1036"/>
      <c r="AW32" s="1036"/>
      <c r="AX32" s="1036"/>
      <c r="AY32" s="1036"/>
      <c r="AZ32" s="1106" t="s">
        <v>513</v>
      </c>
      <c r="BA32" s="1106"/>
      <c r="BB32" s="1106"/>
      <c r="BC32" s="1106"/>
      <c r="BD32" s="1106"/>
      <c r="BE32" s="1037" t="s">
        <v>411</v>
      </c>
      <c r="BF32" s="1037"/>
      <c r="BG32" s="1037"/>
      <c r="BH32" s="1037"/>
      <c r="BI32" s="1038"/>
      <c r="BJ32" s="235"/>
      <c r="BK32" s="235"/>
      <c r="BL32" s="235"/>
      <c r="BM32" s="235"/>
      <c r="BN32" s="235"/>
      <c r="BO32" s="244"/>
      <c r="BP32" s="244"/>
      <c r="BQ32" s="241">
        <v>26</v>
      </c>
      <c r="BR32" s="242"/>
      <c r="BS32" s="1057"/>
      <c r="BT32" s="1058"/>
      <c r="BU32" s="1058"/>
      <c r="BV32" s="1058"/>
      <c r="BW32" s="1058"/>
      <c r="BX32" s="1058"/>
      <c r="BY32" s="1058"/>
      <c r="BZ32" s="1058"/>
      <c r="CA32" s="1058"/>
      <c r="CB32" s="1058"/>
      <c r="CC32" s="1058"/>
      <c r="CD32" s="1058"/>
      <c r="CE32" s="1058"/>
      <c r="CF32" s="1058"/>
      <c r="CG32" s="1079"/>
      <c r="CH32" s="1054"/>
      <c r="CI32" s="1055"/>
      <c r="CJ32" s="1055"/>
      <c r="CK32" s="1055"/>
      <c r="CL32" s="1056"/>
      <c r="CM32" s="1054"/>
      <c r="CN32" s="1055"/>
      <c r="CO32" s="1055"/>
      <c r="CP32" s="1055"/>
      <c r="CQ32" s="1056"/>
      <c r="CR32" s="1054"/>
      <c r="CS32" s="1055"/>
      <c r="CT32" s="1055"/>
      <c r="CU32" s="1055"/>
      <c r="CV32" s="1056"/>
      <c r="CW32" s="1054"/>
      <c r="CX32" s="1055"/>
      <c r="CY32" s="1055"/>
      <c r="CZ32" s="1055"/>
      <c r="DA32" s="1056"/>
      <c r="DB32" s="1054"/>
      <c r="DC32" s="1055"/>
      <c r="DD32" s="1055"/>
      <c r="DE32" s="1055"/>
      <c r="DF32" s="1056"/>
      <c r="DG32" s="1054"/>
      <c r="DH32" s="1055"/>
      <c r="DI32" s="1055"/>
      <c r="DJ32" s="1055"/>
      <c r="DK32" s="1056"/>
      <c r="DL32" s="1054"/>
      <c r="DM32" s="1055"/>
      <c r="DN32" s="1055"/>
      <c r="DO32" s="1055"/>
      <c r="DP32" s="1056"/>
      <c r="DQ32" s="1054"/>
      <c r="DR32" s="1055"/>
      <c r="DS32" s="1055"/>
      <c r="DT32" s="1055"/>
      <c r="DU32" s="1056"/>
      <c r="DV32" s="1057"/>
      <c r="DW32" s="1058"/>
      <c r="DX32" s="1058"/>
      <c r="DY32" s="1058"/>
      <c r="DZ32" s="1059"/>
      <c r="EA32" s="233"/>
    </row>
    <row r="33" spans="1:131" ht="26.25" customHeight="1" x14ac:dyDescent="0.15">
      <c r="A33" s="245">
        <v>6</v>
      </c>
      <c r="B33" s="1095" t="s">
        <v>412</v>
      </c>
      <c r="C33" s="1096"/>
      <c r="D33" s="1096"/>
      <c r="E33" s="1096"/>
      <c r="F33" s="1096"/>
      <c r="G33" s="1096"/>
      <c r="H33" s="1096"/>
      <c r="I33" s="1096"/>
      <c r="J33" s="1096"/>
      <c r="K33" s="1096"/>
      <c r="L33" s="1096"/>
      <c r="M33" s="1096"/>
      <c r="N33" s="1096"/>
      <c r="O33" s="1096"/>
      <c r="P33" s="1097"/>
      <c r="Q33" s="1103">
        <v>60</v>
      </c>
      <c r="R33" s="1104"/>
      <c r="S33" s="1104"/>
      <c r="T33" s="1104"/>
      <c r="U33" s="1104"/>
      <c r="V33" s="1104">
        <v>60</v>
      </c>
      <c r="W33" s="1104"/>
      <c r="X33" s="1104"/>
      <c r="Y33" s="1104"/>
      <c r="Z33" s="1104"/>
      <c r="AA33" s="1104">
        <v>0</v>
      </c>
      <c r="AB33" s="1104"/>
      <c r="AC33" s="1104"/>
      <c r="AD33" s="1104"/>
      <c r="AE33" s="1105"/>
      <c r="AF33" s="1100" t="s">
        <v>588</v>
      </c>
      <c r="AG33" s="1101"/>
      <c r="AH33" s="1101"/>
      <c r="AI33" s="1101"/>
      <c r="AJ33" s="1102"/>
      <c r="AK33" s="1045">
        <v>26</v>
      </c>
      <c r="AL33" s="1036"/>
      <c r="AM33" s="1036"/>
      <c r="AN33" s="1036"/>
      <c r="AO33" s="1036"/>
      <c r="AP33" s="1036">
        <v>168</v>
      </c>
      <c r="AQ33" s="1036"/>
      <c r="AR33" s="1036"/>
      <c r="AS33" s="1036"/>
      <c r="AT33" s="1036"/>
      <c r="AU33" s="1036">
        <v>158</v>
      </c>
      <c r="AV33" s="1036"/>
      <c r="AW33" s="1036"/>
      <c r="AX33" s="1036"/>
      <c r="AY33" s="1036"/>
      <c r="AZ33" s="1106" t="s">
        <v>513</v>
      </c>
      <c r="BA33" s="1106"/>
      <c r="BB33" s="1106"/>
      <c r="BC33" s="1106"/>
      <c r="BD33" s="1106"/>
      <c r="BE33" s="1037" t="s">
        <v>413</v>
      </c>
      <c r="BF33" s="1037"/>
      <c r="BG33" s="1037"/>
      <c r="BH33" s="1037"/>
      <c r="BI33" s="1038"/>
      <c r="BJ33" s="235"/>
      <c r="BK33" s="235"/>
      <c r="BL33" s="235"/>
      <c r="BM33" s="235"/>
      <c r="BN33" s="235"/>
      <c r="BO33" s="244"/>
      <c r="BP33" s="244"/>
      <c r="BQ33" s="241">
        <v>27</v>
      </c>
      <c r="BR33" s="242"/>
      <c r="BS33" s="1057"/>
      <c r="BT33" s="1058"/>
      <c r="BU33" s="1058"/>
      <c r="BV33" s="1058"/>
      <c r="BW33" s="1058"/>
      <c r="BX33" s="1058"/>
      <c r="BY33" s="1058"/>
      <c r="BZ33" s="1058"/>
      <c r="CA33" s="1058"/>
      <c r="CB33" s="1058"/>
      <c r="CC33" s="1058"/>
      <c r="CD33" s="1058"/>
      <c r="CE33" s="1058"/>
      <c r="CF33" s="1058"/>
      <c r="CG33" s="1079"/>
      <c r="CH33" s="1054"/>
      <c r="CI33" s="1055"/>
      <c r="CJ33" s="1055"/>
      <c r="CK33" s="1055"/>
      <c r="CL33" s="1056"/>
      <c r="CM33" s="1054"/>
      <c r="CN33" s="1055"/>
      <c r="CO33" s="1055"/>
      <c r="CP33" s="1055"/>
      <c r="CQ33" s="1056"/>
      <c r="CR33" s="1054"/>
      <c r="CS33" s="1055"/>
      <c r="CT33" s="1055"/>
      <c r="CU33" s="1055"/>
      <c r="CV33" s="1056"/>
      <c r="CW33" s="1054"/>
      <c r="CX33" s="1055"/>
      <c r="CY33" s="1055"/>
      <c r="CZ33" s="1055"/>
      <c r="DA33" s="1056"/>
      <c r="DB33" s="1054"/>
      <c r="DC33" s="1055"/>
      <c r="DD33" s="1055"/>
      <c r="DE33" s="1055"/>
      <c r="DF33" s="1056"/>
      <c r="DG33" s="1054"/>
      <c r="DH33" s="1055"/>
      <c r="DI33" s="1055"/>
      <c r="DJ33" s="1055"/>
      <c r="DK33" s="1056"/>
      <c r="DL33" s="1054"/>
      <c r="DM33" s="1055"/>
      <c r="DN33" s="1055"/>
      <c r="DO33" s="1055"/>
      <c r="DP33" s="1056"/>
      <c r="DQ33" s="1054"/>
      <c r="DR33" s="1055"/>
      <c r="DS33" s="1055"/>
      <c r="DT33" s="1055"/>
      <c r="DU33" s="1056"/>
      <c r="DV33" s="1057"/>
      <c r="DW33" s="1058"/>
      <c r="DX33" s="1058"/>
      <c r="DY33" s="1058"/>
      <c r="DZ33" s="1059"/>
      <c r="EA33" s="233"/>
    </row>
    <row r="34" spans="1:131" ht="26.25" customHeight="1" x14ac:dyDescent="0.15">
      <c r="A34" s="245">
        <v>7</v>
      </c>
      <c r="B34" s="1095"/>
      <c r="C34" s="1096"/>
      <c r="D34" s="1096"/>
      <c r="E34" s="1096"/>
      <c r="F34" s="1096"/>
      <c r="G34" s="1096"/>
      <c r="H34" s="1096"/>
      <c r="I34" s="1096"/>
      <c r="J34" s="1096"/>
      <c r="K34" s="1096"/>
      <c r="L34" s="1096"/>
      <c r="M34" s="1096"/>
      <c r="N34" s="1096"/>
      <c r="O34" s="1096"/>
      <c r="P34" s="1097"/>
      <c r="Q34" s="1103"/>
      <c r="R34" s="1104"/>
      <c r="S34" s="1104"/>
      <c r="T34" s="1104"/>
      <c r="U34" s="1104"/>
      <c r="V34" s="1104"/>
      <c r="W34" s="1104"/>
      <c r="X34" s="1104"/>
      <c r="Y34" s="1104"/>
      <c r="Z34" s="1104"/>
      <c r="AA34" s="1104"/>
      <c r="AB34" s="1104"/>
      <c r="AC34" s="1104"/>
      <c r="AD34" s="1104"/>
      <c r="AE34" s="1105"/>
      <c r="AF34" s="1100"/>
      <c r="AG34" s="1101"/>
      <c r="AH34" s="1101"/>
      <c r="AI34" s="1101"/>
      <c r="AJ34" s="1102"/>
      <c r="AK34" s="1045"/>
      <c r="AL34" s="1036"/>
      <c r="AM34" s="1036"/>
      <c r="AN34" s="1036"/>
      <c r="AO34" s="1036"/>
      <c r="AP34" s="1036"/>
      <c r="AQ34" s="1036"/>
      <c r="AR34" s="1036"/>
      <c r="AS34" s="1036"/>
      <c r="AT34" s="1036"/>
      <c r="AU34" s="1036"/>
      <c r="AV34" s="1036"/>
      <c r="AW34" s="1036"/>
      <c r="AX34" s="1036"/>
      <c r="AY34" s="1036"/>
      <c r="AZ34" s="1106"/>
      <c r="BA34" s="1106"/>
      <c r="BB34" s="1106"/>
      <c r="BC34" s="1106"/>
      <c r="BD34" s="1106"/>
      <c r="BE34" s="1037"/>
      <c r="BF34" s="1037"/>
      <c r="BG34" s="1037"/>
      <c r="BH34" s="1037"/>
      <c r="BI34" s="1038"/>
      <c r="BJ34" s="235"/>
      <c r="BK34" s="235"/>
      <c r="BL34" s="235"/>
      <c r="BM34" s="235"/>
      <c r="BN34" s="235"/>
      <c r="BO34" s="244"/>
      <c r="BP34" s="244"/>
      <c r="BQ34" s="241">
        <v>28</v>
      </c>
      <c r="BR34" s="242"/>
      <c r="BS34" s="1057"/>
      <c r="BT34" s="1058"/>
      <c r="BU34" s="1058"/>
      <c r="BV34" s="1058"/>
      <c r="BW34" s="1058"/>
      <c r="BX34" s="1058"/>
      <c r="BY34" s="1058"/>
      <c r="BZ34" s="1058"/>
      <c r="CA34" s="1058"/>
      <c r="CB34" s="1058"/>
      <c r="CC34" s="1058"/>
      <c r="CD34" s="1058"/>
      <c r="CE34" s="1058"/>
      <c r="CF34" s="1058"/>
      <c r="CG34" s="1079"/>
      <c r="CH34" s="1054"/>
      <c r="CI34" s="1055"/>
      <c r="CJ34" s="1055"/>
      <c r="CK34" s="1055"/>
      <c r="CL34" s="1056"/>
      <c r="CM34" s="1054"/>
      <c r="CN34" s="1055"/>
      <c r="CO34" s="1055"/>
      <c r="CP34" s="1055"/>
      <c r="CQ34" s="1056"/>
      <c r="CR34" s="1054"/>
      <c r="CS34" s="1055"/>
      <c r="CT34" s="1055"/>
      <c r="CU34" s="1055"/>
      <c r="CV34" s="1056"/>
      <c r="CW34" s="1054"/>
      <c r="CX34" s="1055"/>
      <c r="CY34" s="1055"/>
      <c r="CZ34" s="1055"/>
      <c r="DA34" s="1056"/>
      <c r="DB34" s="1054"/>
      <c r="DC34" s="1055"/>
      <c r="DD34" s="1055"/>
      <c r="DE34" s="1055"/>
      <c r="DF34" s="1056"/>
      <c r="DG34" s="1054"/>
      <c r="DH34" s="1055"/>
      <c r="DI34" s="1055"/>
      <c r="DJ34" s="1055"/>
      <c r="DK34" s="1056"/>
      <c r="DL34" s="1054"/>
      <c r="DM34" s="1055"/>
      <c r="DN34" s="1055"/>
      <c r="DO34" s="1055"/>
      <c r="DP34" s="1056"/>
      <c r="DQ34" s="1054"/>
      <c r="DR34" s="1055"/>
      <c r="DS34" s="1055"/>
      <c r="DT34" s="1055"/>
      <c r="DU34" s="1056"/>
      <c r="DV34" s="1057"/>
      <c r="DW34" s="1058"/>
      <c r="DX34" s="1058"/>
      <c r="DY34" s="1058"/>
      <c r="DZ34" s="1059"/>
      <c r="EA34" s="233"/>
    </row>
    <row r="35" spans="1:131" ht="26.25" customHeight="1" x14ac:dyDescent="0.15">
      <c r="A35" s="245">
        <v>8</v>
      </c>
      <c r="B35" s="1095"/>
      <c r="C35" s="1096"/>
      <c r="D35" s="1096"/>
      <c r="E35" s="1096"/>
      <c r="F35" s="1096"/>
      <c r="G35" s="1096"/>
      <c r="H35" s="1096"/>
      <c r="I35" s="1096"/>
      <c r="J35" s="1096"/>
      <c r="K35" s="1096"/>
      <c r="L35" s="1096"/>
      <c r="M35" s="1096"/>
      <c r="N35" s="1096"/>
      <c r="O35" s="1096"/>
      <c r="P35" s="1097"/>
      <c r="Q35" s="1103"/>
      <c r="R35" s="1104"/>
      <c r="S35" s="1104"/>
      <c r="T35" s="1104"/>
      <c r="U35" s="1104"/>
      <c r="V35" s="1104"/>
      <c r="W35" s="1104"/>
      <c r="X35" s="1104"/>
      <c r="Y35" s="1104"/>
      <c r="Z35" s="1104"/>
      <c r="AA35" s="1104"/>
      <c r="AB35" s="1104"/>
      <c r="AC35" s="1104"/>
      <c r="AD35" s="1104"/>
      <c r="AE35" s="1105"/>
      <c r="AF35" s="1100"/>
      <c r="AG35" s="1101"/>
      <c r="AH35" s="1101"/>
      <c r="AI35" s="1101"/>
      <c r="AJ35" s="1102"/>
      <c r="AK35" s="1045"/>
      <c r="AL35" s="1036"/>
      <c r="AM35" s="1036"/>
      <c r="AN35" s="1036"/>
      <c r="AO35" s="1036"/>
      <c r="AP35" s="1036"/>
      <c r="AQ35" s="1036"/>
      <c r="AR35" s="1036"/>
      <c r="AS35" s="1036"/>
      <c r="AT35" s="1036"/>
      <c r="AU35" s="1036"/>
      <c r="AV35" s="1036"/>
      <c r="AW35" s="1036"/>
      <c r="AX35" s="1036"/>
      <c r="AY35" s="1036"/>
      <c r="AZ35" s="1106"/>
      <c r="BA35" s="1106"/>
      <c r="BB35" s="1106"/>
      <c r="BC35" s="1106"/>
      <c r="BD35" s="1106"/>
      <c r="BE35" s="1037"/>
      <c r="BF35" s="1037"/>
      <c r="BG35" s="1037"/>
      <c r="BH35" s="1037"/>
      <c r="BI35" s="1038"/>
      <c r="BJ35" s="235"/>
      <c r="BK35" s="235"/>
      <c r="BL35" s="235"/>
      <c r="BM35" s="235"/>
      <c r="BN35" s="235"/>
      <c r="BO35" s="244"/>
      <c r="BP35" s="244"/>
      <c r="BQ35" s="241">
        <v>29</v>
      </c>
      <c r="BR35" s="242"/>
      <c r="BS35" s="1057"/>
      <c r="BT35" s="1058"/>
      <c r="BU35" s="1058"/>
      <c r="BV35" s="1058"/>
      <c r="BW35" s="1058"/>
      <c r="BX35" s="1058"/>
      <c r="BY35" s="1058"/>
      <c r="BZ35" s="1058"/>
      <c r="CA35" s="1058"/>
      <c r="CB35" s="1058"/>
      <c r="CC35" s="1058"/>
      <c r="CD35" s="1058"/>
      <c r="CE35" s="1058"/>
      <c r="CF35" s="1058"/>
      <c r="CG35" s="1079"/>
      <c r="CH35" s="1054"/>
      <c r="CI35" s="1055"/>
      <c r="CJ35" s="1055"/>
      <c r="CK35" s="1055"/>
      <c r="CL35" s="1056"/>
      <c r="CM35" s="1054"/>
      <c r="CN35" s="1055"/>
      <c r="CO35" s="1055"/>
      <c r="CP35" s="1055"/>
      <c r="CQ35" s="1056"/>
      <c r="CR35" s="1054"/>
      <c r="CS35" s="1055"/>
      <c r="CT35" s="1055"/>
      <c r="CU35" s="1055"/>
      <c r="CV35" s="1056"/>
      <c r="CW35" s="1054"/>
      <c r="CX35" s="1055"/>
      <c r="CY35" s="1055"/>
      <c r="CZ35" s="1055"/>
      <c r="DA35" s="1056"/>
      <c r="DB35" s="1054"/>
      <c r="DC35" s="1055"/>
      <c r="DD35" s="1055"/>
      <c r="DE35" s="1055"/>
      <c r="DF35" s="1056"/>
      <c r="DG35" s="1054"/>
      <c r="DH35" s="1055"/>
      <c r="DI35" s="1055"/>
      <c r="DJ35" s="1055"/>
      <c r="DK35" s="1056"/>
      <c r="DL35" s="1054"/>
      <c r="DM35" s="1055"/>
      <c r="DN35" s="1055"/>
      <c r="DO35" s="1055"/>
      <c r="DP35" s="1056"/>
      <c r="DQ35" s="1054"/>
      <c r="DR35" s="1055"/>
      <c r="DS35" s="1055"/>
      <c r="DT35" s="1055"/>
      <c r="DU35" s="1056"/>
      <c r="DV35" s="1057"/>
      <c r="DW35" s="1058"/>
      <c r="DX35" s="1058"/>
      <c r="DY35" s="1058"/>
      <c r="DZ35" s="1059"/>
      <c r="EA35" s="233"/>
    </row>
    <row r="36" spans="1:131" ht="26.25" customHeight="1" x14ac:dyDescent="0.15">
      <c r="A36" s="245">
        <v>9</v>
      </c>
      <c r="B36" s="1095"/>
      <c r="C36" s="1096"/>
      <c r="D36" s="1096"/>
      <c r="E36" s="1096"/>
      <c r="F36" s="1096"/>
      <c r="G36" s="1096"/>
      <c r="H36" s="1096"/>
      <c r="I36" s="1096"/>
      <c r="J36" s="1096"/>
      <c r="K36" s="1096"/>
      <c r="L36" s="1096"/>
      <c r="M36" s="1096"/>
      <c r="N36" s="1096"/>
      <c r="O36" s="1096"/>
      <c r="P36" s="1097"/>
      <c r="Q36" s="1103"/>
      <c r="R36" s="1104"/>
      <c r="S36" s="1104"/>
      <c r="T36" s="1104"/>
      <c r="U36" s="1104"/>
      <c r="V36" s="1104"/>
      <c r="W36" s="1104"/>
      <c r="X36" s="1104"/>
      <c r="Y36" s="1104"/>
      <c r="Z36" s="1104"/>
      <c r="AA36" s="1104"/>
      <c r="AB36" s="1104"/>
      <c r="AC36" s="1104"/>
      <c r="AD36" s="1104"/>
      <c r="AE36" s="1105"/>
      <c r="AF36" s="1100"/>
      <c r="AG36" s="1101"/>
      <c r="AH36" s="1101"/>
      <c r="AI36" s="1101"/>
      <c r="AJ36" s="1102"/>
      <c r="AK36" s="1045"/>
      <c r="AL36" s="1036"/>
      <c r="AM36" s="1036"/>
      <c r="AN36" s="1036"/>
      <c r="AO36" s="1036"/>
      <c r="AP36" s="1036"/>
      <c r="AQ36" s="1036"/>
      <c r="AR36" s="1036"/>
      <c r="AS36" s="1036"/>
      <c r="AT36" s="1036"/>
      <c r="AU36" s="1036"/>
      <c r="AV36" s="1036"/>
      <c r="AW36" s="1036"/>
      <c r="AX36" s="1036"/>
      <c r="AY36" s="1036"/>
      <c r="AZ36" s="1106"/>
      <c r="BA36" s="1106"/>
      <c r="BB36" s="1106"/>
      <c r="BC36" s="1106"/>
      <c r="BD36" s="1106"/>
      <c r="BE36" s="1037"/>
      <c r="BF36" s="1037"/>
      <c r="BG36" s="1037"/>
      <c r="BH36" s="1037"/>
      <c r="BI36" s="1038"/>
      <c r="BJ36" s="235"/>
      <c r="BK36" s="235"/>
      <c r="BL36" s="235"/>
      <c r="BM36" s="235"/>
      <c r="BN36" s="235"/>
      <c r="BO36" s="244"/>
      <c r="BP36" s="244"/>
      <c r="BQ36" s="241">
        <v>30</v>
      </c>
      <c r="BR36" s="242"/>
      <c r="BS36" s="1057"/>
      <c r="BT36" s="1058"/>
      <c r="BU36" s="1058"/>
      <c r="BV36" s="1058"/>
      <c r="BW36" s="1058"/>
      <c r="BX36" s="1058"/>
      <c r="BY36" s="1058"/>
      <c r="BZ36" s="1058"/>
      <c r="CA36" s="1058"/>
      <c r="CB36" s="1058"/>
      <c r="CC36" s="1058"/>
      <c r="CD36" s="1058"/>
      <c r="CE36" s="1058"/>
      <c r="CF36" s="1058"/>
      <c r="CG36" s="1079"/>
      <c r="CH36" s="1054"/>
      <c r="CI36" s="1055"/>
      <c r="CJ36" s="1055"/>
      <c r="CK36" s="1055"/>
      <c r="CL36" s="1056"/>
      <c r="CM36" s="1054"/>
      <c r="CN36" s="1055"/>
      <c r="CO36" s="1055"/>
      <c r="CP36" s="1055"/>
      <c r="CQ36" s="1056"/>
      <c r="CR36" s="1054"/>
      <c r="CS36" s="1055"/>
      <c r="CT36" s="1055"/>
      <c r="CU36" s="1055"/>
      <c r="CV36" s="1056"/>
      <c r="CW36" s="1054"/>
      <c r="CX36" s="1055"/>
      <c r="CY36" s="1055"/>
      <c r="CZ36" s="1055"/>
      <c r="DA36" s="1056"/>
      <c r="DB36" s="1054"/>
      <c r="DC36" s="1055"/>
      <c r="DD36" s="1055"/>
      <c r="DE36" s="1055"/>
      <c r="DF36" s="1056"/>
      <c r="DG36" s="1054"/>
      <c r="DH36" s="1055"/>
      <c r="DI36" s="1055"/>
      <c r="DJ36" s="1055"/>
      <c r="DK36" s="1056"/>
      <c r="DL36" s="1054"/>
      <c r="DM36" s="1055"/>
      <c r="DN36" s="1055"/>
      <c r="DO36" s="1055"/>
      <c r="DP36" s="1056"/>
      <c r="DQ36" s="1054"/>
      <c r="DR36" s="1055"/>
      <c r="DS36" s="1055"/>
      <c r="DT36" s="1055"/>
      <c r="DU36" s="1056"/>
      <c r="DV36" s="1057"/>
      <c r="DW36" s="1058"/>
      <c r="DX36" s="1058"/>
      <c r="DY36" s="1058"/>
      <c r="DZ36" s="1059"/>
      <c r="EA36" s="233"/>
    </row>
    <row r="37" spans="1:131" ht="26.25" customHeight="1" x14ac:dyDescent="0.15">
      <c r="A37" s="245">
        <v>10</v>
      </c>
      <c r="B37" s="1095"/>
      <c r="C37" s="1096"/>
      <c r="D37" s="1096"/>
      <c r="E37" s="1096"/>
      <c r="F37" s="1096"/>
      <c r="G37" s="1096"/>
      <c r="H37" s="1096"/>
      <c r="I37" s="1096"/>
      <c r="J37" s="1096"/>
      <c r="K37" s="1096"/>
      <c r="L37" s="1096"/>
      <c r="M37" s="1096"/>
      <c r="N37" s="1096"/>
      <c r="O37" s="1096"/>
      <c r="P37" s="1097"/>
      <c r="Q37" s="1103"/>
      <c r="R37" s="1104"/>
      <c r="S37" s="1104"/>
      <c r="T37" s="1104"/>
      <c r="U37" s="1104"/>
      <c r="V37" s="1104"/>
      <c r="W37" s="1104"/>
      <c r="X37" s="1104"/>
      <c r="Y37" s="1104"/>
      <c r="Z37" s="1104"/>
      <c r="AA37" s="1104"/>
      <c r="AB37" s="1104"/>
      <c r="AC37" s="1104"/>
      <c r="AD37" s="1104"/>
      <c r="AE37" s="1105"/>
      <c r="AF37" s="1100"/>
      <c r="AG37" s="1101"/>
      <c r="AH37" s="1101"/>
      <c r="AI37" s="1101"/>
      <c r="AJ37" s="1102"/>
      <c r="AK37" s="1045"/>
      <c r="AL37" s="1036"/>
      <c r="AM37" s="1036"/>
      <c r="AN37" s="1036"/>
      <c r="AO37" s="1036"/>
      <c r="AP37" s="1036"/>
      <c r="AQ37" s="1036"/>
      <c r="AR37" s="1036"/>
      <c r="AS37" s="1036"/>
      <c r="AT37" s="1036"/>
      <c r="AU37" s="1036"/>
      <c r="AV37" s="1036"/>
      <c r="AW37" s="1036"/>
      <c r="AX37" s="1036"/>
      <c r="AY37" s="1036"/>
      <c r="AZ37" s="1106"/>
      <c r="BA37" s="1106"/>
      <c r="BB37" s="1106"/>
      <c r="BC37" s="1106"/>
      <c r="BD37" s="1106"/>
      <c r="BE37" s="1037"/>
      <c r="BF37" s="1037"/>
      <c r="BG37" s="1037"/>
      <c r="BH37" s="1037"/>
      <c r="BI37" s="1038"/>
      <c r="BJ37" s="235"/>
      <c r="BK37" s="235"/>
      <c r="BL37" s="235"/>
      <c r="BM37" s="235"/>
      <c r="BN37" s="235"/>
      <c r="BO37" s="244"/>
      <c r="BP37" s="244"/>
      <c r="BQ37" s="241">
        <v>31</v>
      </c>
      <c r="BR37" s="242"/>
      <c r="BS37" s="1057"/>
      <c r="BT37" s="1058"/>
      <c r="BU37" s="1058"/>
      <c r="BV37" s="1058"/>
      <c r="BW37" s="1058"/>
      <c r="BX37" s="1058"/>
      <c r="BY37" s="1058"/>
      <c r="BZ37" s="1058"/>
      <c r="CA37" s="1058"/>
      <c r="CB37" s="1058"/>
      <c r="CC37" s="1058"/>
      <c r="CD37" s="1058"/>
      <c r="CE37" s="1058"/>
      <c r="CF37" s="1058"/>
      <c r="CG37" s="1079"/>
      <c r="CH37" s="1054"/>
      <c r="CI37" s="1055"/>
      <c r="CJ37" s="1055"/>
      <c r="CK37" s="1055"/>
      <c r="CL37" s="1056"/>
      <c r="CM37" s="1054"/>
      <c r="CN37" s="1055"/>
      <c r="CO37" s="1055"/>
      <c r="CP37" s="1055"/>
      <c r="CQ37" s="1056"/>
      <c r="CR37" s="1054"/>
      <c r="CS37" s="1055"/>
      <c r="CT37" s="1055"/>
      <c r="CU37" s="1055"/>
      <c r="CV37" s="1056"/>
      <c r="CW37" s="1054"/>
      <c r="CX37" s="1055"/>
      <c r="CY37" s="1055"/>
      <c r="CZ37" s="1055"/>
      <c r="DA37" s="1056"/>
      <c r="DB37" s="1054"/>
      <c r="DC37" s="1055"/>
      <c r="DD37" s="1055"/>
      <c r="DE37" s="1055"/>
      <c r="DF37" s="1056"/>
      <c r="DG37" s="1054"/>
      <c r="DH37" s="1055"/>
      <c r="DI37" s="1055"/>
      <c r="DJ37" s="1055"/>
      <c r="DK37" s="1056"/>
      <c r="DL37" s="1054"/>
      <c r="DM37" s="1055"/>
      <c r="DN37" s="1055"/>
      <c r="DO37" s="1055"/>
      <c r="DP37" s="1056"/>
      <c r="DQ37" s="1054"/>
      <c r="DR37" s="1055"/>
      <c r="DS37" s="1055"/>
      <c r="DT37" s="1055"/>
      <c r="DU37" s="1056"/>
      <c r="DV37" s="1057"/>
      <c r="DW37" s="1058"/>
      <c r="DX37" s="1058"/>
      <c r="DY37" s="1058"/>
      <c r="DZ37" s="1059"/>
      <c r="EA37" s="233"/>
    </row>
    <row r="38" spans="1:131" ht="26.25" customHeight="1" x14ac:dyDescent="0.15">
      <c r="A38" s="245">
        <v>11</v>
      </c>
      <c r="B38" s="1095"/>
      <c r="C38" s="1096"/>
      <c r="D38" s="1096"/>
      <c r="E38" s="1096"/>
      <c r="F38" s="1096"/>
      <c r="G38" s="1096"/>
      <c r="H38" s="1096"/>
      <c r="I38" s="1096"/>
      <c r="J38" s="1096"/>
      <c r="K38" s="1096"/>
      <c r="L38" s="1096"/>
      <c r="M38" s="1096"/>
      <c r="N38" s="1096"/>
      <c r="O38" s="1096"/>
      <c r="P38" s="1097"/>
      <c r="Q38" s="1103"/>
      <c r="R38" s="1104"/>
      <c r="S38" s="1104"/>
      <c r="T38" s="1104"/>
      <c r="U38" s="1104"/>
      <c r="V38" s="1104"/>
      <c r="W38" s="1104"/>
      <c r="X38" s="1104"/>
      <c r="Y38" s="1104"/>
      <c r="Z38" s="1104"/>
      <c r="AA38" s="1104"/>
      <c r="AB38" s="1104"/>
      <c r="AC38" s="1104"/>
      <c r="AD38" s="1104"/>
      <c r="AE38" s="1105"/>
      <c r="AF38" s="1100"/>
      <c r="AG38" s="1101"/>
      <c r="AH38" s="1101"/>
      <c r="AI38" s="1101"/>
      <c r="AJ38" s="1102"/>
      <c r="AK38" s="1045"/>
      <c r="AL38" s="1036"/>
      <c r="AM38" s="1036"/>
      <c r="AN38" s="1036"/>
      <c r="AO38" s="1036"/>
      <c r="AP38" s="1036"/>
      <c r="AQ38" s="1036"/>
      <c r="AR38" s="1036"/>
      <c r="AS38" s="1036"/>
      <c r="AT38" s="1036"/>
      <c r="AU38" s="1036"/>
      <c r="AV38" s="1036"/>
      <c r="AW38" s="1036"/>
      <c r="AX38" s="1036"/>
      <c r="AY38" s="1036"/>
      <c r="AZ38" s="1106"/>
      <c r="BA38" s="1106"/>
      <c r="BB38" s="1106"/>
      <c r="BC38" s="1106"/>
      <c r="BD38" s="1106"/>
      <c r="BE38" s="1037"/>
      <c r="BF38" s="1037"/>
      <c r="BG38" s="1037"/>
      <c r="BH38" s="1037"/>
      <c r="BI38" s="1038"/>
      <c r="BJ38" s="235"/>
      <c r="BK38" s="235"/>
      <c r="BL38" s="235"/>
      <c r="BM38" s="235"/>
      <c r="BN38" s="235"/>
      <c r="BO38" s="244"/>
      <c r="BP38" s="244"/>
      <c r="BQ38" s="241">
        <v>32</v>
      </c>
      <c r="BR38" s="242"/>
      <c r="BS38" s="1057"/>
      <c r="BT38" s="1058"/>
      <c r="BU38" s="1058"/>
      <c r="BV38" s="1058"/>
      <c r="BW38" s="1058"/>
      <c r="BX38" s="1058"/>
      <c r="BY38" s="1058"/>
      <c r="BZ38" s="1058"/>
      <c r="CA38" s="1058"/>
      <c r="CB38" s="1058"/>
      <c r="CC38" s="1058"/>
      <c r="CD38" s="1058"/>
      <c r="CE38" s="1058"/>
      <c r="CF38" s="1058"/>
      <c r="CG38" s="1079"/>
      <c r="CH38" s="1054"/>
      <c r="CI38" s="1055"/>
      <c r="CJ38" s="1055"/>
      <c r="CK38" s="1055"/>
      <c r="CL38" s="1056"/>
      <c r="CM38" s="1054"/>
      <c r="CN38" s="1055"/>
      <c r="CO38" s="1055"/>
      <c r="CP38" s="1055"/>
      <c r="CQ38" s="1056"/>
      <c r="CR38" s="1054"/>
      <c r="CS38" s="1055"/>
      <c r="CT38" s="1055"/>
      <c r="CU38" s="1055"/>
      <c r="CV38" s="1056"/>
      <c r="CW38" s="1054"/>
      <c r="CX38" s="1055"/>
      <c r="CY38" s="1055"/>
      <c r="CZ38" s="1055"/>
      <c r="DA38" s="1056"/>
      <c r="DB38" s="1054"/>
      <c r="DC38" s="1055"/>
      <c r="DD38" s="1055"/>
      <c r="DE38" s="1055"/>
      <c r="DF38" s="1056"/>
      <c r="DG38" s="1054"/>
      <c r="DH38" s="1055"/>
      <c r="DI38" s="1055"/>
      <c r="DJ38" s="1055"/>
      <c r="DK38" s="1056"/>
      <c r="DL38" s="1054"/>
      <c r="DM38" s="1055"/>
      <c r="DN38" s="1055"/>
      <c r="DO38" s="1055"/>
      <c r="DP38" s="1056"/>
      <c r="DQ38" s="1054"/>
      <c r="DR38" s="1055"/>
      <c r="DS38" s="1055"/>
      <c r="DT38" s="1055"/>
      <c r="DU38" s="1056"/>
      <c r="DV38" s="1057"/>
      <c r="DW38" s="1058"/>
      <c r="DX38" s="1058"/>
      <c r="DY38" s="1058"/>
      <c r="DZ38" s="1059"/>
      <c r="EA38" s="233"/>
    </row>
    <row r="39" spans="1:131" ht="26.25" customHeight="1" x14ac:dyDescent="0.15">
      <c r="A39" s="245">
        <v>12</v>
      </c>
      <c r="B39" s="1095"/>
      <c r="C39" s="1096"/>
      <c r="D39" s="1096"/>
      <c r="E39" s="1096"/>
      <c r="F39" s="1096"/>
      <c r="G39" s="1096"/>
      <c r="H39" s="1096"/>
      <c r="I39" s="1096"/>
      <c r="J39" s="1096"/>
      <c r="K39" s="1096"/>
      <c r="L39" s="1096"/>
      <c r="M39" s="1096"/>
      <c r="N39" s="1096"/>
      <c r="O39" s="1096"/>
      <c r="P39" s="1097"/>
      <c r="Q39" s="1103"/>
      <c r="R39" s="1104"/>
      <c r="S39" s="1104"/>
      <c r="T39" s="1104"/>
      <c r="U39" s="1104"/>
      <c r="V39" s="1104"/>
      <c r="W39" s="1104"/>
      <c r="X39" s="1104"/>
      <c r="Y39" s="1104"/>
      <c r="Z39" s="1104"/>
      <c r="AA39" s="1104"/>
      <c r="AB39" s="1104"/>
      <c r="AC39" s="1104"/>
      <c r="AD39" s="1104"/>
      <c r="AE39" s="1105"/>
      <c r="AF39" s="1100"/>
      <c r="AG39" s="1101"/>
      <c r="AH39" s="1101"/>
      <c r="AI39" s="1101"/>
      <c r="AJ39" s="1102"/>
      <c r="AK39" s="1045"/>
      <c r="AL39" s="1036"/>
      <c r="AM39" s="1036"/>
      <c r="AN39" s="1036"/>
      <c r="AO39" s="1036"/>
      <c r="AP39" s="1036"/>
      <c r="AQ39" s="1036"/>
      <c r="AR39" s="1036"/>
      <c r="AS39" s="1036"/>
      <c r="AT39" s="1036"/>
      <c r="AU39" s="1036"/>
      <c r="AV39" s="1036"/>
      <c r="AW39" s="1036"/>
      <c r="AX39" s="1036"/>
      <c r="AY39" s="1036"/>
      <c r="AZ39" s="1106"/>
      <c r="BA39" s="1106"/>
      <c r="BB39" s="1106"/>
      <c r="BC39" s="1106"/>
      <c r="BD39" s="1106"/>
      <c r="BE39" s="1037"/>
      <c r="BF39" s="1037"/>
      <c r="BG39" s="1037"/>
      <c r="BH39" s="1037"/>
      <c r="BI39" s="1038"/>
      <c r="BJ39" s="235"/>
      <c r="BK39" s="235"/>
      <c r="BL39" s="235"/>
      <c r="BM39" s="235"/>
      <c r="BN39" s="235"/>
      <c r="BO39" s="244"/>
      <c r="BP39" s="244"/>
      <c r="BQ39" s="241">
        <v>33</v>
      </c>
      <c r="BR39" s="242"/>
      <c r="BS39" s="1057"/>
      <c r="BT39" s="1058"/>
      <c r="BU39" s="1058"/>
      <c r="BV39" s="1058"/>
      <c r="BW39" s="1058"/>
      <c r="BX39" s="1058"/>
      <c r="BY39" s="1058"/>
      <c r="BZ39" s="1058"/>
      <c r="CA39" s="1058"/>
      <c r="CB39" s="1058"/>
      <c r="CC39" s="1058"/>
      <c r="CD39" s="1058"/>
      <c r="CE39" s="1058"/>
      <c r="CF39" s="1058"/>
      <c r="CG39" s="1079"/>
      <c r="CH39" s="1054"/>
      <c r="CI39" s="1055"/>
      <c r="CJ39" s="1055"/>
      <c r="CK39" s="1055"/>
      <c r="CL39" s="1056"/>
      <c r="CM39" s="1054"/>
      <c r="CN39" s="1055"/>
      <c r="CO39" s="1055"/>
      <c r="CP39" s="1055"/>
      <c r="CQ39" s="1056"/>
      <c r="CR39" s="1054"/>
      <c r="CS39" s="1055"/>
      <c r="CT39" s="1055"/>
      <c r="CU39" s="1055"/>
      <c r="CV39" s="1056"/>
      <c r="CW39" s="1054"/>
      <c r="CX39" s="1055"/>
      <c r="CY39" s="1055"/>
      <c r="CZ39" s="1055"/>
      <c r="DA39" s="1056"/>
      <c r="DB39" s="1054"/>
      <c r="DC39" s="1055"/>
      <c r="DD39" s="1055"/>
      <c r="DE39" s="1055"/>
      <c r="DF39" s="1056"/>
      <c r="DG39" s="1054"/>
      <c r="DH39" s="1055"/>
      <c r="DI39" s="1055"/>
      <c r="DJ39" s="1055"/>
      <c r="DK39" s="1056"/>
      <c r="DL39" s="1054"/>
      <c r="DM39" s="1055"/>
      <c r="DN39" s="1055"/>
      <c r="DO39" s="1055"/>
      <c r="DP39" s="1056"/>
      <c r="DQ39" s="1054"/>
      <c r="DR39" s="1055"/>
      <c r="DS39" s="1055"/>
      <c r="DT39" s="1055"/>
      <c r="DU39" s="1056"/>
      <c r="DV39" s="1057"/>
      <c r="DW39" s="1058"/>
      <c r="DX39" s="1058"/>
      <c r="DY39" s="1058"/>
      <c r="DZ39" s="1059"/>
      <c r="EA39" s="233"/>
    </row>
    <row r="40" spans="1:131" ht="26.25" customHeight="1" x14ac:dyDescent="0.15">
      <c r="A40" s="241">
        <v>13</v>
      </c>
      <c r="B40" s="1095"/>
      <c r="C40" s="1096"/>
      <c r="D40" s="1096"/>
      <c r="E40" s="1096"/>
      <c r="F40" s="1096"/>
      <c r="G40" s="1096"/>
      <c r="H40" s="1096"/>
      <c r="I40" s="1096"/>
      <c r="J40" s="1096"/>
      <c r="K40" s="1096"/>
      <c r="L40" s="1096"/>
      <c r="M40" s="1096"/>
      <c r="N40" s="1096"/>
      <c r="O40" s="1096"/>
      <c r="P40" s="1097"/>
      <c r="Q40" s="1103"/>
      <c r="R40" s="1104"/>
      <c r="S40" s="1104"/>
      <c r="T40" s="1104"/>
      <c r="U40" s="1104"/>
      <c r="V40" s="1104"/>
      <c r="W40" s="1104"/>
      <c r="X40" s="1104"/>
      <c r="Y40" s="1104"/>
      <c r="Z40" s="1104"/>
      <c r="AA40" s="1104"/>
      <c r="AB40" s="1104"/>
      <c r="AC40" s="1104"/>
      <c r="AD40" s="1104"/>
      <c r="AE40" s="1105"/>
      <c r="AF40" s="1100"/>
      <c r="AG40" s="1101"/>
      <c r="AH40" s="1101"/>
      <c r="AI40" s="1101"/>
      <c r="AJ40" s="1102"/>
      <c r="AK40" s="1045"/>
      <c r="AL40" s="1036"/>
      <c r="AM40" s="1036"/>
      <c r="AN40" s="1036"/>
      <c r="AO40" s="1036"/>
      <c r="AP40" s="1036"/>
      <c r="AQ40" s="1036"/>
      <c r="AR40" s="1036"/>
      <c r="AS40" s="1036"/>
      <c r="AT40" s="1036"/>
      <c r="AU40" s="1036"/>
      <c r="AV40" s="1036"/>
      <c r="AW40" s="1036"/>
      <c r="AX40" s="1036"/>
      <c r="AY40" s="1036"/>
      <c r="AZ40" s="1106"/>
      <c r="BA40" s="1106"/>
      <c r="BB40" s="1106"/>
      <c r="BC40" s="1106"/>
      <c r="BD40" s="1106"/>
      <c r="BE40" s="1037"/>
      <c r="BF40" s="1037"/>
      <c r="BG40" s="1037"/>
      <c r="BH40" s="1037"/>
      <c r="BI40" s="1038"/>
      <c r="BJ40" s="235"/>
      <c r="BK40" s="235"/>
      <c r="BL40" s="235"/>
      <c r="BM40" s="235"/>
      <c r="BN40" s="235"/>
      <c r="BO40" s="244"/>
      <c r="BP40" s="244"/>
      <c r="BQ40" s="241">
        <v>34</v>
      </c>
      <c r="BR40" s="242"/>
      <c r="BS40" s="1057"/>
      <c r="BT40" s="1058"/>
      <c r="BU40" s="1058"/>
      <c r="BV40" s="1058"/>
      <c r="BW40" s="1058"/>
      <c r="BX40" s="1058"/>
      <c r="BY40" s="1058"/>
      <c r="BZ40" s="1058"/>
      <c r="CA40" s="1058"/>
      <c r="CB40" s="1058"/>
      <c r="CC40" s="1058"/>
      <c r="CD40" s="1058"/>
      <c r="CE40" s="1058"/>
      <c r="CF40" s="1058"/>
      <c r="CG40" s="1079"/>
      <c r="CH40" s="1054"/>
      <c r="CI40" s="1055"/>
      <c r="CJ40" s="1055"/>
      <c r="CK40" s="1055"/>
      <c r="CL40" s="1056"/>
      <c r="CM40" s="1054"/>
      <c r="CN40" s="1055"/>
      <c r="CO40" s="1055"/>
      <c r="CP40" s="1055"/>
      <c r="CQ40" s="1056"/>
      <c r="CR40" s="1054"/>
      <c r="CS40" s="1055"/>
      <c r="CT40" s="1055"/>
      <c r="CU40" s="1055"/>
      <c r="CV40" s="1056"/>
      <c r="CW40" s="1054"/>
      <c r="CX40" s="1055"/>
      <c r="CY40" s="1055"/>
      <c r="CZ40" s="1055"/>
      <c r="DA40" s="1056"/>
      <c r="DB40" s="1054"/>
      <c r="DC40" s="1055"/>
      <c r="DD40" s="1055"/>
      <c r="DE40" s="1055"/>
      <c r="DF40" s="1056"/>
      <c r="DG40" s="1054"/>
      <c r="DH40" s="1055"/>
      <c r="DI40" s="1055"/>
      <c r="DJ40" s="1055"/>
      <c r="DK40" s="1056"/>
      <c r="DL40" s="1054"/>
      <c r="DM40" s="1055"/>
      <c r="DN40" s="1055"/>
      <c r="DO40" s="1055"/>
      <c r="DP40" s="1056"/>
      <c r="DQ40" s="1054"/>
      <c r="DR40" s="1055"/>
      <c r="DS40" s="1055"/>
      <c r="DT40" s="1055"/>
      <c r="DU40" s="1056"/>
      <c r="DV40" s="1057"/>
      <c r="DW40" s="1058"/>
      <c r="DX40" s="1058"/>
      <c r="DY40" s="1058"/>
      <c r="DZ40" s="1059"/>
      <c r="EA40" s="233"/>
    </row>
    <row r="41" spans="1:131" ht="26.25" customHeight="1" x14ac:dyDescent="0.15">
      <c r="A41" s="241">
        <v>14</v>
      </c>
      <c r="B41" s="1095"/>
      <c r="C41" s="1096"/>
      <c r="D41" s="1096"/>
      <c r="E41" s="1096"/>
      <c r="F41" s="1096"/>
      <c r="G41" s="1096"/>
      <c r="H41" s="1096"/>
      <c r="I41" s="1096"/>
      <c r="J41" s="1096"/>
      <c r="K41" s="1096"/>
      <c r="L41" s="1096"/>
      <c r="M41" s="1096"/>
      <c r="N41" s="1096"/>
      <c r="O41" s="1096"/>
      <c r="P41" s="1097"/>
      <c r="Q41" s="1103"/>
      <c r="R41" s="1104"/>
      <c r="S41" s="1104"/>
      <c r="T41" s="1104"/>
      <c r="U41" s="1104"/>
      <c r="V41" s="1104"/>
      <c r="W41" s="1104"/>
      <c r="X41" s="1104"/>
      <c r="Y41" s="1104"/>
      <c r="Z41" s="1104"/>
      <c r="AA41" s="1104"/>
      <c r="AB41" s="1104"/>
      <c r="AC41" s="1104"/>
      <c r="AD41" s="1104"/>
      <c r="AE41" s="1105"/>
      <c r="AF41" s="1100"/>
      <c r="AG41" s="1101"/>
      <c r="AH41" s="1101"/>
      <c r="AI41" s="1101"/>
      <c r="AJ41" s="1102"/>
      <c r="AK41" s="1045"/>
      <c r="AL41" s="1036"/>
      <c r="AM41" s="1036"/>
      <c r="AN41" s="1036"/>
      <c r="AO41" s="1036"/>
      <c r="AP41" s="1036"/>
      <c r="AQ41" s="1036"/>
      <c r="AR41" s="1036"/>
      <c r="AS41" s="1036"/>
      <c r="AT41" s="1036"/>
      <c r="AU41" s="1036"/>
      <c r="AV41" s="1036"/>
      <c r="AW41" s="1036"/>
      <c r="AX41" s="1036"/>
      <c r="AY41" s="1036"/>
      <c r="AZ41" s="1106"/>
      <c r="BA41" s="1106"/>
      <c r="BB41" s="1106"/>
      <c r="BC41" s="1106"/>
      <c r="BD41" s="1106"/>
      <c r="BE41" s="1037"/>
      <c r="BF41" s="1037"/>
      <c r="BG41" s="1037"/>
      <c r="BH41" s="1037"/>
      <c r="BI41" s="1038"/>
      <c r="BJ41" s="235"/>
      <c r="BK41" s="235"/>
      <c r="BL41" s="235"/>
      <c r="BM41" s="235"/>
      <c r="BN41" s="235"/>
      <c r="BO41" s="244"/>
      <c r="BP41" s="244"/>
      <c r="BQ41" s="241">
        <v>35</v>
      </c>
      <c r="BR41" s="242"/>
      <c r="BS41" s="1057"/>
      <c r="BT41" s="1058"/>
      <c r="BU41" s="1058"/>
      <c r="BV41" s="1058"/>
      <c r="BW41" s="1058"/>
      <c r="BX41" s="1058"/>
      <c r="BY41" s="1058"/>
      <c r="BZ41" s="1058"/>
      <c r="CA41" s="1058"/>
      <c r="CB41" s="1058"/>
      <c r="CC41" s="1058"/>
      <c r="CD41" s="1058"/>
      <c r="CE41" s="1058"/>
      <c r="CF41" s="1058"/>
      <c r="CG41" s="1079"/>
      <c r="CH41" s="1054"/>
      <c r="CI41" s="1055"/>
      <c r="CJ41" s="1055"/>
      <c r="CK41" s="1055"/>
      <c r="CL41" s="1056"/>
      <c r="CM41" s="1054"/>
      <c r="CN41" s="1055"/>
      <c r="CO41" s="1055"/>
      <c r="CP41" s="1055"/>
      <c r="CQ41" s="1056"/>
      <c r="CR41" s="1054"/>
      <c r="CS41" s="1055"/>
      <c r="CT41" s="1055"/>
      <c r="CU41" s="1055"/>
      <c r="CV41" s="1056"/>
      <c r="CW41" s="1054"/>
      <c r="CX41" s="1055"/>
      <c r="CY41" s="1055"/>
      <c r="CZ41" s="1055"/>
      <c r="DA41" s="1056"/>
      <c r="DB41" s="1054"/>
      <c r="DC41" s="1055"/>
      <c r="DD41" s="1055"/>
      <c r="DE41" s="1055"/>
      <c r="DF41" s="1056"/>
      <c r="DG41" s="1054"/>
      <c r="DH41" s="1055"/>
      <c r="DI41" s="1055"/>
      <c r="DJ41" s="1055"/>
      <c r="DK41" s="1056"/>
      <c r="DL41" s="1054"/>
      <c r="DM41" s="1055"/>
      <c r="DN41" s="1055"/>
      <c r="DO41" s="1055"/>
      <c r="DP41" s="1056"/>
      <c r="DQ41" s="1054"/>
      <c r="DR41" s="1055"/>
      <c r="DS41" s="1055"/>
      <c r="DT41" s="1055"/>
      <c r="DU41" s="1056"/>
      <c r="DV41" s="1057"/>
      <c r="DW41" s="1058"/>
      <c r="DX41" s="1058"/>
      <c r="DY41" s="1058"/>
      <c r="DZ41" s="1059"/>
      <c r="EA41" s="233"/>
    </row>
    <row r="42" spans="1:131" ht="26.25" customHeight="1" x14ac:dyDescent="0.15">
      <c r="A42" s="241">
        <v>15</v>
      </c>
      <c r="B42" s="1095"/>
      <c r="C42" s="1096"/>
      <c r="D42" s="1096"/>
      <c r="E42" s="1096"/>
      <c r="F42" s="1096"/>
      <c r="G42" s="1096"/>
      <c r="H42" s="1096"/>
      <c r="I42" s="1096"/>
      <c r="J42" s="1096"/>
      <c r="K42" s="1096"/>
      <c r="L42" s="1096"/>
      <c r="M42" s="1096"/>
      <c r="N42" s="1096"/>
      <c r="O42" s="1096"/>
      <c r="P42" s="1097"/>
      <c r="Q42" s="1103"/>
      <c r="R42" s="1104"/>
      <c r="S42" s="1104"/>
      <c r="T42" s="1104"/>
      <c r="U42" s="1104"/>
      <c r="V42" s="1104"/>
      <c r="W42" s="1104"/>
      <c r="X42" s="1104"/>
      <c r="Y42" s="1104"/>
      <c r="Z42" s="1104"/>
      <c r="AA42" s="1104"/>
      <c r="AB42" s="1104"/>
      <c r="AC42" s="1104"/>
      <c r="AD42" s="1104"/>
      <c r="AE42" s="1105"/>
      <c r="AF42" s="1100"/>
      <c r="AG42" s="1101"/>
      <c r="AH42" s="1101"/>
      <c r="AI42" s="1101"/>
      <c r="AJ42" s="1102"/>
      <c r="AK42" s="1045"/>
      <c r="AL42" s="1036"/>
      <c r="AM42" s="1036"/>
      <c r="AN42" s="1036"/>
      <c r="AO42" s="1036"/>
      <c r="AP42" s="1036"/>
      <c r="AQ42" s="1036"/>
      <c r="AR42" s="1036"/>
      <c r="AS42" s="1036"/>
      <c r="AT42" s="1036"/>
      <c r="AU42" s="1036"/>
      <c r="AV42" s="1036"/>
      <c r="AW42" s="1036"/>
      <c r="AX42" s="1036"/>
      <c r="AY42" s="1036"/>
      <c r="AZ42" s="1106"/>
      <c r="BA42" s="1106"/>
      <c r="BB42" s="1106"/>
      <c r="BC42" s="1106"/>
      <c r="BD42" s="1106"/>
      <c r="BE42" s="1037"/>
      <c r="BF42" s="1037"/>
      <c r="BG42" s="1037"/>
      <c r="BH42" s="1037"/>
      <c r="BI42" s="1038"/>
      <c r="BJ42" s="235"/>
      <c r="BK42" s="235"/>
      <c r="BL42" s="235"/>
      <c r="BM42" s="235"/>
      <c r="BN42" s="235"/>
      <c r="BO42" s="244"/>
      <c r="BP42" s="244"/>
      <c r="BQ42" s="241">
        <v>36</v>
      </c>
      <c r="BR42" s="242"/>
      <c r="BS42" s="1057"/>
      <c r="BT42" s="1058"/>
      <c r="BU42" s="1058"/>
      <c r="BV42" s="1058"/>
      <c r="BW42" s="1058"/>
      <c r="BX42" s="1058"/>
      <c r="BY42" s="1058"/>
      <c r="BZ42" s="1058"/>
      <c r="CA42" s="1058"/>
      <c r="CB42" s="1058"/>
      <c r="CC42" s="1058"/>
      <c r="CD42" s="1058"/>
      <c r="CE42" s="1058"/>
      <c r="CF42" s="1058"/>
      <c r="CG42" s="1079"/>
      <c r="CH42" s="1054"/>
      <c r="CI42" s="1055"/>
      <c r="CJ42" s="1055"/>
      <c r="CK42" s="1055"/>
      <c r="CL42" s="1056"/>
      <c r="CM42" s="1054"/>
      <c r="CN42" s="1055"/>
      <c r="CO42" s="1055"/>
      <c r="CP42" s="1055"/>
      <c r="CQ42" s="1056"/>
      <c r="CR42" s="1054"/>
      <c r="CS42" s="1055"/>
      <c r="CT42" s="1055"/>
      <c r="CU42" s="1055"/>
      <c r="CV42" s="1056"/>
      <c r="CW42" s="1054"/>
      <c r="CX42" s="1055"/>
      <c r="CY42" s="1055"/>
      <c r="CZ42" s="1055"/>
      <c r="DA42" s="1056"/>
      <c r="DB42" s="1054"/>
      <c r="DC42" s="1055"/>
      <c r="DD42" s="1055"/>
      <c r="DE42" s="1055"/>
      <c r="DF42" s="1056"/>
      <c r="DG42" s="1054"/>
      <c r="DH42" s="1055"/>
      <c r="DI42" s="1055"/>
      <c r="DJ42" s="1055"/>
      <c r="DK42" s="1056"/>
      <c r="DL42" s="1054"/>
      <c r="DM42" s="1055"/>
      <c r="DN42" s="1055"/>
      <c r="DO42" s="1055"/>
      <c r="DP42" s="1056"/>
      <c r="DQ42" s="1054"/>
      <c r="DR42" s="1055"/>
      <c r="DS42" s="1055"/>
      <c r="DT42" s="1055"/>
      <c r="DU42" s="1056"/>
      <c r="DV42" s="1057"/>
      <c r="DW42" s="1058"/>
      <c r="DX42" s="1058"/>
      <c r="DY42" s="1058"/>
      <c r="DZ42" s="1059"/>
      <c r="EA42" s="233"/>
    </row>
    <row r="43" spans="1:131" ht="26.25" customHeight="1" x14ac:dyDescent="0.15">
      <c r="A43" s="241">
        <v>16</v>
      </c>
      <c r="B43" s="1095"/>
      <c r="C43" s="1096"/>
      <c r="D43" s="1096"/>
      <c r="E43" s="1096"/>
      <c r="F43" s="1096"/>
      <c r="G43" s="1096"/>
      <c r="H43" s="1096"/>
      <c r="I43" s="1096"/>
      <c r="J43" s="1096"/>
      <c r="K43" s="1096"/>
      <c r="L43" s="1096"/>
      <c r="M43" s="1096"/>
      <c r="N43" s="1096"/>
      <c r="O43" s="1096"/>
      <c r="P43" s="1097"/>
      <c r="Q43" s="1103"/>
      <c r="R43" s="1104"/>
      <c r="S43" s="1104"/>
      <c r="T43" s="1104"/>
      <c r="U43" s="1104"/>
      <c r="V43" s="1104"/>
      <c r="W43" s="1104"/>
      <c r="X43" s="1104"/>
      <c r="Y43" s="1104"/>
      <c r="Z43" s="1104"/>
      <c r="AA43" s="1104"/>
      <c r="AB43" s="1104"/>
      <c r="AC43" s="1104"/>
      <c r="AD43" s="1104"/>
      <c r="AE43" s="1105"/>
      <c r="AF43" s="1100"/>
      <c r="AG43" s="1101"/>
      <c r="AH43" s="1101"/>
      <c r="AI43" s="1101"/>
      <c r="AJ43" s="1102"/>
      <c r="AK43" s="1045"/>
      <c r="AL43" s="1036"/>
      <c r="AM43" s="1036"/>
      <c r="AN43" s="1036"/>
      <c r="AO43" s="1036"/>
      <c r="AP43" s="1036"/>
      <c r="AQ43" s="1036"/>
      <c r="AR43" s="1036"/>
      <c r="AS43" s="1036"/>
      <c r="AT43" s="1036"/>
      <c r="AU43" s="1036"/>
      <c r="AV43" s="1036"/>
      <c r="AW43" s="1036"/>
      <c r="AX43" s="1036"/>
      <c r="AY43" s="1036"/>
      <c r="AZ43" s="1106"/>
      <c r="BA43" s="1106"/>
      <c r="BB43" s="1106"/>
      <c r="BC43" s="1106"/>
      <c r="BD43" s="1106"/>
      <c r="BE43" s="1037"/>
      <c r="BF43" s="1037"/>
      <c r="BG43" s="1037"/>
      <c r="BH43" s="1037"/>
      <c r="BI43" s="1038"/>
      <c r="BJ43" s="235"/>
      <c r="BK43" s="235"/>
      <c r="BL43" s="235"/>
      <c r="BM43" s="235"/>
      <c r="BN43" s="235"/>
      <c r="BO43" s="244"/>
      <c r="BP43" s="244"/>
      <c r="BQ43" s="241">
        <v>37</v>
      </c>
      <c r="BR43" s="242"/>
      <c r="BS43" s="1057"/>
      <c r="BT43" s="1058"/>
      <c r="BU43" s="1058"/>
      <c r="BV43" s="1058"/>
      <c r="BW43" s="1058"/>
      <c r="BX43" s="1058"/>
      <c r="BY43" s="1058"/>
      <c r="BZ43" s="1058"/>
      <c r="CA43" s="1058"/>
      <c r="CB43" s="1058"/>
      <c r="CC43" s="1058"/>
      <c r="CD43" s="1058"/>
      <c r="CE43" s="1058"/>
      <c r="CF43" s="1058"/>
      <c r="CG43" s="1079"/>
      <c r="CH43" s="1054"/>
      <c r="CI43" s="1055"/>
      <c r="CJ43" s="1055"/>
      <c r="CK43" s="1055"/>
      <c r="CL43" s="1056"/>
      <c r="CM43" s="1054"/>
      <c r="CN43" s="1055"/>
      <c r="CO43" s="1055"/>
      <c r="CP43" s="1055"/>
      <c r="CQ43" s="1056"/>
      <c r="CR43" s="1054"/>
      <c r="CS43" s="1055"/>
      <c r="CT43" s="1055"/>
      <c r="CU43" s="1055"/>
      <c r="CV43" s="1056"/>
      <c r="CW43" s="1054"/>
      <c r="CX43" s="1055"/>
      <c r="CY43" s="1055"/>
      <c r="CZ43" s="1055"/>
      <c r="DA43" s="1056"/>
      <c r="DB43" s="1054"/>
      <c r="DC43" s="1055"/>
      <c r="DD43" s="1055"/>
      <c r="DE43" s="1055"/>
      <c r="DF43" s="1056"/>
      <c r="DG43" s="1054"/>
      <c r="DH43" s="1055"/>
      <c r="DI43" s="1055"/>
      <c r="DJ43" s="1055"/>
      <c r="DK43" s="1056"/>
      <c r="DL43" s="1054"/>
      <c r="DM43" s="1055"/>
      <c r="DN43" s="1055"/>
      <c r="DO43" s="1055"/>
      <c r="DP43" s="1056"/>
      <c r="DQ43" s="1054"/>
      <c r="DR43" s="1055"/>
      <c r="DS43" s="1055"/>
      <c r="DT43" s="1055"/>
      <c r="DU43" s="1056"/>
      <c r="DV43" s="1057"/>
      <c r="DW43" s="1058"/>
      <c r="DX43" s="1058"/>
      <c r="DY43" s="1058"/>
      <c r="DZ43" s="1059"/>
      <c r="EA43" s="233"/>
    </row>
    <row r="44" spans="1:131" ht="26.25" customHeight="1" x14ac:dyDescent="0.15">
      <c r="A44" s="241">
        <v>17</v>
      </c>
      <c r="B44" s="1095"/>
      <c r="C44" s="1096"/>
      <c r="D44" s="1096"/>
      <c r="E44" s="1096"/>
      <c r="F44" s="1096"/>
      <c r="G44" s="1096"/>
      <c r="H44" s="1096"/>
      <c r="I44" s="1096"/>
      <c r="J44" s="1096"/>
      <c r="K44" s="1096"/>
      <c r="L44" s="1096"/>
      <c r="M44" s="1096"/>
      <c r="N44" s="1096"/>
      <c r="O44" s="1096"/>
      <c r="P44" s="1097"/>
      <c r="Q44" s="1103"/>
      <c r="R44" s="1104"/>
      <c r="S44" s="1104"/>
      <c r="T44" s="1104"/>
      <c r="U44" s="1104"/>
      <c r="V44" s="1104"/>
      <c r="W44" s="1104"/>
      <c r="X44" s="1104"/>
      <c r="Y44" s="1104"/>
      <c r="Z44" s="1104"/>
      <c r="AA44" s="1104"/>
      <c r="AB44" s="1104"/>
      <c r="AC44" s="1104"/>
      <c r="AD44" s="1104"/>
      <c r="AE44" s="1105"/>
      <c r="AF44" s="1100"/>
      <c r="AG44" s="1101"/>
      <c r="AH44" s="1101"/>
      <c r="AI44" s="1101"/>
      <c r="AJ44" s="1102"/>
      <c r="AK44" s="1045"/>
      <c r="AL44" s="1036"/>
      <c r="AM44" s="1036"/>
      <c r="AN44" s="1036"/>
      <c r="AO44" s="1036"/>
      <c r="AP44" s="1036"/>
      <c r="AQ44" s="1036"/>
      <c r="AR44" s="1036"/>
      <c r="AS44" s="1036"/>
      <c r="AT44" s="1036"/>
      <c r="AU44" s="1036"/>
      <c r="AV44" s="1036"/>
      <c r="AW44" s="1036"/>
      <c r="AX44" s="1036"/>
      <c r="AY44" s="1036"/>
      <c r="AZ44" s="1106"/>
      <c r="BA44" s="1106"/>
      <c r="BB44" s="1106"/>
      <c r="BC44" s="1106"/>
      <c r="BD44" s="1106"/>
      <c r="BE44" s="1037"/>
      <c r="BF44" s="1037"/>
      <c r="BG44" s="1037"/>
      <c r="BH44" s="1037"/>
      <c r="BI44" s="1038"/>
      <c r="BJ44" s="235"/>
      <c r="BK44" s="235"/>
      <c r="BL44" s="235"/>
      <c r="BM44" s="235"/>
      <c r="BN44" s="235"/>
      <c r="BO44" s="244"/>
      <c r="BP44" s="244"/>
      <c r="BQ44" s="241">
        <v>38</v>
      </c>
      <c r="BR44" s="242"/>
      <c r="BS44" s="1057"/>
      <c r="BT44" s="1058"/>
      <c r="BU44" s="1058"/>
      <c r="BV44" s="1058"/>
      <c r="BW44" s="1058"/>
      <c r="BX44" s="1058"/>
      <c r="BY44" s="1058"/>
      <c r="BZ44" s="1058"/>
      <c r="CA44" s="1058"/>
      <c r="CB44" s="1058"/>
      <c r="CC44" s="1058"/>
      <c r="CD44" s="1058"/>
      <c r="CE44" s="1058"/>
      <c r="CF44" s="1058"/>
      <c r="CG44" s="1079"/>
      <c r="CH44" s="1054"/>
      <c r="CI44" s="1055"/>
      <c r="CJ44" s="1055"/>
      <c r="CK44" s="1055"/>
      <c r="CL44" s="1056"/>
      <c r="CM44" s="1054"/>
      <c r="CN44" s="1055"/>
      <c r="CO44" s="1055"/>
      <c r="CP44" s="1055"/>
      <c r="CQ44" s="1056"/>
      <c r="CR44" s="1054"/>
      <c r="CS44" s="1055"/>
      <c r="CT44" s="1055"/>
      <c r="CU44" s="1055"/>
      <c r="CV44" s="1056"/>
      <c r="CW44" s="1054"/>
      <c r="CX44" s="1055"/>
      <c r="CY44" s="1055"/>
      <c r="CZ44" s="1055"/>
      <c r="DA44" s="1056"/>
      <c r="DB44" s="1054"/>
      <c r="DC44" s="1055"/>
      <c r="DD44" s="1055"/>
      <c r="DE44" s="1055"/>
      <c r="DF44" s="1056"/>
      <c r="DG44" s="1054"/>
      <c r="DH44" s="1055"/>
      <c r="DI44" s="1055"/>
      <c r="DJ44" s="1055"/>
      <c r="DK44" s="1056"/>
      <c r="DL44" s="1054"/>
      <c r="DM44" s="1055"/>
      <c r="DN44" s="1055"/>
      <c r="DO44" s="1055"/>
      <c r="DP44" s="1056"/>
      <c r="DQ44" s="1054"/>
      <c r="DR44" s="1055"/>
      <c r="DS44" s="1055"/>
      <c r="DT44" s="1055"/>
      <c r="DU44" s="1056"/>
      <c r="DV44" s="1057"/>
      <c r="DW44" s="1058"/>
      <c r="DX44" s="1058"/>
      <c r="DY44" s="1058"/>
      <c r="DZ44" s="1059"/>
      <c r="EA44" s="233"/>
    </row>
    <row r="45" spans="1:131" ht="26.25" customHeight="1" x14ac:dyDescent="0.15">
      <c r="A45" s="241">
        <v>18</v>
      </c>
      <c r="B45" s="1095"/>
      <c r="C45" s="1096"/>
      <c r="D45" s="1096"/>
      <c r="E45" s="1096"/>
      <c r="F45" s="1096"/>
      <c r="G45" s="1096"/>
      <c r="H45" s="1096"/>
      <c r="I45" s="1096"/>
      <c r="J45" s="1096"/>
      <c r="K45" s="1096"/>
      <c r="L45" s="1096"/>
      <c r="M45" s="1096"/>
      <c r="N45" s="1096"/>
      <c r="O45" s="1096"/>
      <c r="P45" s="1097"/>
      <c r="Q45" s="1103"/>
      <c r="R45" s="1104"/>
      <c r="S45" s="1104"/>
      <c r="T45" s="1104"/>
      <c r="U45" s="1104"/>
      <c r="V45" s="1104"/>
      <c r="W45" s="1104"/>
      <c r="X45" s="1104"/>
      <c r="Y45" s="1104"/>
      <c r="Z45" s="1104"/>
      <c r="AA45" s="1104"/>
      <c r="AB45" s="1104"/>
      <c r="AC45" s="1104"/>
      <c r="AD45" s="1104"/>
      <c r="AE45" s="1105"/>
      <c r="AF45" s="1100"/>
      <c r="AG45" s="1101"/>
      <c r="AH45" s="1101"/>
      <c r="AI45" s="1101"/>
      <c r="AJ45" s="1102"/>
      <c r="AK45" s="1045"/>
      <c r="AL45" s="1036"/>
      <c r="AM45" s="1036"/>
      <c r="AN45" s="1036"/>
      <c r="AO45" s="1036"/>
      <c r="AP45" s="1036"/>
      <c r="AQ45" s="1036"/>
      <c r="AR45" s="1036"/>
      <c r="AS45" s="1036"/>
      <c r="AT45" s="1036"/>
      <c r="AU45" s="1036"/>
      <c r="AV45" s="1036"/>
      <c r="AW45" s="1036"/>
      <c r="AX45" s="1036"/>
      <c r="AY45" s="1036"/>
      <c r="AZ45" s="1106"/>
      <c r="BA45" s="1106"/>
      <c r="BB45" s="1106"/>
      <c r="BC45" s="1106"/>
      <c r="BD45" s="1106"/>
      <c r="BE45" s="1037"/>
      <c r="BF45" s="1037"/>
      <c r="BG45" s="1037"/>
      <c r="BH45" s="1037"/>
      <c r="BI45" s="1038"/>
      <c r="BJ45" s="235"/>
      <c r="BK45" s="235"/>
      <c r="BL45" s="235"/>
      <c r="BM45" s="235"/>
      <c r="BN45" s="235"/>
      <c r="BO45" s="244"/>
      <c r="BP45" s="244"/>
      <c r="BQ45" s="241">
        <v>39</v>
      </c>
      <c r="BR45" s="242"/>
      <c r="BS45" s="1057"/>
      <c r="BT45" s="1058"/>
      <c r="BU45" s="1058"/>
      <c r="BV45" s="1058"/>
      <c r="BW45" s="1058"/>
      <c r="BX45" s="1058"/>
      <c r="BY45" s="1058"/>
      <c r="BZ45" s="1058"/>
      <c r="CA45" s="1058"/>
      <c r="CB45" s="1058"/>
      <c r="CC45" s="1058"/>
      <c r="CD45" s="1058"/>
      <c r="CE45" s="1058"/>
      <c r="CF45" s="1058"/>
      <c r="CG45" s="1079"/>
      <c r="CH45" s="1054"/>
      <c r="CI45" s="1055"/>
      <c r="CJ45" s="1055"/>
      <c r="CK45" s="1055"/>
      <c r="CL45" s="1056"/>
      <c r="CM45" s="1054"/>
      <c r="CN45" s="1055"/>
      <c r="CO45" s="1055"/>
      <c r="CP45" s="1055"/>
      <c r="CQ45" s="1056"/>
      <c r="CR45" s="1054"/>
      <c r="CS45" s="1055"/>
      <c r="CT45" s="1055"/>
      <c r="CU45" s="1055"/>
      <c r="CV45" s="1056"/>
      <c r="CW45" s="1054"/>
      <c r="CX45" s="1055"/>
      <c r="CY45" s="1055"/>
      <c r="CZ45" s="1055"/>
      <c r="DA45" s="1056"/>
      <c r="DB45" s="1054"/>
      <c r="DC45" s="1055"/>
      <c r="DD45" s="1055"/>
      <c r="DE45" s="1055"/>
      <c r="DF45" s="1056"/>
      <c r="DG45" s="1054"/>
      <c r="DH45" s="1055"/>
      <c r="DI45" s="1055"/>
      <c r="DJ45" s="1055"/>
      <c r="DK45" s="1056"/>
      <c r="DL45" s="1054"/>
      <c r="DM45" s="1055"/>
      <c r="DN45" s="1055"/>
      <c r="DO45" s="1055"/>
      <c r="DP45" s="1056"/>
      <c r="DQ45" s="1054"/>
      <c r="DR45" s="1055"/>
      <c r="DS45" s="1055"/>
      <c r="DT45" s="1055"/>
      <c r="DU45" s="1056"/>
      <c r="DV45" s="1057"/>
      <c r="DW45" s="1058"/>
      <c r="DX45" s="1058"/>
      <c r="DY45" s="1058"/>
      <c r="DZ45" s="1059"/>
      <c r="EA45" s="233"/>
    </row>
    <row r="46" spans="1:131" ht="26.25" customHeight="1" x14ac:dyDescent="0.15">
      <c r="A46" s="241">
        <v>19</v>
      </c>
      <c r="B46" s="1095"/>
      <c r="C46" s="1096"/>
      <c r="D46" s="1096"/>
      <c r="E46" s="1096"/>
      <c r="F46" s="1096"/>
      <c r="G46" s="1096"/>
      <c r="H46" s="1096"/>
      <c r="I46" s="1096"/>
      <c r="J46" s="1096"/>
      <c r="K46" s="1096"/>
      <c r="L46" s="1096"/>
      <c r="M46" s="1096"/>
      <c r="N46" s="1096"/>
      <c r="O46" s="1096"/>
      <c r="P46" s="1097"/>
      <c r="Q46" s="1103"/>
      <c r="R46" s="1104"/>
      <c r="S46" s="1104"/>
      <c r="T46" s="1104"/>
      <c r="U46" s="1104"/>
      <c r="V46" s="1104"/>
      <c r="W46" s="1104"/>
      <c r="X46" s="1104"/>
      <c r="Y46" s="1104"/>
      <c r="Z46" s="1104"/>
      <c r="AA46" s="1104"/>
      <c r="AB46" s="1104"/>
      <c r="AC46" s="1104"/>
      <c r="AD46" s="1104"/>
      <c r="AE46" s="1105"/>
      <c r="AF46" s="1100"/>
      <c r="AG46" s="1101"/>
      <c r="AH46" s="1101"/>
      <c r="AI46" s="1101"/>
      <c r="AJ46" s="1102"/>
      <c r="AK46" s="1045"/>
      <c r="AL46" s="1036"/>
      <c r="AM46" s="1036"/>
      <c r="AN46" s="1036"/>
      <c r="AO46" s="1036"/>
      <c r="AP46" s="1036"/>
      <c r="AQ46" s="1036"/>
      <c r="AR46" s="1036"/>
      <c r="AS46" s="1036"/>
      <c r="AT46" s="1036"/>
      <c r="AU46" s="1036"/>
      <c r="AV46" s="1036"/>
      <c r="AW46" s="1036"/>
      <c r="AX46" s="1036"/>
      <c r="AY46" s="1036"/>
      <c r="AZ46" s="1106"/>
      <c r="BA46" s="1106"/>
      <c r="BB46" s="1106"/>
      <c r="BC46" s="1106"/>
      <c r="BD46" s="1106"/>
      <c r="BE46" s="1037"/>
      <c r="BF46" s="1037"/>
      <c r="BG46" s="1037"/>
      <c r="BH46" s="1037"/>
      <c r="BI46" s="1038"/>
      <c r="BJ46" s="235"/>
      <c r="BK46" s="235"/>
      <c r="BL46" s="235"/>
      <c r="BM46" s="235"/>
      <c r="BN46" s="235"/>
      <c r="BO46" s="244"/>
      <c r="BP46" s="244"/>
      <c r="BQ46" s="241">
        <v>40</v>
      </c>
      <c r="BR46" s="242"/>
      <c r="BS46" s="1057"/>
      <c r="BT46" s="1058"/>
      <c r="BU46" s="1058"/>
      <c r="BV46" s="1058"/>
      <c r="BW46" s="1058"/>
      <c r="BX46" s="1058"/>
      <c r="BY46" s="1058"/>
      <c r="BZ46" s="1058"/>
      <c r="CA46" s="1058"/>
      <c r="CB46" s="1058"/>
      <c r="CC46" s="1058"/>
      <c r="CD46" s="1058"/>
      <c r="CE46" s="1058"/>
      <c r="CF46" s="1058"/>
      <c r="CG46" s="1079"/>
      <c r="CH46" s="1054"/>
      <c r="CI46" s="1055"/>
      <c r="CJ46" s="1055"/>
      <c r="CK46" s="1055"/>
      <c r="CL46" s="1056"/>
      <c r="CM46" s="1054"/>
      <c r="CN46" s="1055"/>
      <c r="CO46" s="1055"/>
      <c r="CP46" s="1055"/>
      <c r="CQ46" s="1056"/>
      <c r="CR46" s="1054"/>
      <c r="CS46" s="1055"/>
      <c r="CT46" s="1055"/>
      <c r="CU46" s="1055"/>
      <c r="CV46" s="1056"/>
      <c r="CW46" s="1054"/>
      <c r="CX46" s="1055"/>
      <c r="CY46" s="1055"/>
      <c r="CZ46" s="1055"/>
      <c r="DA46" s="1056"/>
      <c r="DB46" s="1054"/>
      <c r="DC46" s="1055"/>
      <c r="DD46" s="1055"/>
      <c r="DE46" s="1055"/>
      <c r="DF46" s="1056"/>
      <c r="DG46" s="1054"/>
      <c r="DH46" s="1055"/>
      <c r="DI46" s="1055"/>
      <c r="DJ46" s="1055"/>
      <c r="DK46" s="1056"/>
      <c r="DL46" s="1054"/>
      <c r="DM46" s="1055"/>
      <c r="DN46" s="1055"/>
      <c r="DO46" s="1055"/>
      <c r="DP46" s="1056"/>
      <c r="DQ46" s="1054"/>
      <c r="DR46" s="1055"/>
      <c r="DS46" s="1055"/>
      <c r="DT46" s="1055"/>
      <c r="DU46" s="1056"/>
      <c r="DV46" s="1057"/>
      <c r="DW46" s="1058"/>
      <c r="DX46" s="1058"/>
      <c r="DY46" s="1058"/>
      <c r="DZ46" s="1059"/>
      <c r="EA46" s="233"/>
    </row>
    <row r="47" spans="1:131" ht="26.25" customHeight="1" x14ac:dyDescent="0.15">
      <c r="A47" s="241">
        <v>20</v>
      </c>
      <c r="B47" s="1095"/>
      <c r="C47" s="1096"/>
      <c r="D47" s="1096"/>
      <c r="E47" s="1096"/>
      <c r="F47" s="1096"/>
      <c r="G47" s="1096"/>
      <c r="H47" s="1096"/>
      <c r="I47" s="1096"/>
      <c r="J47" s="1096"/>
      <c r="K47" s="1096"/>
      <c r="L47" s="1096"/>
      <c r="M47" s="1096"/>
      <c r="N47" s="1096"/>
      <c r="O47" s="1096"/>
      <c r="P47" s="1097"/>
      <c r="Q47" s="1103"/>
      <c r="R47" s="1104"/>
      <c r="S47" s="1104"/>
      <c r="T47" s="1104"/>
      <c r="U47" s="1104"/>
      <c r="V47" s="1104"/>
      <c r="W47" s="1104"/>
      <c r="X47" s="1104"/>
      <c r="Y47" s="1104"/>
      <c r="Z47" s="1104"/>
      <c r="AA47" s="1104"/>
      <c r="AB47" s="1104"/>
      <c r="AC47" s="1104"/>
      <c r="AD47" s="1104"/>
      <c r="AE47" s="1105"/>
      <c r="AF47" s="1100"/>
      <c r="AG47" s="1101"/>
      <c r="AH47" s="1101"/>
      <c r="AI47" s="1101"/>
      <c r="AJ47" s="1102"/>
      <c r="AK47" s="1045"/>
      <c r="AL47" s="1036"/>
      <c r="AM47" s="1036"/>
      <c r="AN47" s="1036"/>
      <c r="AO47" s="1036"/>
      <c r="AP47" s="1036"/>
      <c r="AQ47" s="1036"/>
      <c r="AR47" s="1036"/>
      <c r="AS47" s="1036"/>
      <c r="AT47" s="1036"/>
      <c r="AU47" s="1036"/>
      <c r="AV47" s="1036"/>
      <c r="AW47" s="1036"/>
      <c r="AX47" s="1036"/>
      <c r="AY47" s="1036"/>
      <c r="AZ47" s="1106"/>
      <c r="BA47" s="1106"/>
      <c r="BB47" s="1106"/>
      <c r="BC47" s="1106"/>
      <c r="BD47" s="1106"/>
      <c r="BE47" s="1037"/>
      <c r="BF47" s="1037"/>
      <c r="BG47" s="1037"/>
      <c r="BH47" s="1037"/>
      <c r="BI47" s="1038"/>
      <c r="BJ47" s="235"/>
      <c r="BK47" s="235"/>
      <c r="BL47" s="235"/>
      <c r="BM47" s="235"/>
      <c r="BN47" s="235"/>
      <c r="BO47" s="244"/>
      <c r="BP47" s="244"/>
      <c r="BQ47" s="241">
        <v>41</v>
      </c>
      <c r="BR47" s="242"/>
      <c r="BS47" s="1057"/>
      <c r="BT47" s="1058"/>
      <c r="BU47" s="1058"/>
      <c r="BV47" s="1058"/>
      <c r="BW47" s="1058"/>
      <c r="BX47" s="1058"/>
      <c r="BY47" s="1058"/>
      <c r="BZ47" s="1058"/>
      <c r="CA47" s="1058"/>
      <c r="CB47" s="1058"/>
      <c r="CC47" s="1058"/>
      <c r="CD47" s="1058"/>
      <c r="CE47" s="1058"/>
      <c r="CF47" s="1058"/>
      <c r="CG47" s="1079"/>
      <c r="CH47" s="1054"/>
      <c r="CI47" s="1055"/>
      <c r="CJ47" s="1055"/>
      <c r="CK47" s="1055"/>
      <c r="CL47" s="1056"/>
      <c r="CM47" s="1054"/>
      <c r="CN47" s="1055"/>
      <c r="CO47" s="1055"/>
      <c r="CP47" s="1055"/>
      <c r="CQ47" s="1056"/>
      <c r="CR47" s="1054"/>
      <c r="CS47" s="1055"/>
      <c r="CT47" s="1055"/>
      <c r="CU47" s="1055"/>
      <c r="CV47" s="1056"/>
      <c r="CW47" s="1054"/>
      <c r="CX47" s="1055"/>
      <c r="CY47" s="1055"/>
      <c r="CZ47" s="1055"/>
      <c r="DA47" s="1056"/>
      <c r="DB47" s="1054"/>
      <c r="DC47" s="1055"/>
      <c r="DD47" s="1055"/>
      <c r="DE47" s="1055"/>
      <c r="DF47" s="1056"/>
      <c r="DG47" s="1054"/>
      <c r="DH47" s="1055"/>
      <c r="DI47" s="1055"/>
      <c r="DJ47" s="1055"/>
      <c r="DK47" s="1056"/>
      <c r="DL47" s="1054"/>
      <c r="DM47" s="1055"/>
      <c r="DN47" s="1055"/>
      <c r="DO47" s="1055"/>
      <c r="DP47" s="1056"/>
      <c r="DQ47" s="1054"/>
      <c r="DR47" s="1055"/>
      <c r="DS47" s="1055"/>
      <c r="DT47" s="1055"/>
      <c r="DU47" s="1056"/>
      <c r="DV47" s="1057"/>
      <c r="DW47" s="1058"/>
      <c r="DX47" s="1058"/>
      <c r="DY47" s="1058"/>
      <c r="DZ47" s="1059"/>
      <c r="EA47" s="233"/>
    </row>
    <row r="48" spans="1:131" ht="26.25" customHeight="1" x14ac:dyDescent="0.15">
      <c r="A48" s="241">
        <v>21</v>
      </c>
      <c r="B48" s="1095"/>
      <c r="C48" s="1096"/>
      <c r="D48" s="1096"/>
      <c r="E48" s="1096"/>
      <c r="F48" s="1096"/>
      <c r="G48" s="1096"/>
      <c r="H48" s="1096"/>
      <c r="I48" s="1096"/>
      <c r="J48" s="1096"/>
      <c r="K48" s="1096"/>
      <c r="L48" s="1096"/>
      <c r="M48" s="1096"/>
      <c r="N48" s="1096"/>
      <c r="O48" s="1096"/>
      <c r="P48" s="1097"/>
      <c r="Q48" s="1103"/>
      <c r="R48" s="1104"/>
      <c r="S48" s="1104"/>
      <c r="T48" s="1104"/>
      <c r="U48" s="1104"/>
      <c r="V48" s="1104"/>
      <c r="W48" s="1104"/>
      <c r="X48" s="1104"/>
      <c r="Y48" s="1104"/>
      <c r="Z48" s="1104"/>
      <c r="AA48" s="1104"/>
      <c r="AB48" s="1104"/>
      <c r="AC48" s="1104"/>
      <c r="AD48" s="1104"/>
      <c r="AE48" s="1105"/>
      <c r="AF48" s="1100"/>
      <c r="AG48" s="1101"/>
      <c r="AH48" s="1101"/>
      <c r="AI48" s="1101"/>
      <c r="AJ48" s="1102"/>
      <c r="AK48" s="1045"/>
      <c r="AL48" s="1036"/>
      <c r="AM48" s="1036"/>
      <c r="AN48" s="1036"/>
      <c r="AO48" s="1036"/>
      <c r="AP48" s="1036"/>
      <c r="AQ48" s="1036"/>
      <c r="AR48" s="1036"/>
      <c r="AS48" s="1036"/>
      <c r="AT48" s="1036"/>
      <c r="AU48" s="1036"/>
      <c r="AV48" s="1036"/>
      <c r="AW48" s="1036"/>
      <c r="AX48" s="1036"/>
      <c r="AY48" s="1036"/>
      <c r="AZ48" s="1106"/>
      <c r="BA48" s="1106"/>
      <c r="BB48" s="1106"/>
      <c r="BC48" s="1106"/>
      <c r="BD48" s="1106"/>
      <c r="BE48" s="1037"/>
      <c r="BF48" s="1037"/>
      <c r="BG48" s="1037"/>
      <c r="BH48" s="1037"/>
      <c r="BI48" s="1038"/>
      <c r="BJ48" s="235"/>
      <c r="BK48" s="235"/>
      <c r="BL48" s="235"/>
      <c r="BM48" s="235"/>
      <c r="BN48" s="235"/>
      <c r="BO48" s="244"/>
      <c r="BP48" s="244"/>
      <c r="BQ48" s="241">
        <v>42</v>
      </c>
      <c r="BR48" s="242"/>
      <c r="BS48" s="1057"/>
      <c r="BT48" s="1058"/>
      <c r="BU48" s="1058"/>
      <c r="BV48" s="1058"/>
      <c r="BW48" s="1058"/>
      <c r="BX48" s="1058"/>
      <c r="BY48" s="1058"/>
      <c r="BZ48" s="1058"/>
      <c r="CA48" s="1058"/>
      <c r="CB48" s="1058"/>
      <c r="CC48" s="1058"/>
      <c r="CD48" s="1058"/>
      <c r="CE48" s="1058"/>
      <c r="CF48" s="1058"/>
      <c r="CG48" s="1079"/>
      <c r="CH48" s="1054"/>
      <c r="CI48" s="1055"/>
      <c r="CJ48" s="1055"/>
      <c r="CK48" s="1055"/>
      <c r="CL48" s="1056"/>
      <c r="CM48" s="1054"/>
      <c r="CN48" s="1055"/>
      <c r="CO48" s="1055"/>
      <c r="CP48" s="1055"/>
      <c r="CQ48" s="1056"/>
      <c r="CR48" s="1054"/>
      <c r="CS48" s="1055"/>
      <c r="CT48" s="1055"/>
      <c r="CU48" s="1055"/>
      <c r="CV48" s="1056"/>
      <c r="CW48" s="1054"/>
      <c r="CX48" s="1055"/>
      <c r="CY48" s="1055"/>
      <c r="CZ48" s="1055"/>
      <c r="DA48" s="1056"/>
      <c r="DB48" s="1054"/>
      <c r="DC48" s="1055"/>
      <c r="DD48" s="1055"/>
      <c r="DE48" s="1055"/>
      <c r="DF48" s="1056"/>
      <c r="DG48" s="1054"/>
      <c r="DH48" s="1055"/>
      <c r="DI48" s="1055"/>
      <c r="DJ48" s="1055"/>
      <c r="DK48" s="1056"/>
      <c r="DL48" s="1054"/>
      <c r="DM48" s="1055"/>
      <c r="DN48" s="1055"/>
      <c r="DO48" s="1055"/>
      <c r="DP48" s="1056"/>
      <c r="DQ48" s="1054"/>
      <c r="DR48" s="1055"/>
      <c r="DS48" s="1055"/>
      <c r="DT48" s="1055"/>
      <c r="DU48" s="1056"/>
      <c r="DV48" s="1057"/>
      <c r="DW48" s="1058"/>
      <c r="DX48" s="1058"/>
      <c r="DY48" s="1058"/>
      <c r="DZ48" s="1059"/>
      <c r="EA48" s="233"/>
    </row>
    <row r="49" spans="1:131" ht="26.25" customHeight="1" x14ac:dyDescent="0.15">
      <c r="A49" s="241">
        <v>22</v>
      </c>
      <c r="B49" s="1095"/>
      <c r="C49" s="1096"/>
      <c r="D49" s="1096"/>
      <c r="E49" s="1096"/>
      <c r="F49" s="1096"/>
      <c r="G49" s="1096"/>
      <c r="H49" s="1096"/>
      <c r="I49" s="1096"/>
      <c r="J49" s="1096"/>
      <c r="K49" s="1096"/>
      <c r="L49" s="1096"/>
      <c r="M49" s="1096"/>
      <c r="N49" s="1096"/>
      <c r="O49" s="1096"/>
      <c r="P49" s="1097"/>
      <c r="Q49" s="1103"/>
      <c r="R49" s="1104"/>
      <c r="S49" s="1104"/>
      <c r="T49" s="1104"/>
      <c r="U49" s="1104"/>
      <c r="V49" s="1104"/>
      <c r="W49" s="1104"/>
      <c r="X49" s="1104"/>
      <c r="Y49" s="1104"/>
      <c r="Z49" s="1104"/>
      <c r="AA49" s="1104"/>
      <c r="AB49" s="1104"/>
      <c r="AC49" s="1104"/>
      <c r="AD49" s="1104"/>
      <c r="AE49" s="1105"/>
      <c r="AF49" s="1100"/>
      <c r="AG49" s="1101"/>
      <c r="AH49" s="1101"/>
      <c r="AI49" s="1101"/>
      <c r="AJ49" s="1102"/>
      <c r="AK49" s="1045"/>
      <c r="AL49" s="1036"/>
      <c r="AM49" s="1036"/>
      <c r="AN49" s="1036"/>
      <c r="AO49" s="1036"/>
      <c r="AP49" s="1036"/>
      <c r="AQ49" s="1036"/>
      <c r="AR49" s="1036"/>
      <c r="AS49" s="1036"/>
      <c r="AT49" s="1036"/>
      <c r="AU49" s="1036"/>
      <c r="AV49" s="1036"/>
      <c r="AW49" s="1036"/>
      <c r="AX49" s="1036"/>
      <c r="AY49" s="1036"/>
      <c r="AZ49" s="1106"/>
      <c r="BA49" s="1106"/>
      <c r="BB49" s="1106"/>
      <c r="BC49" s="1106"/>
      <c r="BD49" s="1106"/>
      <c r="BE49" s="1037"/>
      <c r="BF49" s="1037"/>
      <c r="BG49" s="1037"/>
      <c r="BH49" s="1037"/>
      <c r="BI49" s="1038"/>
      <c r="BJ49" s="235"/>
      <c r="BK49" s="235"/>
      <c r="BL49" s="235"/>
      <c r="BM49" s="235"/>
      <c r="BN49" s="235"/>
      <c r="BO49" s="244"/>
      <c r="BP49" s="244"/>
      <c r="BQ49" s="241">
        <v>43</v>
      </c>
      <c r="BR49" s="242"/>
      <c r="BS49" s="1057"/>
      <c r="BT49" s="1058"/>
      <c r="BU49" s="1058"/>
      <c r="BV49" s="1058"/>
      <c r="BW49" s="1058"/>
      <c r="BX49" s="1058"/>
      <c r="BY49" s="1058"/>
      <c r="BZ49" s="1058"/>
      <c r="CA49" s="1058"/>
      <c r="CB49" s="1058"/>
      <c r="CC49" s="1058"/>
      <c r="CD49" s="1058"/>
      <c r="CE49" s="1058"/>
      <c r="CF49" s="1058"/>
      <c r="CG49" s="1079"/>
      <c r="CH49" s="1054"/>
      <c r="CI49" s="1055"/>
      <c r="CJ49" s="1055"/>
      <c r="CK49" s="1055"/>
      <c r="CL49" s="1056"/>
      <c r="CM49" s="1054"/>
      <c r="CN49" s="1055"/>
      <c r="CO49" s="1055"/>
      <c r="CP49" s="1055"/>
      <c r="CQ49" s="1056"/>
      <c r="CR49" s="1054"/>
      <c r="CS49" s="1055"/>
      <c r="CT49" s="1055"/>
      <c r="CU49" s="1055"/>
      <c r="CV49" s="1056"/>
      <c r="CW49" s="1054"/>
      <c r="CX49" s="1055"/>
      <c r="CY49" s="1055"/>
      <c r="CZ49" s="1055"/>
      <c r="DA49" s="1056"/>
      <c r="DB49" s="1054"/>
      <c r="DC49" s="1055"/>
      <c r="DD49" s="1055"/>
      <c r="DE49" s="1055"/>
      <c r="DF49" s="1056"/>
      <c r="DG49" s="1054"/>
      <c r="DH49" s="1055"/>
      <c r="DI49" s="1055"/>
      <c r="DJ49" s="1055"/>
      <c r="DK49" s="1056"/>
      <c r="DL49" s="1054"/>
      <c r="DM49" s="1055"/>
      <c r="DN49" s="1055"/>
      <c r="DO49" s="1055"/>
      <c r="DP49" s="1056"/>
      <c r="DQ49" s="1054"/>
      <c r="DR49" s="1055"/>
      <c r="DS49" s="1055"/>
      <c r="DT49" s="1055"/>
      <c r="DU49" s="1056"/>
      <c r="DV49" s="1057"/>
      <c r="DW49" s="1058"/>
      <c r="DX49" s="1058"/>
      <c r="DY49" s="1058"/>
      <c r="DZ49" s="1059"/>
      <c r="EA49" s="233"/>
    </row>
    <row r="50" spans="1:131" ht="26.25" customHeight="1" x14ac:dyDescent="0.15">
      <c r="A50" s="241">
        <v>23</v>
      </c>
      <c r="B50" s="1095"/>
      <c r="C50" s="1096"/>
      <c r="D50" s="1096"/>
      <c r="E50" s="1096"/>
      <c r="F50" s="1096"/>
      <c r="G50" s="1096"/>
      <c r="H50" s="1096"/>
      <c r="I50" s="1096"/>
      <c r="J50" s="1096"/>
      <c r="K50" s="1096"/>
      <c r="L50" s="1096"/>
      <c r="M50" s="1096"/>
      <c r="N50" s="1096"/>
      <c r="O50" s="1096"/>
      <c r="P50" s="1097"/>
      <c r="Q50" s="1098"/>
      <c r="R50" s="1090"/>
      <c r="S50" s="1090"/>
      <c r="T50" s="1090"/>
      <c r="U50" s="1090"/>
      <c r="V50" s="1090"/>
      <c r="W50" s="1090"/>
      <c r="X50" s="1090"/>
      <c r="Y50" s="1090"/>
      <c r="Z50" s="1090"/>
      <c r="AA50" s="1090"/>
      <c r="AB50" s="1090"/>
      <c r="AC50" s="1090"/>
      <c r="AD50" s="1090"/>
      <c r="AE50" s="1099"/>
      <c r="AF50" s="1100"/>
      <c r="AG50" s="1101"/>
      <c r="AH50" s="1101"/>
      <c r="AI50" s="1101"/>
      <c r="AJ50" s="1102"/>
      <c r="AK50" s="1089"/>
      <c r="AL50" s="1090"/>
      <c r="AM50" s="1090"/>
      <c r="AN50" s="1090"/>
      <c r="AO50" s="1090"/>
      <c r="AP50" s="1090"/>
      <c r="AQ50" s="1090"/>
      <c r="AR50" s="1090"/>
      <c r="AS50" s="1090"/>
      <c r="AT50" s="1090"/>
      <c r="AU50" s="1090"/>
      <c r="AV50" s="1090"/>
      <c r="AW50" s="1090"/>
      <c r="AX50" s="1090"/>
      <c r="AY50" s="1090"/>
      <c r="AZ50" s="1091"/>
      <c r="BA50" s="1091"/>
      <c r="BB50" s="1091"/>
      <c r="BC50" s="1091"/>
      <c r="BD50" s="1091"/>
      <c r="BE50" s="1037"/>
      <c r="BF50" s="1037"/>
      <c r="BG50" s="1037"/>
      <c r="BH50" s="1037"/>
      <c r="BI50" s="1038"/>
      <c r="BJ50" s="235"/>
      <c r="BK50" s="235"/>
      <c r="BL50" s="235"/>
      <c r="BM50" s="235"/>
      <c r="BN50" s="235"/>
      <c r="BO50" s="244"/>
      <c r="BP50" s="244"/>
      <c r="BQ50" s="241">
        <v>44</v>
      </c>
      <c r="BR50" s="242"/>
      <c r="BS50" s="1057"/>
      <c r="BT50" s="1058"/>
      <c r="BU50" s="1058"/>
      <c r="BV50" s="1058"/>
      <c r="BW50" s="1058"/>
      <c r="BX50" s="1058"/>
      <c r="BY50" s="1058"/>
      <c r="BZ50" s="1058"/>
      <c r="CA50" s="1058"/>
      <c r="CB50" s="1058"/>
      <c r="CC50" s="1058"/>
      <c r="CD50" s="1058"/>
      <c r="CE50" s="1058"/>
      <c r="CF50" s="1058"/>
      <c r="CG50" s="1079"/>
      <c r="CH50" s="1054"/>
      <c r="CI50" s="1055"/>
      <c r="CJ50" s="1055"/>
      <c r="CK50" s="1055"/>
      <c r="CL50" s="1056"/>
      <c r="CM50" s="1054"/>
      <c r="CN50" s="1055"/>
      <c r="CO50" s="1055"/>
      <c r="CP50" s="1055"/>
      <c r="CQ50" s="1056"/>
      <c r="CR50" s="1054"/>
      <c r="CS50" s="1055"/>
      <c r="CT50" s="1055"/>
      <c r="CU50" s="1055"/>
      <c r="CV50" s="1056"/>
      <c r="CW50" s="1054"/>
      <c r="CX50" s="1055"/>
      <c r="CY50" s="1055"/>
      <c r="CZ50" s="1055"/>
      <c r="DA50" s="1056"/>
      <c r="DB50" s="1054"/>
      <c r="DC50" s="1055"/>
      <c r="DD50" s="1055"/>
      <c r="DE50" s="1055"/>
      <c r="DF50" s="1056"/>
      <c r="DG50" s="1054"/>
      <c r="DH50" s="1055"/>
      <c r="DI50" s="1055"/>
      <c r="DJ50" s="1055"/>
      <c r="DK50" s="1056"/>
      <c r="DL50" s="1054"/>
      <c r="DM50" s="1055"/>
      <c r="DN50" s="1055"/>
      <c r="DO50" s="1055"/>
      <c r="DP50" s="1056"/>
      <c r="DQ50" s="1054"/>
      <c r="DR50" s="1055"/>
      <c r="DS50" s="1055"/>
      <c r="DT50" s="1055"/>
      <c r="DU50" s="1056"/>
      <c r="DV50" s="1057"/>
      <c r="DW50" s="1058"/>
      <c r="DX50" s="1058"/>
      <c r="DY50" s="1058"/>
      <c r="DZ50" s="1059"/>
      <c r="EA50" s="233"/>
    </row>
    <row r="51" spans="1:131" ht="26.25" customHeight="1" x14ac:dyDescent="0.15">
      <c r="A51" s="241">
        <v>24</v>
      </c>
      <c r="B51" s="1095"/>
      <c r="C51" s="1096"/>
      <c r="D51" s="1096"/>
      <c r="E51" s="1096"/>
      <c r="F51" s="1096"/>
      <c r="G51" s="1096"/>
      <c r="H51" s="1096"/>
      <c r="I51" s="1096"/>
      <c r="J51" s="1096"/>
      <c r="K51" s="1096"/>
      <c r="L51" s="1096"/>
      <c r="M51" s="1096"/>
      <c r="N51" s="1096"/>
      <c r="O51" s="1096"/>
      <c r="P51" s="1097"/>
      <c r="Q51" s="1098"/>
      <c r="R51" s="1090"/>
      <c r="S51" s="1090"/>
      <c r="T51" s="1090"/>
      <c r="U51" s="1090"/>
      <c r="V51" s="1090"/>
      <c r="W51" s="1090"/>
      <c r="X51" s="1090"/>
      <c r="Y51" s="1090"/>
      <c r="Z51" s="1090"/>
      <c r="AA51" s="1090"/>
      <c r="AB51" s="1090"/>
      <c r="AC51" s="1090"/>
      <c r="AD51" s="1090"/>
      <c r="AE51" s="1099"/>
      <c r="AF51" s="1100"/>
      <c r="AG51" s="1101"/>
      <c r="AH51" s="1101"/>
      <c r="AI51" s="1101"/>
      <c r="AJ51" s="1102"/>
      <c r="AK51" s="1089"/>
      <c r="AL51" s="1090"/>
      <c r="AM51" s="1090"/>
      <c r="AN51" s="1090"/>
      <c r="AO51" s="1090"/>
      <c r="AP51" s="1090"/>
      <c r="AQ51" s="1090"/>
      <c r="AR51" s="1090"/>
      <c r="AS51" s="1090"/>
      <c r="AT51" s="1090"/>
      <c r="AU51" s="1090"/>
      <c r="AV51" s="1090"/>
      <c r="AW51" s="1090"/>
      <c r="AX51" s="1090"/>
      <c r="AY51" s="1090"/>
      <c r="AZ51" s="1091"/>
      <c r="BA51" s="1091"/>
      <c r="BB51" s="1091"/>
      <c r="BC51" s="1091"/>
      <c r="BD51" s="1091"/>
      <c r="BE51" s="1037"/>
      <c r="BF51" s="1037"/>
      <c r="BG51" s="1037"/>
      <c r="BH51" s="1037"/>
      <c r="BI51" s="1038"/>
      <c r="BJ51" s="235"/>
      <c r="BK51" s="235"/>
      <c r="BL51" s="235"/>
      <c r="BM51" s="235"/>
      <c r="BN51" s="235"/>
      <c r="BO51" s="244"/>
      <c r="BP51" s="244"/>
      <c r="BQ51" s="241">
        <v>45</v>
      </c>
      <c r="BR51" s="242"/>
      <c r="BS51" s="1057"/>
      <c r="BT51" s="1058"/>
      <c r="BU51" s="1058"/>
      <c r="BV51" s="1058"/>
      <c r="BW51" s="1058"/>
      <c r="BX51" s="1058"/>
      <c r="BY51" s="1058"/>
      <c r="BZ51" s="1058"/>
      <c r="CA51" s="1058"/>
      <c r="CB51" s="1058"/>
      <c r="CC51" s="1058"/>
      <c r="CD51" s="1058"/>
      <c r="CE51" s="1058"/>
      <c r="CF51" s="1058"/>
      <c r="CG51" s="1079"/>
      <c r="CH51" s="1054"/>
      <c r="CI51" s="1055"/>
      <c r="CJ51" s="1055"/>
      <c r="CK51" s="1055"/>
      <c r="CL51" s="1056"/>
      <c r="CM51" s="1054"/>
      <c r="CN51" s="1055"/>
      <c r="CO51" s="1055"/>
      <c r="CP51" s="1055"/>
      <c r="CQ51" s="1056"/>
      <c r="CR51" s="1054"/>
      <c r="CS51" s="1055"/>
      <c r="CT51" s="1055"/>
      <c r="CU51" s="1055"/>
      <c r="CV51" s="1056"/>
      <c r="CW51" s="1054"/>
      <c r="CX51" s="1055"/>
      <c r="CY51" s="1055"/>
      <c r="CZ51" s="1055"/>
      <c r="DA51" s="1056"/>
      <c r="DB51" s="1054"/>
      <c r="DC51" s="1055"/>
      <c r="DD51" s="1055"/>
      <c r="DE51" s="1055"/>
      <c r="DF51" s="1056"/>
      <c r="DG51" s="1054"/>
      <c r="DH51" s="1055"/>
      <c r="DI51" s="1055"/>
      <c r="DJ51" s="1055"/>
      <c r="DK51" s="1056"/>
      <c r="DL51" s="1054"/>
      <c r="DM51" s="1055"/>
      <c r="DN51" s="1055"/>
      <c r="DO51" s="1055"/>
      <c r="DP51" s="1056"/>
      <c r="DQ51" s="1054"/>
      <c r="DR51" s="1055"/>
      <c r="DS51" s="1055"/>
      <c r="DT51" s="1055"/>
      <c r="DU51" s="1056"/>
      <c r="DV51" s="1057"/>
      <c r="DW51" s="1058"/>
      <c r="DX51" s="1058"/>
      <c r="DY51" s="1058"/>
      <c r="DZ51" s="1059"/>
      <c r="EA51" s="233"/>
    </row>
    <row r="52" spans="1:131" ht="26.25" customHeight="1" x14ac:dyDescent="0.15">
      <c r="A52" s="241">
        <v>25</v>
      </c>
      <c r="B52" s="1095"/>
      <c r="C52" s="1096"/>
      <c r="D52" s="1096"/>
      <c r="E52" s="1096"/>
      <c r="F52" s="1096"/>
      <c r="G52" s="1096"/>
      <c r="H52" s="1096"/>
      <c r="I52" s="1096"/>
      <c r="J52" s="1096"/>
      <c r="K52" s="1096"/>
      <c r="L52" s="1096"/>
      <c r="M52" s="1096"/>
      <c r="N52" s="1096"/>
      <c r="O52" s="1096"/>
      <c r="P52" s="1097"/>
      <c r="Q52" s="1098"/>
      <c r="R52" s="1090"/>
      <c r="S52" s="1090"/>
      <c r="T52" s="1090"/>
      <c r="U52" s="1090"/>
      <c r="V52" s="1090"/>
      <c r="W52" s="1090"/>
      <c r="X52" s="1090"/>
      <c r="Y52" s="1090"/>
      <c r="Z52" s="1090"/>
      <c r="AA52" s="1090"/>
      <c r="AB52" s="1090"/>
      <c r="AC52" s="1090"/>
      <c r="AD52" s="1090"/>
      <c r="AE52" s="1099"/>
      <c r="AF52" s="1100"/>
      <c r="AG52" s="1101"/>
      <c r="AH52" s="1101"/>
      <c r="AI52" s="1101"/>
      <c r="AJ52" s="1102"/>
      <c r="AK52" s="1089"/>
      <c r="AL52" s="1090"/>
      <c r="AM52" s="1090"/>
      <c r="AN52" s="1090"/>
      <c r="AO52" s="1090"/>
      <c r="AP52" s="1090"/>
      <c r="AQ52" s="1090"/>
      <c r="AR52" s="1090"/>
      <c r="AS52" s="1090"/>
      <c r="AT52" s="1090"/>
      <c r="AU52" s="1090"/>
      <c r="AV52" s="1090"/>
      <c r="AW52" s="1090"/>
      <c r="AX52" s="1090"/>
      <c r="AY52" s="1090"/>
      <c r="AZ52" s="1091"/>
      <c r="BA52" s="1091"/>
      <c r="BB52" s="1091"/>
      <c r="BC52" s="1091"/>
      <c r="BD52" s="1091"/>
      <c r="BE52" s="1037"/>
      <c r="BF52" s="1037"/>
      <c r="BG52" s="1037"/>
      <c r="BH52" s="1037"/>
      <c r="BI52" s="1038"/>
      <c r="BJ52" s="235"/>
      <c r="BK52" s="235"/>
      <c r="BL52" s="235"/>
      <c r="BM52" s="235"/>
      <c r="BN52" s="235"/>
      <c r="BO52" s="244"/>
      <c r="BP52" s="244"/>
      <c r="BQ52" s="241">
        <v>46</v>
      </c>
      <c r="BR52" s="242"/>
      <c r="BS52" s="1057"/>
      <c r="BT52" s="1058"/>
      <c r="BU52" s="1058"/>
      <c r="BV52" s="1058"/>
      <c r="BW52" s="1058"/>
      <c r="BX52" s="1058"/>
      <c r="BY52" s="1058"/>
      <c r="BZ52" s="1058"/>
      <c r="CA52" s="1058"/>
      <c r="CB52" s="1058"/>
      <c r="CC52" s="1058"/>
      <c r="CD52" s="1058"/>
      <c r="CE52" s="1058"/>
      <c r="CF52" s="1058"/>
      <c r="CG52" s="1079"/>
      <c r="CH52" s="1054"/>
      <c r="CI52" s="1055"/>
      <c r="CJ52" s="1055"/>
      <c r="CK52" s="1055"/>
      <c r="CL52" s="1056"/>
      <c r="CM52" s="1054"/>
      <c r="CN52" s="1055"/>
      <c r="CO52" s="1055"/>
      <c r="CP52" s="1055"/>
      <c r="CQ52" s="1056"/>
      <c r="CR52" s="1054"/>
      <c r="CS52" s="1055"/>
      <c r="CT52" s="1055"/>
      <c r="CU52" s="1055"/>
      <c r="CV52" s="1056"/>
      <c r="CW52" s="1054"/>
      <c r="CX52" s="1055"/>
      <c r="CY52" s="1055"/>
      <c r="CZ52" s="1055"/>
      <c r="DA52" s="1056"/>
      <c r="DB52" s="1054"/>
      <c r="DC52" s="1055"/>
      <c r="DD52" s="1055"/>
      <c r="DE52" s="1055"/>
      <c r="DF52" s="1056"/>
      <c r="DG52" s="1054"/>
      <c r="DH52" s="1055"/>
      <c r="DI52" s="1055"/>
      <c r="DJ52" s="1055"/>
      <c r="DK52" s="1056"/>
      <c r="DL52" s="1054"/>
      <c r="DM52" s="1055"/>
      <c r="DN52" s="1055"/>
      <c r="DO52" s="1055"/>
      <c r="DP52" s="1056"/>
      <c r="DQ52" s="1054"/>
      <c r="DR52" s="1055"/>
      <c r="DS52" s="1055"/>
      <c r="DT52" s="1055"/>
      <c r="DU52" s="1056"/>
      <c r="DV52" s="1057"/>
      <c r="DW52" s="1058"/>
      <c r="DX52" s="1058"/>
      <c r="DY52" s="1058"/>
      <c r="DZ52" s="1059"/>
      <c r="EA52" s="233"/>
    </row>
    <row r="53" spans="1:131" ht="26.25" customHeight="1" x14ac:dyDescent="0.15">
      <c r="A53" s="241">
        <v>26</v>
      </c>
      <c r="B53" s="1095"/>
      <c r="C53" s="1096"/>
      <c r="D53" s="1096"/>
      <c r="E53" s="1096"/>
      <c r="F53" s="1096"/>
      <c r="G53" s="1096"/>
      <c r="H53" s="1096"/>
      <c r="I53" s="1096"/>
      <c r="J53" s="1096"/>
      <c r="K53" s="1096"/>
      <c r="L53" s="1096"/>
      <c r="M53" s="1096"/>
      <c r="N53" s="1096"/>
      <c r="O53" s="1096"/>
      <c r="P53" s="1097"/>
      <c r="Q53" s="1098"/>
      <c r="R53" s="1090"/>
      <c r="S53" s="1090"/>
      <c r="T53" s="1090"/>
      <c r="U53" s="1090"/>
      <c r="V53" s="1090"/>
      <c r="W53" s="1090"/>
      <c r="X53" s="1090"/>
      <c r="Y53" s="1090"/>
      <c r="Z53" s="1090"/>
      <c r="AA53" s="1090"/>
      <c r="AB53" s="1090"/>
      <c r="AC53" s="1090"/>
      <c r="AD53" s="1090"/>
      <c r="AE53" s="1099"/>
      <c r="AF53" s="1100"/>
      <c r="AG53" s="1101"/>
      <c r="AH53" s="1101"/>
      <c r="AI53" s="1101"/>
      <c r="AJ53" s="1102"/>
      <c r="AK53" s="1089"/>
      <c r="AL53" s="1090"/>
      <c r="AM53" s="1090"/>
      <c r="AN53" s="1090"/>
      <c r="AO53" s="1090"/>
      <c r="AP53" s="1090"/>
      <c r="AQ53" s="1090"/>
      <c r="AR53" s="1090"/>
      <c r="AS53" s="1090"/>
      <c r="AT53" s="1090"/>
      <c r="AU53" s="1090"/>
      <c r="AV53" s="1090"/>
      <c r="AW53" s="1090"/>
      <c r="AX53" s="1090"/>
      <c r="AY53" s="1090"/>
      <c r="AZ53" s="1091"/>
      <c r="BA53" s="1091"/>
      <c r="BB53" s="1091"/>
      <c r="BC53" s="1091"/>
      <c r="BD53" s="1091"/>
      <c r="BE53" s="1037"/>
      <c r="BF53" s="1037"/>
      <c r="BG53" s="1037"/>
      <c r="BH53" s="1037"/>
      <c r="BI53" s="1038"/>
      <c r="BJ53" s="235"/>
      <c r="BK53" s="235"/>
      <c r="BL53" s="235"/>
      <c r="BM53" s="235"/>
      <c r="BN53" s="235"/>
      <c r="BO53" s="244"/>
      <c r="BP53" s="244"/>
      <c r="BQ53" s="241">
        <v>47</v>
      </c>
      <c r="BR53" s="242"/>
      <c r="BS53" s="1057"/>
      <c r="BT53" s="1058"/>
      <c r="BU53" s="1058"/>
      <c r="BV53" s="1058"/>
      <c r="BW53" s="1058"/>
      <c r="BX53" s="1058"/>
      <c r="BY53" s="1058"/>
      <c r="BZ53" s="1058"/>
      <c r="CA53" s="1058"/>
      <c r="CB53" s="1058"/>
      <c r="CC53" s="1058"/>
      <c r="CD53" s="1058"/>
      <c r="CE53" s="1058"/>
      <c r="CF53" s="1058"/>
      <c r="CG53" s="1079"/>
      <c r="CH53" s="1054"/>
      <c r="CI53" s="1055"/>
      <c r="CJ53" s="1055"/>
      <c r="CK53" s="1055"/>
      <c r="CL53" s="1056"/>
      <c r="CM53" s="1054"/>
      <c r="CN53" s="1055"/>
      <c r="CO53" s="1055"/>
      <c r="CP53" s="1055"/>
      <c r="CQ53" s="1056"/>
      <c r="CR53" s="1054"/>
      <c r="CS53" s="1055"/>
      <c r="CT53" s="1055"/>
      <c r="CU53" s="1055"/>
      <c r="CV53" s="1056"/>
      <c r="CW53" s="1054"/>
      <c r="CX53" s="1055"/>
      <c r="CY53" s="1055"/>
      <c r="CZ53" s="1055"/>
      <c r="DA53" s="1056"/>
      <c r="DB53" s="1054"/>
      <c r="DC53" s="1055"/>
      <c r="DD53" s="1055"/>
      <c r="DE53" s="1055"/>
      <c r="DF53" s="1056"/>
      <c r="DG53" s="1054"/>
      <c r="DH53" s="1055"/>
      <c r="DI53" s="1055"/>
      <c r="DJ53" s="1055"/>
      <c r="DK53" s="1056"/>
      <c r="DL53" s="1054"/>
      <c r="DM53" s="1055"/>
      <c r="DN53" s="1055"/>
      <c r="DO53" s="1055"/>
      <c r="DP53" s="1056"/>
      <c r="DQ53" s="1054"/>
      <c r="DR53" s="1055"/>
      <c r="DS53" s="1055"/>
      <c r="DT53" s="1055"/>
      <c r="DU53" s="1056"/>
      <c r="DV53" s="1057"/>
      <c r="DW53" s="1058"/>
      <c r="DX53" s="1058"/>
      <c r="DY53" s="1058"/>
      <c r="DZ53" s="1059"/>
      <c r="EA53" s="233"/>
    </row>
    <row r="54" spans="1:131" ht="26.25" customHeight="1" x14ac:dyDescent="0.15">
      <c r="A54" s="241">
        <v>27</v>
      </c>
      <c r="B54" s="1095"/>
      <c r="C54" s="1096"/>
      <c r="D54" s="1096"/>
      <c r="E54" s="1096"/>
      <c r="F54" s="1096"/>
      <c r="G54" s="1096"/>
      <c r="H54" s="1096"/>
      <c r="I54" s="1096"/>
      <c r="J54" s="1096"/>
      <c r="K54" s="1096"/>
      <c r="L54" s="1096"/>
      <c r="M54" s="1096"/>
      <c r="N54" s="1096"/>
      <c r="O54" s="1096"/>
      <c r="P54" s="1097"/>
      <c r="Q54" s="1098"/>
      <c r="R54" s="1090"/>
      <c r="S54" s="1090"/>
      <c r="T54" s="1090"/>
      <c r="U54" s="1090"/>
      <c r="V54" s="1090"/>
      <c r="W54" s="1090"/>
      <c r="X54" s="1090"/>
      <c r="Y54" s="1090"/>
      <c r="Z54" s="1090"/>
      <c r="AA54" s="1090"/>
      <c r="AB54" s="1090"/>
      <c r="AC54" s="1090"/>
      <c r="AD54" s="1090"/>
      <c r="AE54" s="1099"/>
      <c r="AF54" s="1100"/>
      <c r="AG54" s="1101"/>
      <c r="AH54" s="1101"/>
      <c r="AI54" s="1101"/>
      <c r="AJ54" s="1102"/>
      <c r="AK54" s="1089"/>
      <c r="AL54" s="1090"/>
      <c r="AM54" s="1090"/>
      <c r="AN54" s="1090"/>
      <c r="AO54" s="1090"/>
      <c r="AP54" s="1090"/>
      <c r="AQ54" s="1090"/>
      <c r="AR54" s="1090"/>
      <c r="AS54" s="1090"/>
      <c r="AT54" s="1090"/>
      <c r="AU54" s="1090"/>
      <c r="AV54" s="1090"/>
      <c r="AW54" s="1090"/>
      <c r="AX54" s="1090"/>
      <c r="AY54" s="1090"/>
      <c r="AZ54" s="1091"/>
      <c r="BA54" s="1091"/>
      <c r="BB54" s="1091"/>
      <c r="BC54" s="1091"/>
      <c r="BD54" s="1091"/>
      <c r="BE54" s="1037"/>
      <c r="BF54" s="1037"/>
      <c r="BG54" s="1037"/>
      <c r="BH54" s="1037"/>
      <c r="BI54" s="1038"/>
      <c r="BJ54" s="235"/>
      <c r="BK54" s="235"/>
      <c r="BL54" s="235"/>
      <c r="BM54" s="235"/>
      <c r="BN54" s="235"/>
      <c r="BO54" s="244"/>
      <c r="BP54" s="244"/>
      <c r="BQ54" s="241">
        <v>48</v>
      </c>
      <c r="BR54" s="242"/>
      <c r="BS54" s="1057"/>
      <c r="BT54" s="1058"/>
      <c r="BU54" s="1058"/>
      <c r="BV54" s="1058"/>
      <c r="BW54" s="1058"/>
      <c r="BX54" s="1058"/>
      <c r="BY54" s="1058"/>
      <c r="BZ54" s="1058"/>
      <c r="CA54" s="1058"/>
      <c r="CB54" s="1058"/>
      <c r="CC54" s="1058"/>
      <c r="CD54" s="1058"/>
      <c r="CE54" s="1058"/>
      <c r="CF54" s="1058"/>
      <c r="CG54" s="1079"/>
      <c r="CH54" s="1054"/>
      <c r="CI54" s="1055"/>
      <c r="CJ54" s="1055"/>
      <c r="CK54" s="1055"/>
      <c r="CL54" s="1056"/>
      <c r="CM54" s="1054"/>
      <c r="CN54" s="1055"/>
      <c r="CO54" s="1055"/>
      <c r="CP54" s="1055"/>
      <c r="CQ54" s="1056"/>
      <c r="CR54" s="1054"/>
      <c r="CS54" s="1055"/>
      <c r="CT54" s="1055"/>
      <c r="CU54" s="1055"/>
      <c r="CV54" s="1056"/>
      <c r="CW54" s="1054"/>
      <c r="CX54" s="1055"/>
      <c r="CY54" s="1055"/>
      <c r="CZ54" s="1055"/>
      <c r="DA54" s="1056"/>
      <c r="DB54" s="1054"/>
      <c r="DC54" s="1055"/>
      <c r="DD54" s="1055"/>
      <c r="DE54" s="1055"/>
      <c r="DF54" s="1056"/>
      <c r="DG54" s="1054"/>
      <c r="DH54" s="1055"/>
      <c r="DI54" s="1055"/>
      <c r="DJ54" s="1055"/>
      <c r="DK54" s="1056"/>
      <c r="DL54" s="1054"/>
      <c r="DM54" s="1055"/>
      <c r="DN54" s="1055"/>
      <c r="DO54" s="1055"/>
      <c r="DP54" s="1056"/>
      <c r="DQ54" s="1054"/>
      <c r="DR54" s="1055"/>
      <c r="DS54" s="1055"/>
      <c r="DT54" s="1055"/>
      <c r="DU54" s="1056"/>
      <c r="DV54" s="1057"/>
      <c r="DW54" s="1058"/>
      <c r="DX54" s="1058"/>
      <c r="DY54" s="1058"/>
      <c r="DZ54" s="1059"/>
      <c r="EA54" s="233"/>
    </row>
    <row r="55" spans="1:131" ht="26.25" customHeight="1" x14ac:dyDescent="0.15">
      <c r="A55" s="241">
        <v>28</v>
      </c>
      <c r="B55" s="1095"/>
      <c r="C55" s="1096"/>
      <c r="D55" s="1096"/>
      <c r="E55" s="1096"/>
      <c r="F55" s="1096"/>
      <c r="G55" s="1096"/>
      <c r="H55" s="1096"/>
      <c r="I55" s="1096"/>
      <c r="J55" s="1096"/>
      <c r="K55" s="1096"/>
      <c r="L55" s="1096"/>
      <c r="M55" s="1096"/>
      <c r="N55" s="1096"/>
      <c r="O55" s="1096"/>
      <c r="P55" s="1097"/>
      <c r="Q55" s="1098"/>
      <c r="R55" s="1090"/>
      <c r="S55" s="1090"/>
      <c r="T55" s="1090"/>
      <c r="U55" s="1090"/>
      <c r="V55" s="1090"/>
      <c r="W55" s="1090"/>
      <c r="X55" s="1090"/>
      <c r="Y55" s="1090"/>
      <c r="Z55" s="1090"/>
      <c r="AA55" s="1090"/>
      <c r="AB55" s="1090"/>
      <c r="AC55" s="1090"/>
      <c r="AD55" s="1090"/>
      <c r="AE55" s="1099"/>
      <c r="AF55" s="1100"/>
      <c r="AG55" s="1101"/>
      <c r="AH55" s="1101"/>
      <c r="AI55" s="1101"/>
      <c r="AJ55" s="1102"/>
      <c r="AK55" s="1089"/>
      <c r="AL55" s="1090"/>
      <c r="AM55" s="1090"/>
      <c r="AN55" s="1090"/>
      <c r="AO55" s="1090"/>
      <c r="AP55" s="1090"/>
      <c r="AQ55" s="1090"/>
      <c r="AR55" s="1090"/>
      <c r="AS55" s="1090"/>
      <c r="AT55" s="1090"/>
      <c r="AU55" s="1090"/>
      <c r="AV55" s="1090"/>
      <c r="AW55" s="1090"/>
      <c r="AX55" s="1090"/>
      <c r="AY55" s="1090"/>
      <c r="AZ55" s="1091"/>
      <c r="BA55" s="1091"/>
      <c r="BB55" s="1091"/>
      <c r="BC55" s="1091"/>
      <c r="BD55" s="1091"/>
      <c r="BE55" s="1037"/>
      <c r="BF55" s="1037"/>
      <c r="BG55" s="1037"/>
      <c r="BH55" s="1037"/>
      <c r="BI55" s="1038"/>
      <c r="BJ55" s="235"/>
      <c r="BK55" s="235"/>
      <c r="BL55" s="235"/>
      <c r="BM55" s="235"/>
      <c r="BN55" s="235"/>
      <c r="BO55" s="244"/>
      <c r="BP55" s="244"/>
      <c r="BQ55" s="241">
        <v>49</v>
      </c>
      <c r="BR55" s="242"/>
      <c r="BS55" s="1057"/>
      <c r="BT55" s="1058"/>
      <c r="BU55" s="1058"/>
      <c r="BV55" s="1058"/>
      <c r="BW55" s="1058"/>
      <c r="BX55" s="1058"/>
      <c r="BY55" s="1058"/>
      <c r="BZ55" s="1058"/>
      <c r="CA55" s="1058"/>
      <c r="CB55" s="1058"/>
      <c r="CC55" s="1058"/>
      <c r="CD55" s="1058"/>
      <c r="CE55" s="1058"/>
      <c r="CF55" s="1058"/>
      <c r="CG55" s="1079"/>
      <c r="CH55" s="1054"/>
      <c r="CI55" s="1055"/>
      <c r="CJ55" s="1055"/>
      <c r="CK55" s="1055"/>
      <c r="CL55" s="1056"/>
      <c r="CM55" s="1054"/>
      <c r="CN55" s="1055"/>
      <c r="CO55" s="1055"/>
      <c r="CP55" s="1055"/>
      <c r="CQ55" s="1056"/>
      <c r="CR55" s="1054"/>
      <c r="CS55" s="1055"/>
      <c r="CT55" s="1055"/>
      <c r="CU55" s="1055"/>
      <c r="CV55" s="1056"/>
      <c r="CW55" s="1054"/>
      <c r="CX55" s="1055"/>
      <c r="CY55" s="1055"/>
      <c r="CZ55" s="1055"/>
      <c r="DA55" s="1056"/>
      <c r="DB55" s="1054"/>
      <c r="DC55" s="1055"/>
      <c r="DD55" s="1055"/>
      <c r="DE55" s="1055"/>
      <c r="DF55" s="1056"/>
      <c r="DG55" s="1054"/>
      <c r="DH55" s="1055"/>
      <c r="DI55" s="1055"/>
      <c r="DJ55" s="1055"/>
      <c r="DK55" s="1056"/>
      <c r="DL55" s="1054"/>
      <c r="DM55" s="1055"/>
      <c r="DN55" s="1055"/>
      <c r="DO55" s="1055"/>
      <c r="DP55" s="1056"/>
      <c r="DQ55" s="1054"/>
      <c r="DR55" s="1055"/>
      <c r="DS55" s="1055"/>
      <c r="DT55" s="1055"/>
      <c r="DU55" s="1056"/>
      <c r="DV55" s="1057"/>
      <c r="DW55" s="1058"/>
      <c r="DX55" s="1058"/>
      <c r="DY55" s="1058"/>
      <c r="DZ55" s="1059"/>
      <c r="EA55" s="233"/>
    </row>
    <row r="56" spans="1:131" ht="26.25" customHeight="1" x14ac:dyDescent="0.15">
      <c r="A56" s="241">
        <v>29</v>
      </c>
      <c r="B56" s="1095"/>
      <c r="C56" s="1096"/>
      <c r="D56" s="1096"/>
      <c r="E56" s="1096"/>
      <c r="F56" s="1096"/>
      <c r="G56" s="1096"/>
      <c r="H56" s="1096"/>
      <c r="I56" s="1096"/>
      <c r="J56" s="1096"/>
      <c r="K56" s="1096"/>
      <c r="L56" s="1096"/>
      <c r="M56" s="1096"/>
      <c r="N56" s="1096"/>
      <c r="O56" s="1096"/>
      <c r="P56" s="1097"/>
      <c r="Q56" s="1098"/>
      <c r="R56" s="1090"/>
      <c r="S56" s="1090"/>
      <c r="T56" s="1090"/>
      <c r="U56" s="1090"/>
      <c r="V56" s="1090"/>
      <c r="W56" s="1090"/>
      <c r="X56" s="1090"/>
      <c r="Y56" s="1090"/>
      <c r="Z56" s="1090"/>
      <c r="AA56" s="1090"/>
      <c r="AB56" s="1090"/>
      <c r="AC56" s="1090"/>
      <c r="AD56" s="1090"/>
      <c r="AE56" s="1099"/>
      <c r="AF56" s="1100"/>
      <c r="AG56" s="1101"/>
      <c r="AH56" s="1101"/>
      <c r="AI56" s="1101"/>
      <c r="AJ56" s="1102"/>
      <c r="AK56" s="1089"/>
      <c r="AL56" s="1090"/>
      <c r="AM56" s="1090"/>
      <c r="AN56" s="1090"/>
      <c r="AO56" s="1090"/>
      <c r="AP56" s="1090"/>
      <c r="AQ56" s="1090"/>
      <c r="AR56" s="1090"/>
      <c r="AS56" s="1090"/>
      <c r="AT56" s="1090"/>
      <c r="AU56" s="1090"/>
      <c r="AV56" s="1090"/>
      <c r="AW56" s="1090"/>
      <c r="AX56" s="1090"/>
      <c r="AY56" s="1090"/>
      <c r="AZ56" s="1091"/>
      <c r="BA56" s="1091"/>
      <c r="BB56" s="1091"/>
      <c r="BC56" s="1091"/>
      <c r="BD56" s="1091"/>
      <c r="BE56" s="1037"/>
      <c r="BF56" s="1037"/>
      <c r="BG56" s="1037"/>
      <c r="BH56" s="1037"/>
      <c r="BI56" s="1038"/>
      <c r="BJ56" s="235"/>
      <c r="BK56" s="235"/>
      <c r="BL56" s="235"/>
      <c r="BM56" s="235"/>
      <c r="BN56" s="235"/>
      <c r="BO56" s="244"/>
      <c r="BP56" s="244"/>
      <c r="BQ56" s="241">
        <v>50</v>
      </c>
      <c r="BR56" s="242"/>
      <c r="BS56" s="1057"/>
      <c r="BT56" s="1058"/>
      <c r="BU56" s="1058"/>
      <c r="BV56" s="1058"/>
      <c r="BW56" s="1058"/>
      <c r="BX56" s="1058"/>
      <c r="BY56" s="1058"/>
      <c r="BZ56" s="1058"/>
      <c r="CA56" s="1058"/>
      <c r="CB56" s="1058"/>
      <c r="CC56" s="1058"/>
      <c r="CD56" s="1058"/>
      <c r="CE56" s="1058"/>
      <c r="CF56" s="1058"/>
      <c r="CG56" s="1079"/>
      <c r="CH56" s="1054"/>
      <c r="CI56" s="1055"/>
      <c r="CJ56" s="1055"/>
      <c r="CK56" s="1055"/>
      <c r="CL56" s="1056"/>
      <c r="CM56" s="1054"/>
      <c r="CN56" s="1055"/>
      <c r="CO56" s="1055"/>
      <c r="CP56" s="1055"/>
      <c r="CQ56" s="1056"/>
      <c r="CR56" s="1054"/>
      <c r="CS56" s="1055"/>
      <c r="CT56" s="1055"/>
      <c r="CU56" s="1055"/>
      <c r="CV56" s="1056"/>
      <c r="CW56" s="1054"/>
      <c r="CX56" s="1055"/>
      <c r="CY56" s="1055"/>
      <c r="CZ56" s="1055"/>
      <c r="DA56" s="1056"/>
      <c r="DB56" s="1054"/>
      <c r="DC56" s="1055"/>
      <c r="DD56" s="1055"/>
      <c r="DE56" s="1055"/>
      <c r="DF56" s="1056"/>
      <c r="DG56" s="1054"/>
      <c r="DH56" s="1055"/>
      <c r="DI56" s="1055"/>
      <c r="DJ56" s="1055"/>
      <c r="DK56" s="1056"/>
      <c r="DL56" s="1054"/>
      <c r="DM56" s="1055"/>
      <c r="DN56" s="1055"/>
      <c r="DO56" s="1055"/>
      <c r="DP56" s="1056"/>
      <c r="DQ56" s="1054"/>
      <c r="DR56" s="1055"/>
      <c r="DS56" s="1055"/>
      <c r="DT56" s="1055"/>
      <c r="DU56" s="1056"/>
      <c r="DV56" s="1057"/>
      <c r="DW56" s="1058"/>
      <c r="DX56" s="1058"/>
      <c r="DY56" s="1058"/>
      <c r="DZ56" s="1059"/>
      <c r="EA56" s="233"/>
    </row>
    <row r="57" spans="1:131" ht="26.25" customHeight="1" x14ac:dyDescent="0.15">
      <c r="A57" s="241">
        <v>30</v>
      </c>
      <c r="B57" s="1095"/>
      <c r="C57" s="1096"/>
      <c r="D57" s="1096"/>
      <c r="E57" s="1096"/>
      <c r="F57" s="1096"/>
      <c r="G57" s="1096"/>
      <c r="H57" s="1096"/>
      <c r="I57" s="1096"/>
      <c r="J57" s="1096"/>
      <c r="K57" s="1096"/>
      <c r="L57" s="1096"/>
      <c r="M57" s="1096"/>
      <c r="N57" s="1096"/>
      <c r="O57" s="1096"/>
      <c r="P57" s="1097"/>
      <c r="Q57" s="1098"/>
      <c r="R57" s="1090"/>
      <c r="S57" s="1090"/>
      <c r="T57" s="1090"/>
      <c r="U57" s="1090"/>
      <c r="V57" s="1090"/>
      <c r="W57" s="1090"/>
      <c r="X57" s="1090"/>
      <c r="Y57" s="1090"/>
      <c r="Z57" s="1090"/>
      <c r="AA57" s="1090"/>
      <c r="AB57" s="1090"/>
      <c r="AC57" s="1090"/>
      <c r="AD57" s="1090"/>
      <c r="AE57" s="1099"/>
      <c r="AF57" s="1100"/>
      <c r="AG57" s="1101"/>
      <c r="AH57" s="1101"/>
      <c r="AI57" s="1101"/>
      <c r="AJ57" s="1102"/>
      <c r="AK57" s="1089"/>
      <c r="AL57" s="1090"/>
      <c r="AM57" s="1090"/>
      <c r="AN57" s="1090"/>
      <c r="AO57" s="1090"/>
      <c r="AP57" s="1090"/>
      <c r="AQ57" s="1090"/>
      <c r="AR57" s="1090"/>
      <c r="AS57" s="1090"/>
      <c r="AT57" s="1090"/>
      <c r="AU57" s="1090"/>
      <c r="AV57" s="1090"/>
      <c r="AW57" s="1090"/>
      <c r="AX57" s="1090"/>
      <c r="AY57" s="1090"/>
      <c r="AZ57" s="1091"/>
      <c r="BA57" s="1091"/>
      <c r="BB57" s="1091"/>
      <c r="BC57" s="1091"/>
      <c r="BD57" s="1091"/>
      <c r="BE57" s="1037"/>
      <c r="BF57" s="1037"/>
      <c r="BG57" s="1037"/>
      <c r="BH57" s="1037"/>
      <c r="BI57" s="1038"/>
      <c r="BJ57" s="235"/>
      <c r="BK57" s="235"/>
      <c r="BL57" s="235"/>
      <c r="BM57" s="235"/>
      <c r="BN57" s="235"/>
      <c r="BO57" s="244"/>
      <c r="BP57" s="244"/>
      <c r="BQ57" s="241">
        <v>51</v>
      </c>
      <c r="BR57" s="242"/>
      <c r="BS57" s="1057"/>
      <c r="BT57" s="1058"/>
      <c r="BU57" s="1058"/>
      <c r="BV57" s="1058"/>
      <c r="BW57" s="1058"/>
      <c r="BX57" s="1058"/>
      <c r="BY57" s="1058"/>
      <c r="BZ57" s="1058"/>
      <c r="CA57" s="1058"/>
      <c r="CB57" s="1058"/>
      <c r="CC57" s="1058"/>
      <c r="CD57" s="1058"/>
      <c r="CE57" s="1058"/>
      <c r="CF57" s="1058"/>
      <c r="CG57" s="1079"/>
      <c r="CH57" s="1054"/>
      <c r="CI57" s="1055"/>
      <c r="CJ57" s="1055"/>
      <c r="CK57" s="1055"/>
      <c r="CL57" s="1056"/>
      <c r="CM57" s="1054"/>
      <c r="CN57" s="1055"/>
      <c r="CO57" s="1055"/>
      <c r="CP57" s="1055"/>
      <c r="CQ57" s="1056"/>
      <c r="CR57" s="1054"/>
      <c r="CS57" s="1055"/>
      <c r="CT57" s="1055"/>
      <c r="CU57" s="1055"/>
      <c r="CV57" s="1056"/>
      <c r="CW57" s="1054"/>
      <c r="CX57" s="1055"/>
      <c r="CY57" s="1055"/>
      <c r="CZ57" s="1055"/>
      <c r="DA57" s="1056"/>
      <c r="DB57" s="1054"/>
      <c r="DC57" s="1055"/>
      <c r="DD57" s="1055"/>
      <c r="DE57" s="1055"/>
      <c r="DF57" s="1056"/>
      <c r="DG57" s="1054"/>
      <c r="DH57" s="1055"/>
      <c r="DI57" s="1055"/>
      <c r="DJ57" s="1055"/>
      <c r="DK57" s="1056"/>
      <c r="DL57" s="1054"/>
      <c r="DM57" s="1055"/>
      <c r="DN57" s="1055"/>
      <c r="DO57" s="1055"/>
      <c r="DP57" s="1056"/>
      <c r="DQ57" s="1054"/>
      <c r="DR57" s="1055"/>
      <c r="DS57" s="1055"/>
      <c r="DT57" s="1055"/>
      <c r="DU57" s="1056"/>
      <c r="DV57" s="1057"/>
      <c r="DW57" s="1058"/>
      <c r="DX57" s="1058"/>
      <c r="DY57" s="1058"/>
      <c r="DZ57" s="1059"/>
      <c r="EA57" s="233"/>
    </row>
    <row r="58" spans="1:131" ht="26.25" customHeight="1" x14ac:dyDescent="0.15">
      <c r="A58" s="241">
        <v>31</v>
      </c>
      <c r="B58" s="1095"/>
      <c r="C58" s="1096"/>
      <c r="D58" s="1096"/>
      <c r="E58" s="1096"/>
      <c r="F58" s="1096"/>
      <c r="G58" s="1096"/>
      <c r="H58" s="1096"/>
      <c r="I58" s="1096"/>
      <c r="J58" s="1096"/>
      <c r="K58" s="1096"/>
      <c r="L58" s="1096"/>
      <c r="M58" s="1096"/>
      <c r="N58" s="1096"/>
      <c r="O58" s="1096"/>
      <c r="P58" s="1097"/>
      <c r="Q58" s="1098"/>
      <c r="R58" s="1090"/>
      <c r="S58" s="1090"/>
      <c r="T58" s="1090"/>
      <c r="U58" s="1090"/>
      <c r="V58" s="1090"/>
      <c r="W58" s="1090"/>
      <c r="X58" s="1090"/>
      <c r="Y58" s="1090"/>
      <c r="Z58" s="1090"/>
      <c r="AA58" s="1090"/>
      <c r="AB58" s="1090"/>
      <c r="AC58" s="1090"/>
      <c r="AD58" s="1090"/>
      <c r="AE58" s="1099"/>
      <c r="AF58" s="1100"/>
      <c r="AG58" s="1101"/>
      <c r="AH58" s="1101"/>
      <c r="AI58" s="1101"/>
      <c r="AJ58" s="1102"/>
      <c r="AK58" s="1089"/>
      <c r="AL58" s="1090"/>
      <c r="AM58" s="1090"/>
      <c r="AN58" s="1090"/>
      <c r="AO58" s="1090"/>
      <c r="AP58" s="1090"/>
      <c r="AQ58" s="1090"/>
      <c r="AR58" s="1090"/>
      <c r="AS58" s="1090"/>
      <c r="AT58" s="1090"/>
      <c r="AU58" s="1090"/>
      <c r="AV58" s="1090"/>
      <c r="AW58" s="1090"/>
      <c r="AX58" s="1090"/>
      <c r="AY58" s="1090"/>
      <c r="AZ58" s="1091"/>
      <c r="BA58" s="1091"/>
      <c r="BB58" s="1091"/>
      <c r="BC58" s="1091"/>
      <c r="BD58" s="1091"/>
      <c r="BE58" s="1037"/>
      <c r="BF58" s="1037"/>
      <c r="BG58" s="1037"/>
      <c r="BH58" s="1037"/>
      <c r="BI58" s="1038"/>
      <c r="BJ58" s="235"/>
      <c r="BK58" s="235"/>
      <c r="BL58" s="235"/>
      <c r="BM58" s="235"/>
      <c r="BN58" s="235"/>
      <c r="BO58" s="244"/>
      <c r="BP58" s="244"/>
      <c r="BQ58" s="241">
        <v>52</v>
      </c>
      <c r="BR58" s="242"/>
      <c r="BS58" s="1057"/>
      <c r="BT58" s="1058"/>
      <c r="BU58" s="1058"/>
      <c r="BV58" s="1058"/>
      <c r="BW58" s="1058"/>
      <c r="BX58" s="1058"/>
      <c r="BY58" s="1058"/>
      <c r="BZ58" s="1058"/>
      <c r="CA58" s="1058"/>
      <c r="CB58" s="1058"/>
      <c r="CC58" s="1058"/>
      <c r="CD58" s="1058"/>
      <c r="CE58" s="1058"/>
      <c r="CF58" s="1058"/>
      <c r="CG58" s="1079"/>
      <c r="CH58" s="1054"/>
      <c r="CI58" s="1055"/>
      <c r="CJ58" s="1055"/>
      <c r="CK58" s="1055"/>
      <c r="CL58" s="1056"/>
      <c r="CM58" s="1054"/>
      <c r="CN58" s="1055"/>
      <c r="CO58" s="1055"/>
      <c r="CP58" s="1055"/>
      <c r="CQ58" s="1056"/>
      <c r="CR58" s="1054"/>
      <c r="CS58" s="1055"/>
      <c r="CT58" s="1055"/>
      <c r="CU58" s="1055"/>
      <c r="CV58" s="1056"/>
      <c r="CW58" s="1054"/>
      <c r="CX58" s="1055"/>
      <c r="CY58" s="1055"/>
      <c r="CZ58" s="1055"/>
      <c r="DA58" s="1056"/>
      <c r="DB58" s="1054"/>
      <c r="DC58" s="1055"/>
      <c r="DD58" s="1055"/>
      <c r="DE58" s="1055"/>
      <c r="DF58" s="1056"/>
      <c r="DG58" s="1054"/>
      <c r="DH58" s="1055"/>
      <c r="DI58" s="1055"/>
      <c r="DJ58" s="1055"/>
      <c r="DK58" s="1056"/>
      <c r="DL58" s="1054"/>
      <c r="DM58" s="1055"/>
      <c r="DN58" s="1055"/>
      <c r="DO58" s="1055"/>
      <c r="DP58" s="1056"/>
      <c r="DQ58" s="1054"/>
      <c r="DR58" s="1055"/>
      <c r="DS58" s="1055"/>
      <c r="DT58" s="1055"/>
      <c r="DU58" s="1056"/>
      <c r="DV58" s="1057"/>
      <c r="DW58" s="1058"/>
      <c r="DX58" s="1058"/>
      <c r="DY58" s="1058"/>
      <c r="DZ58" s="1059"/>
      <c r="EA58" s="233"/>
    </row>
    <row r="59" spans="1:131" ht="26.25" customHeight="1" x14ac:dyDescent="0.15">
      <c r="A59" s="241">
        <v>32</v>
      </c>
      <c r="B59" s="1095"/>
      <c r="C59" s="1096"/>
      <c r="D59" s="1096"/>
      <c r="E59" s="1096"/>
      <c r="F59" s="1096"/>
      <c r="G59" s="1096"/>
      <c r="H59" s="1096"/>
      <c r="I59" s="1096"/>
      <c r="J59" s="1096"/>
      <c r="K59" s="1096"/>
      <c r="L59" s="1096"/>
      <c r="M59" s="1096"/>
      <c r="N59" s="1096"/>
      <c r="O59" s="1096"/>
      <c r="P59" s="1097"/>
      <c r="Q59" s="1098"/>
      <c r="R59" s="1090"/>
      <c r="S59" s="1090"/>
      <c r="T59" s="1090"/>
      <c r="U59" s="1090"/>
      <c r="V59" s="1090"/>
      <c r="W59" s="1090"/>
      <c r="X59" s="1090"/>
      <c r="Y59" s="1090"/>
      <c r="Z59" s="1090"/>
      <c r="AA59" s="1090"/>
      <c r="AB59" s="1090"/>
      <c r="AC59" s="1090"/>
      <c r="AD59" s="1090"/>
      <c r="AE59" s="1099"/>
      <c r="AF59" s="1100"/>
      <c r="AG59" s="1101"/>
      <c r="AH59" s="1101"/>
      <c r="AI59" s="1101"/>
      <c r="AJ59" s="1102"/>
      <c r="AK59" s="1089"/>
      <c r="AL59" s="1090"/>
      <c r="AM59" s="1090"/>
      <c r="AN59" s="1090"/>
      <c r="AO59" s="1090"/>
      <c r="AP59" s="1090"/>
      <c r="AQ59" s="1090"/>
      <c r="AR59" s="1090"/>
      <c r="AS59" s="1090"/>
      <c r="AT59" s="1090"/>
      <c r="AU59" s="1090"/>
      <c r="AV59" s="1090"/>
      <c r="AW59" s="1090"/>
      <c r="AX59" s="1090"/>
      <c r="AY59" s="1090"/>
      <c r="AZ59" s="1091"/>
      <c r="BA59" s="1091"/>
      <c r="BB59" s="1091"/>
      <c r="BC59" s="1091"/>
      <c r="BD59" s="1091"/>
      <c r="BE59" s="1037"/>
      <c r="BF59" s="1037"/>
      <c r="BG59" s="1037"/>
      <c r="BH59" s="1037"/>
      <c r="BI59" s="1038"/>
      <c r="BJ59" s="235"/>
      <c r="BK59" s="235"/>
      <c r="BL59" s="235"/>
      <c r="BM59" s="235"/>
      <c r="BN59" s="235"/>
      <c r="BO59" s="244"/>
      <c r="BP59" s="244"/>
      <c r="BQ59" s="241">
        <v>53</v>
      </c>
      <c r="BR59" s="242"/>
      <c r="BS59" s="1057"/>
      <c r="BT59" s="1058"/>
      <c r="BU59" s="1058"/>
      <c r="BV59" s="1058"/>
      <c r="BW59" s="1058"/>
      <c r="BX59" s="1058"/>
      <c r="BY59" s="1058"/>
      <c r="BZ59" s="1058"/>
      <c r="CA59" s="1058"/>
      <c r="CB59" s="1058"/>
      <c r="CC59" s="1058"/>
      <c r="CD59" s="1058"/>
      <c r="CE59" s="1058"/>
      <c r="CF59" s="1058"/>
      <c r="CG59" s="1079"/>
      <c r="CH59" s="1054"/>
      <c r="CI59" s="1055"/>
      <c r="CJ59" s="1055"/>
      <c r="CK59" s="1055"/>
      <c r="CL59" s="1056"/>
      <c r="CM59" s="1054"/>
      <c r="CN59" s="1055"/>
      <c r="CO59" s="1055"/>
      <c r="CP59" s="1055"/>
      <c r="CQ59" s="1056"/>
      <c r="CR59" s="1054"/>
      <c r="CS59" s="1055"/>
      <c r="CT59" s="1055"/>
      <c r="CU59" s="1055"/>
      <c r="CV59" s="1056"/>
      <c r="CW59" s="1054"/>
      <c r="CX59" s="1055"/>
      <c r="CY59" s="1055"/>
      <c r="CZ59" s="1055"/>
      <c r="DA59" s="1056"/>
      <c r="DB59" s="1054"/>
      <c r="DC59" s="1055"/>
      <c r="DD59" s="1055"/>
      <c r="DE59" s="1055"/>
      <c r="DF59" s="1056"/>
      <c r="DG59" s="1054"/>
      <c r="DH59" s="1055"/>
      <c r="DI59" s="1055"/>
      <c r="DJ59" s="1055"/>
      <c r="DK59" s="1056"/>
      <c r="DL59" s="1054"/>
      <c r="DM59" s="1055"/>
      <c r="DN59" s="1055"/>
      <c r="DO59" s="1055"/>
      <c r="DP59" s="1056"/>
      <c r="DQ59" s="1054"/>
      <c r="DR59" s="1055"/>
      <c r="DS59" s="1055"/>
      <c r="DT59" s="1055"/>
      <c r="DU59" s="1056"/>
      <c r="DV59" s="1057"/>
      <c r="DW59" s="1058"/>
      <c r="DX59" s="1058"/>
      <c r="DY59" s="1058"/>
      <c r="DZ59" s="1059"/>
      <c r="EA59" s="233"/>
    </row>
    <row r="60" spans="1:131" ht="26.25" customHeight="1" x14ac:dyDescent="0.15">
      <c r="A60" s="241">
        <v>33</v>
      </c>
      <c r="B60" s="1095"/>
      <c r="C60" s="1096"/>
      <c r="D60" s="1096"/>
      <c r="E60" s="1096"/>
      <c r="F60" s="1096"/>
      <c r="G60" s="1096"/>
      <c r="H60" s="1096"/>
      <c r="I60" s="1096"/>
      <c r="J60" s="1096"/>
      <c r="K60" s="1096"/>
      <c r="L60" s="1096"/>
      <c r="M60" s="1096"/>
      <c r="N60" s="1096"/>
      <c r="O60" s="1096"/>
      <c r="P60" s="1097"/>
      <c r="Q60" s="1098"/>
      <c r="R60" s="1090"/>
      <c r="S60" s="1090"/>
      <c r="T60" s="1090"/>
      <c r="U60" s="1090"/>
      <c r="V60" s="1090"/>
      <c r="W60" s="1090"/>
      <c r="X60" s="1090"/>
      <c r="Y60" s="1090"/>
      <c r="Z60" s="1090"/>
      <c r="AA60" s="1090"/>
      <c r="AB60" s="1090"/>
      <c r="AC60" s="1090"/>
      <c r="AD60" s="1090"/>
      <c r="AE60" s="1099"/>
      <c r="AF60" s="1100"/>
      <c r="AG60" s="1101"/>
      <c r="AH60" s="1101"/>
      <c r="AI60" s="1101"/>
      <c r="AJ60" s="1102"/>
      <c r="AK60" s="1089"/>
      <c r="AL60" s="1090"/>
      <c r="AM60" s="1090"/>
      <c r="AN60" s="1090"/>
      <c r="AO60" s="1090"/>
      <c r="AP60" s="1090"/>
      <c r="AQ60" s="1090"/>
      <c r="AR60" s="1090"/>
      <c r="AS60" s="1090"/>
      <c r="AT60" s="1090"/>
      <c r="AU60" s="1090"/>
      <c r="AV60" s="1090"/>
      <c r="AW60" s="1090"/>
      <c r="AX60" s="1090"/>
      <c r="AY60" s="1090"/>
      <c r="AZ60" s="1091"/>
      <c r="BA60" s="1091"/>
      <c r="BB60" s="1091"/>
      <c r="BC60" s="1091"/>
      <c r="BD60" s="1091"/>
      <c r="BE60" s="1037"/>
      <c r="BF60" s="1037"/>
      <c r="BG60" s="1037"/>
      <c r="BH60" s="1037"/>
      <c r="BI60" s="1038"/>
      <c r="BJ60" s="235"/>
      <c r="BK60" s="235"/>
      <c r="BL60" s="235"/>
      <c r="BM60" s="235"/>
      <c r="BN60" s="235"/>
      <c r="BO60" s="244"/>
      <c r="BP60" s="244"/>
      <c r="BQ60" s="241">
        <v>54</v>
      </c>
      <c r="BR60" s="242"/>
      <c r="BS60" s="1057"/>
      <c r="BT60" s="1058"/>
      <c r="BU60" s="1058"/>
      <c r="BV60" s="1058"/>
      <c r="BW60" s="1058"/>
      <c r="BX60" s="1058"/>
      <c r="BY60" s="1058"/>
      <c r="BZ60" s="1058"/>
      <c r="CA60" s="1058"/>
      <c r="CB60" s="1058"/>
      <c r="CC60" s="1058"/>
      <c r="CD60" s="1058"/>
      <c r="CE60" s="1058"/>
      <c r="CF60" s="1058"/>
      <c r="CG60" s="1079"/>
      <c r="CH60" s="1054"/>
      <c r="CI60" s="1055"/>
      <c r="CJ60" s="1055"/>
      <c r="CK60" s="1055"/>
      <c r="CL60" s="1056"/>
      <c r="CM60" s="1054"/>
      <c r="CN60" s="1055"/>
      <c r="CO60" s="1055"/>
      <c r="CP60" s="1055"/>
      <c r="CQ60" s="1056"/>
      <c r="CR60" s="1054"/>
      <c r="CS60" s="1055"/>
      <c r="CT60" s="1055"/>
      <c r="CU60" s="1055"/>
      <c r="CV60" s="1056"/>
      <c r="CW60" s="1054"/>
      <c r="CX60" s="1055"/>
      <c r="CY60" s="1055"/>
      <c r="CZ60" s="1055"/>
      <c r="DA60" s="1056"/>
      <c r="DB60" s="1054"/>
      <c r="DC60" s="1055"/>
      <c r="DD60" s="1055"/>
      <c r="DE60" s="1055"/>
      <c r="DF60" s="1056"/>
      <c r="DG60" s="1054"/>
      <c r="DH60" s="1055"/>
      <c r="DI60" s="1055"/>
      <c r="DJ60" s="1055"/>
      <c r="DK60" s="1056"/>
      <c r="DL60" s="1054"/>
      <c r="DM60" s="1055"/>
      <c r="DN60" s="1055"/>
      <c r="DO60" s="1055"/>
      <c r="DP60" s="1056"/>
      <c r="DQ60" s="1054"/>
      <c r="DR60" s="1055"/>
      <c r="DS60" s="1055"/>
      <c r="DT60" s="1055"/>
      <c r="DU60" s="1056"/>
      <c r="DV60" s="1057"/>
      <c r="DW60" s="1058"/>
      <c r="DX60" s="1058"/>
      <c r="DY60" s="1058"/>
      <c r="DZ60" s="1059"/>
      <c r="EA60" s="233"/>
    </row>
    <row r="61" spans="1:131" ht="26.25" customHeight="1" thickBot="1" x14ac:dyDescent="0.2">
      <c r="A61" s="241">
        <v>34</v>
      </c>
      <c r="B61" s="1095"/>
      <c r="C61" s="1096"/>
      <c r="D61" s="1096"/>
      <c r="E61" s="1096"/>
      <c r="F61" s="1096"/>
      <c r="G61" s="1096"/>
      <c r="H61" s="1096"/>
      <c r="I61" s="1096"/>
      <c r="J61" s="1096"/>
      <c r="K61" s="1096"/>
      <c r="L61" s="1096"/>
      <c r="M61" s="1096"/>
      <c r="N61" s="1096"/>
      <c r="O61" s="1096"/>
      <c r="P61" s="1097"/>
      <c r="Q61" s="1098"/>
      <c r="R61" s="1090"/>
      <c r="S61" s="1090"/>
      <c r="T61" s="1090"/>
      <c r="U61" s="1090"/>
      <c r="V61" s="1090"/>
      <c r="W61" s="1090"/>
      <c r="X61" s="1090"/>
      <c r="Y61" s="1090"/>
      <c r="Z61" s="1090"/>
      <c r="AA61" s="1090"/>
      <c r="AB61" s="1090"/>
      <c r="AC61" s="1090"/>
      <c r="AD61" s="1090"/>
      <c r="AE61" s="1099"/>
      <c r="AF61" s="1100"/>
      <c r="AG61" s="1101"/>
      <c r="AH61" s="1101"/>
      <c r="AI61" s="1101"/>
      <c r="AJ61" s="1102"/>
      <c r="AK61" s="1089"/>
      <c r="AL61" s="1090"/>
      <c r="AM61" s="1090"/>
      <c r="AN61" s="1090"/>
      <c r="AO61" s="1090"/>
      <c r="AP61" s="1090"/>
      <c r="AQ61" s="1090"/>
      <c r="AR61" s="1090"/>
      <c r="AS61" s="1090"/>
      <c r="AT61" s="1090"/>
      <c r="AU61" s="1090"/>
      <c r="AV61" s="1090"/>
      <c r="AW61" s="1090"/>
      <c r="AX61" s="1090"/>
      <c r="AY61" s="1090"/>
      <c r="AZ61" s="1091"/>
      <c r="BA61" s="1091"/>
      <c r="BB61" s="1091"/>
      <c r="BC61" s="1091"/>
      <c r="BD61" s="1091"/>
      <c r="BE61" s="1037"/>
      <c r="BF61" s="1037"/>
      <c r="BG61" s="1037"/>
      <c r="BH61" s="1037"/>
      <c r="BI61" s="1038"/>
      <c r="BJ61" s="235"/>
      <c r="BK61" s="235"/>
      <c r="BL61" s="235"/>
      <c r="BM61" s="235"/>
      <c r="BN61" s="235"/>
      <c r="BO61" s="244"/>
      <c r="BP61" s="244"/>
      <c r="BQ61" s="241">
        <v>55</v>
      </c>
      <c r="BR61" s="242"/>
      <c r="BS61" s="1057"/>
      <c r="BT61" s="1058"/>
      <c r="BU61" s="1058"/>
      <c r="BV61" s="1058"/>
      <c r="BW61" s="1058"/>
      <c r="BX61" s="1058"/>
      <c r="BY61" s="1058"/>
      <c r="BZ61" s="1058"/>
      <c r="CA61" s="1058"/>
      <c r="CB61" s="1058"/>
      <c r="CC61" s="1058"/>
      <c r="CD61" s="1058"/>
      <c r="CE61" s="1058"/>
      <c r="CF61" s="1058"/>
      <c r="CG61" s="1079"/>
      <c r="CH61" s="1054"/>
      <c r="CI61" s="1055"/>
      <c r="CJ61" s="1055"/>
      <c r="CK61" s="1055"/>
      <c r="CL61" s="1056"/>
      <c r="CM61" s="1054"/>
      <c r="CN61" s="1055"/>
      <c r="CO61" s="1055"/>
      <c r="CP61" s="1055"/>
      <c r="CQ61" s="1056"/>
      <c r="CR61" s="1054"/>
      <c r="CS61" s="1055"/>
      <c r="CT61" s="1055"/>
      <c r="CU61" s="1055"/>
      <c r="CV61" s="1056"/>
      <c r="CW61" s="1054"/>
      <c r="CX61" s="1055"/>
      <c r="CY61" s="1055"/>
      <c r="CZ61" s="1055"/>
      <c r="DA61" s="1056"/>
      <c r="DB61" s="1054"/>
      <c r="DC61" s="1055"/>
      <c r="DD61" s="1055"/>
      <c r="DE61" s="1055"/>
      <c r="DF61" s="1056"/>
      <c r="DG61" s="1054"/>
      <c r="DH61" s="1055"/>
      <c r="DI61" s="1055"/>
      <c r="DJ61" s="1055"/>
      <c r="DK61" s="1056"/>
      <c r="DL61" s="1054"/>
      <c r="DM61" s="1055"/>
      <c r="DN61" s="1055"/>
      <c r="DO61" s="1055"/>
      <c r="DP61" s="1056"/>
      <c r="DQ61" s="1054"/>
      <c r="DR61" s="1055"/>
      <c r="DS61" s="1055"/>
      <c r="DT61" s="1055"/>
      <c r="DU61" s="1056"/>
      <c r="DV61" s="1057"/>
      <c r="DW61" s="1058"/>
      <c r="DX61" s="1058"/>
      <c r="DY61" s="1058"/>
      <c r="DZ61" s="1059"/>
      <c r="EA61" s="233"/>
    </row>
    <row r="62" spans="1:131" ht="26.25" customHeight="1" x14ac:dyDescent="0.15">
      <c r="A62" s="241">
        <v>35</v>
      </c>
      <c r="B62" s="1095"/>
      <c r="C62" s="1096"/>
      <c r="D62" s="1096"/>
      <c r="E62" s="1096"/>
      <c r="F62" s="1096"/>
      <c r="G62" s="1096"/>
      <c r="H62" s="1096"/>
      <c r="I62" s="1096"/>
      <c r="J62" s="1096"/>
      <c r="K62" s="1096"/>
      <c r="L62" s="1096"/>
      <c r="M62" s="1096"/>
      <c r="N62" s="1096"/>
      <c r="O62" s="1096"/>
      <c r="P62" s="1097"/>
      <c r="Q62" s="1098"/>
      <c r="R62" s="1090"/>
      <c r="S62" s="1090"/>
      <c r="T62" s="1090"/>
      <c r="U62" s="1090"/>
      <c r="V62" s="1090"/>
      <c r="W62" s="1090"/>
      <c r="X62" s="1090"/>
      <c r="Y62" s="1090"/>
      <c r="Z62" s="1090"/>
      <c r="AA62" s="1090"/>
      <c r="AB62" s="1090"/>
      <c r="AC62" s="1090"/>
      <c r="AD62" s="1090"/>
      <c r="AE62" s="1099"/>
      <c r="AF62" s="1100"/>
      <c r="AG62" s="1101"/>
      <c r="AH62" s="1101"/>
      <c r="AI62" s="1101"/>
      <c r="AJ62" s="1102"/>
      <c r="AK62" s="1089"/>
      <c r="AL62" s="1090"/>
      <c r="AM62" s="1090"/>
      <c r="AN62" s="1090"/>
      <c r="AO62" s="1090"/>
      <c r="AP62" s="1090"/>
      <c r="AQ62" s="1090"/>
      <c r="AR62" s="1090"/>
      <c r="AS62" s="1090"/>
      <c r="AT62" s="1090"/>
      <c r="AU62" s="1090"/>
      <c r="AV62" s="1090"/>
      <c r="AW62" s="1090"/>
      <c r="AX62" s="1090"/>
      <c r="AY62" s="1090"/>
      <c r="AZ62" s="1091"/>
      <c r="BA62" s="1091"/>
      <c r="BB62" s="1091"/>
      <c r="BC62" s="1091"/>
      <c r="BD62" s="1091"/>
      <c r="BE62" s="1037"/>
      <c r="BF62" s="1037"/>
      <c r="BG62" s="1037"/>
      <c r="BH62" s="1037"/>
      <c r="BI62" s="1038"/>
      <c r="BJ62" s="1092" t="s">
        <v>414</v>
      </c>
      <c r="BK62" s="1093"/>
      <c r="BL62" s="1093"/>
      <c r="BM62" s="1093"/>
      <c r="BN62" s="1094"/>
      <c r="BO62" s="244"/>
      <c r="BP62" s="244"/>
      <c r="BQ62" s="241">
        <v>56</v>
      </c>
      <c r="BR62" s="242"/>
      <c r="BS62" s="1057"/>
      <c r="BT62" s="1058"/>
      <c r="BU62" s="1058"/>
      <c r="BV62" s="1058"/>
      <c r="BW62" s="1058"/>
      <c r="BX62" s="1058"/>
      <c r="BY62" s="1058"/>
      <c r="BZ62" s="1058"/>
      <c r="CA62" s="1058"/>
      <c r="CB62" s="1058"/>
      <c r="CC62" s="1058"/>
      <c r="CD62" s="1058"/>
      <c r="CE62" s="1058"/>
      <c r="CF62" s="1058"/>
      <c r="CG62" s="1079"/>
      <c r="CH62" s="1054"/>
      <c r="CI62" s="1055"/>
      <c r="CJ62" s="1055"/>
      <c r="CK62" s="1055"/>
      <c r="CL62" s="1056"/>
      <c r="CM62" s="1054"/>
      <c r="CN62" s="1055"/>
      <c r="CO62" s="1055"/>
      <c r="CP62" s="1055"/>
      <c r="CQ62" s="1056"/>
      <c r="CR62" s="1054"/>
      <c r="CS62" s="1055"/>
      <c r="CT62" s="1055"/>
      <c r="CU62" s="1055"/>
      <c r="CV62" s="1056"/>
      <c r="CW62" s="1054"/>
      <c r="CX62" s="1055"/>
      <c r="CY62" s="1055"/>
      <c r="CZ62" s="1055"/>
      <c r="DA62" s="1056"/>
      <c r="DB62" s="1054"/>
      <c r="DC62" s="1055"/>
      <c r="DD62" s="1055"/>
      <c r="DE62" s="1055"/>
      <c r="DF62" s="1056"/>
      <c r="DG62" s="1054"/>
      <c r="DH62" s="1055"/>
      <c r="DI62" s="1055"/>
      <c r="DJ62" s="1055"/>
      <c r="DK62" s="1056"/>
      <c r="DL62" s="1054"/>
      <c r="DM62" s="1055"/>
      <c r="DN62" s="1055"/>
      <c r="DO62" s="1055"/>
      <c r="DP62" s="1056"/>
      <c r="DQ62" s="1054"/>
      <c r="DR62" s="1055"/>
      <c r="DS62" s="1055"/>
      <c r="DT62" s="1055"/>
      <c r="DU62" s="1056"/>
      <c r="DV62" s="1057"/>
      <c r="DW62" s="1058"/>
      <c r="DX62" s="1058"/>
      <c r="DY62" s="1058"/>
      <c r="DZ62" s="1059"/>
      <c r="EA62" s="233"/>
    </row>
    <row r="63" spans="1:131" ht="26.25" customHeight="1" thickBot="1" x14ac:dyDescent="0.2">
      <c r="A63" s="243" t="s">
        <v>394</v>
      </c>
      <c r="B63" s="1002" t="s">
        <v>415</v>
      </c>
      <c r="C63" s="1003"/>
      <c r="D63" s="1003"/>
      <c r="E63" s="1003"/>
      <c r="F63" s="1003"/>
      <c r="G63" s="1003"/>
      <c r="H63" s="1003"/>
      <c r="I63" s="1003"/>
      <c r="J63" s="1003"/>
      <c r="K63" s="1003"/>
      <c r="L63" s="1003"/>
      <c r="M63" s="1003"/>
      <c r="N63" s="1003"/>
      <c r="O63" s="1003"/>
      <c r="P63" s="1013"/>
      <c r="Q63" s="1027"/>
      <c r="R63" s="1028"/>
      <c r="S63" s="1028"/>
      <c r="T63" s="1028"/>
      <c r="U63" s="1028"/>
      <c r="V63" s="1028"/>
      <c r="W63" s="1028"/>
      <c r="X63" s="1028"/>
      <c r="Y63" s="1028"/>
      <c r="Z63" s="1028"/>
      <c r="AA63" s="1028"/>
      <c r="AB63" s="1028"/>
      <c r="AC63" s="1028"/>
      <c r="AD63" s="1028"/>
      <c r="AE63" s="1085"/>
      <c r="AF63" s="1086">
        <v>706</v>
      </c>
      <c r="AG63" s="1024"/>
      <c r="AH63" s="1024"/>
      <c r="AI63" s="1024"/>
      <c r="AJ63" s="1087"/>
      <c r="AK63" s="1088"/>
      <c r="AL63" s="1028"/>
      <c r="AM63" s="1028"/>
      <c r="AN63" s="1028"/>
      <c r="AO63" s="1028"/>
      <c r="AP63" s="1024">
        <v>619</v>
      </c>
      <c r="AQ63" s="1024"/>
      <c r="AR63" s="1024"/>
      <c r="AS63" s="1024"/>
      <c r="AT63" s="1024"/>
      <c r="AU63" s="1024">
        <v>167</v>
      </c>
      <c r="AV63" s="1024"/>
      <c r="AW63" s="1024"/>
      <c r="AX63" s="1024"/>
      <c r="AY63" s="1024"/>
      <c r="AZ63" s="1082"/>
      <c r="BA63" s="1082"/>
      <c r="BB63" s="1082"/>
      <c r="BC63" s="1082"/>
      <c r="BD63" s="1082"/>
      <c r="BE63" s="1025"/>
      <c r="BF63" s="1025"/>
      <c r="BG63" s="1025"/>
      <c r="BH63" s="1025"/>
      <c r="BI63" s="1026"/>
      <c r="BJ63" s="1083" t="s">
        <v>416</v>
      </c>
      <c r="BK63" s="1018"/>
      <c r="BL63" s="1018"/>
      <c r="BM63" s="1018"/>
      <c r="BN63" s="1084"/>
      <c r="BO63" s="244"/>
      <c r="BP63" s="244"/>
      <c r="BQ63" s="241">
        <v>57</v>
      </c>
      <c r="BR63" s="242"/>
      <c r="BS63" s="1057"/>
      <c r="BT63" s="1058"/>
      <c r="BU63" s="1058"/>
      <c r="BV63" s="1058"/>
      <c r="BW63" s="1058"/>
      <c r="BX63" s="1058"/>
      <c r="BY63" s="1058"/>
      <c r="BZ63" s="1058"/>
      <c r="CA63" s="1058"/>
      <c r="CB63" s="1058"/>
      <c r="CC63" s="1058"/>
      <c r="CD63" s="1058"/>
      <c r="CE63" s="1058"/>
      <c r="CF63" s="1058"/>
      <c r="CG63" s="1079"/>
      <c r="CH63" s="1054"/>
      <c r="CI63" s="1055"/>
      <c r="CJ63" s="1055"/>
      <c r="CK63" s="1055"/>
      <c r="CL63" s="1056"/>
      <c r="CM63" s="1054"/>
      <c r="CN63" s="1055"/>
      <c r="CO63" s="1055"/>
      <c r="CP63" s="1055"/>
      <c r="CQ63" s="1056"/>
      <c r="CR63" s="1054"/>
      <c r="CS63" s="1055"/>
      <c r="CT63" s="1055"/>
      <c r="CU63" s="1055"/>
      <c r="CV63" s="1056"/>
      <c r="CW63" s="1054"/>
      <c r="CX63" s="1055"/>
      <c r="CY63" s="1055"/>
      <c r="CZ63" s="1055"/>
      <c r="DA63" s="1056"/>
      <c r="DB63" s="1054"/>
      <c r="DC63" s="1055"/>
      <c r="DD63" s="1055"/>
      <c r="DE63" s="1055"/>
      <c r="DF63" s="1056"/>
      <c r="DG63" s="1054"/>
      <c r="DH63" s="1055"/>
      <c r="DI63" s="1055"/>
      <c r="DJ63" s="1055"/>
      <c r="DK63" s="1056"/>
      <c r="DL63" s="1054"/>
      <c r="DM63" s="1055"/>
      <c r="DN63" s="1055"/>
      <c r="DO63" s="1055"/>
      <c r="DP63" s="1056"/>
      <c r="DQ63" s="1054"/>
      <c r="DR63" s="1055"/>
      <c r="DS63" s="1055"/>
      <c r="DT63" s="1055"/>
      <c r="DU63" s="1056"/>
      <c r="DV63" s="1057"/>
      <c r="DW63" s="1058"/>
      <c r="DX63" s="1058"/>
      <c r="DY63" s="1058"/>
      <c r="DZ63" s="1059"/>
      <c r="EA63" s="233"/>
    </row>
    <row r="64" spans="1:131" ht="26.25" customHeight="1" x14ac:dyDescent="0.15">
      <c r="A64" s="244"/>
      <c r="B64" s="244"/>
      <c r="C64" s="244"/>
      <c r="D64" s="244"/>
      <c r="E64" s="244"/>
      <c r="F64" s="244"/>
      <c r="G64" s="244"/>
      <c r="H64" s="244"/>
      <c r="I64" s="244"/>
      <c r="J64" s="244"/>
      <c r="K64" s="244"/>
      <c r="L64" s="244"/>
      <c r="M64" s="244"/>
      <c r="N64" s="244"/>
      <c r="O64" s="244"/>
      <c r="P64" s="244"/>
      <c r="Q64" s="244"/>
      <c r="R64" s="244"/>
      <c r="S64" s="244"/>
      <c r="T64" s="244"/>
      <c r="U64" s="244"/>
      <c r="V64" s="244"/>
      <c r="W64" s="244"/>
      <c r="X64" s="244"/>
      <c r="Y64" s="244"/>
      <c r="Z64" s="244"/>
      <c r="AA64" s="244"/>
      <c r="AB64" s="244"/>
      <c r="AC64" s="244"/>
      <c r="AD64" s="244"/>
      <c r="AE64" s="244"/>
      <c r="AF64" s="244"/>
      <c r="AG64" s="244"/>
      <c r="AH64" s="244"/>
      <c r="AI64" s="244"/>
      <c r="AJ64" s="244"/>
      <c r="AK64" s="244"/>
      <c r="AL64" s="244"/>
      <c r="AM64" s="244"/>
      <c r="AN64" s="244"/>
      <c r="AO64" s="244"/>
      <c r="AP64" s="244"/>
      <c r="AQ64" s="244"/>
      <c r="AR64" s="244"/>
      <c r="AS64" s="244"/>
      <c r="AT64" s="244"/>
      <c r="AU64" s="244"/>
      <c r="AV64" s="244"/>
      <c r="AW64" s="244"/>
      <c r="AX64" s="244"/>
      <c r="AY64" s="244"/>
      <c r="AZ64" s="244"/>
      <c r="BA64" s="244"/>
      <c r="BB64" s="244"/>
      <c r="BC64" s="244"/>
      <c r="BD64" s="244"/>
      <c r="BE64" s="244"/>
      <c r="BF64" s="244"/>
      <c r="BG64" s="244"/>
      <c r="BH64" s="244"/>
      <c r="BI64" s="244"/>
      <c r="BJ64" s="244"/>
      <c r="BK64" s="244"/>
      <c r="BL64" s="244"/>
      <c r="BM64" s="244"/>
      <c r="BN64" s="244"/>
      <c r="BO64" s="244"/>
      <c r="BP64" s="244"/>
      <c r="BQ64" s="241">
        <v>58</v>
      </c>
      <c r="BR64" s="242"/>
      <c r="BS64" s="1057"/>
      <c r="BT64" s="1058"/>
      <c r="BU64" s="1058"/>
      <c r="BV64" s="1058"/>
      <c r="BW64" s="1058"/>
      <c r="BX64" s="1058"/>
      <c r="BY64" s="1058"/>
      <c r="BZ64" s="1058"/>
      <c r="CA64" s="1058"/>
      <c r="CB64" s="1058"/>
      <c r="CC64" s="1058"/>
      <c r="CD64" s="1058"/>
      <c r="CE64" s="1058"/>
      <c r="CF64" s="1058"/>
      <c r="CG64" s="1079"/>
      <c r="CH64" s="1054"/>
      <c r="CI64" s="1055"/>
      <c r="CJ64" s="1055"/>
      <c r="CK64" s="1055"/>
      <c r="CL64" s="1056"/>
      <c r="CM64" s="1054"/>
      <c r="CN64" s="1055"/>
      <c r="CO64" s="1055"/>
      <c r="CP64" s="1055"/>
      <c r="CQ64" s="1056"/>
      <c r="CR64" s="1054"/>
      <c r="CS64" s="1055"/>
      <c r="CT64" s="1055"/>
      <c r="CU64" s="1055"/>
      <c r="CV64" s="1056"/>
      <c r="CW64" s="1054"/>
      <c r="CX64" s="1055"/>
      <c r="CY64" s="1055"/>
      <c r="CZ64" s="1055"/>
      <c r="DA64" s="1056"/>
      <c r="DB64" s="1054"/>
      <c r="DC64" s="1055"/>
      <c r="DD64" s="1055"/>
      <c r="DE64" s="1055"/>
      <c r="DF64" s="1056"/>
      <c r="DG64" s="1054"/>
      <c r="DH64" s="1055"/>
      <c r="DI64" s="1055"/>
      <c r="DJ64" s="1055"/>
      <c r="DK64" s="1056"/>
      <c r="DL64" s="1054"/>
      <c r="DM64" s="1055"/>
      <c r="DN64" s="1055"/>
      <c r="DO64" s="1055"/>
      <c r="DP64" s="1056"/>
      <c r="DQ64" s="1054"/>
      <c r="DR64" s="1055"/>
      <c r="DS64" s="1055"/>
      <c r="DT64" s="1055"/>
      <c r="DU64" s="1056"/>
      <c r="DV64" s="1057"/>
      <c r="DW64" s="1058"/>
      <c r="DX64" s="1058"/>
      <c r="DY64" s="1058"/>
      <c r="DZ64" s="1059"/>
      <c r="EA64" s="233"/>
    </row>
    <row r="65" spans="1:131" ht="26.25" customHeight="1" thickBot="1" x14ac:dyDescent="0.2">
      <c r="A65" s="235" t="s">
        <v>417</v>
      </c>
      <c r="B65" s="235"/>
      <c r="C65" s="235"/>
      <c r="D65" s="235"/>
      <c r="E65" s="235"/>
      <c r="F65" s="235"/>
      <c r="G65" s="235"/>
      <c r="H65" s="235"/>
      <c r="I65" s="235"/>
      <c r="J65" s="235"/>
      <c r="K65" s="235"/>
      <c r="L65" s="235"/>
      <c r="M65" s="235"/>
      <c r="N65" s="235"/>
      <c r="O65" s="235"/>
      <c r="P65" s="235"/>
      <c r="Q65" s="235"/>
      <c r="R65" s="235"/>
      <c r="S65" s="235"/>
      <c r="T65" s="235"/>
      <c r="U65" s="235"/>
      <c r="V65" s="235"/>
      <c r="W65" s="235"/>
      <c r="X65" s="235"/>
      <c r="Y65" s="235"/>
      <c r="Z65" s="235"/>
      <c r="AA65" s="235"/>
      <c r="AB65" s="235"/>
      <c r="AC65" s="235"/>
      <c r="AD65" s="235"/>
      <c r="AE65" s="235"/>
      <c r="AF65" s="235"/>
      <c r="AG65" s="235"/>
      <c r="AH65" s="235"/>
      <c r="AI65" s="235"/>
      <c r="AJ65" s="235"/>
      <c r="AK65" s="235"/>
      <c r="AL65" s="235"/>
      <c r="AM65" s="235"/>
      <c r="AN65" s="235"/>
      <c r="AO65" s="235"/>
      <c r="AP65" s="235"/>
      <c r="AQ65" s="235"/>
      <c r="AR65" s="235"/>
      <c r="AS65" s="235"/>
      <c r="AT65" s="235"/>
      <c r="AU65" s="235"/>
      <c r="AV65" s="235"/>
      <c r="AW65" s="235"/>
      <c r="AX65" s="235"/>
      <c r="AY65" s="235"/>
      <c r="AZ65" s="235"/>
      <c r="BA65" s="235"/>
      <c r="BB65" s="235"/>
      <c r="BC65" s="235"/>
      <c r="BD65" s="235"/>
      <c r="BE65" s="244"/>
      <c r="BF65" s="244"/>
      <c r="BG65" s="244"/>
      <c r="BH65" s="244"/>
      <c r="BI65" s="244"/>
      <c r="BJ65" s="244"/>
      <c r="BK65" s="244"/>
      <c r="BL65" s="244"/>
      <c r="BM65" s="244"/>
      <c r="BN65" s="244"/>
      <c r="BO65" s="244"/>
      <c r="BP65" s="244"/>
      <c r="BQ65" s="241">
        <v>59</v>
      </c>
      <c r="BR65" s="242"/>
      <c r="BS65" s="1057"/>
      <c r="BT65" s="1058"/>
      <c r="BU65" s="1058"/>
      <c r="BV65" s="1058"/>
      <c r="BW65" s="1058"/>
      <c r="BX65" s="1058"/>
      <c r="BY65" s="1058"/>
      <c r="BZ65" s="1058"/>
      <c r="CA65" s="1058"/>
      <c r="CB65" s="1058"/>
      <c r="CC65" s="1058"/>
      <c r="CD65" s="1058"/>
      <c r="CE65" s="1058"/>
      <c r="CF65" s="1058"/>
      <c r="CG65" s="1079"/>
      <c r="CH65" s="1054"/>
      <c r="CI65" s="1055"/>
      <c r="CJ65" s="1055"/>
      <c r="CK65" s="1055"/>
      <c r="CL65" s="1056"/>
      <c r="CM65" s="1054"/>
      <c r="CN65" s="1055"/>
      <c r="CO65" s="1055"/>
      <c r="CP65" s="1055"/>
      <c r="CQ65" s="1056"/>
      <c r="CR65" s="1054"/>
      <c r="CS65" s="1055"/>
      <c r="CT65" s="1055"/>
      <c r="CU65" s="1055"/>
      <c r="CV65" s="1056"/>
      <c r="CW65" s="1054"/>
      <c r="CX65" s="1055"/>
      <c r="CY65" s="1055"/>
      <c r="CZ65" s="1055"/>
      <c r="DA65" s="1056"/>
      <c r="DB65" s="1054"/>
      <c r="DC65" s="1055"/>
      <c r="DD65" s="1055"/>
      <c r="DE65" s="1055"/>
      <c r="DF65" s="1056"/>
      <c r="DG65" s="1054"/>
      <c r="DH65" s="1055"/>
      <c r="DI65" s="1055"/>
      <c r="DJ65" s="1055"/>
      <c r="DK65" s="1056"/>
      <c r="DL65" s="1054"/>
      <c r="DM65" s="1055"/>
      <c r="DN65" s="1055"/>
      <c r="DO65" s="1055"/>
      <c r="DP65" s="1056"/>
      <c r="DQ65" s="1054"/>
      <c r="DR65" s="1055"/>
      <c r="DS65" s="1055"/>
      <c r="DT65" s="1055"/>
      <c r="DU65" s="1056"/>
      <c r="DV65" s="1057"/>
      <c r="DW65" s="1058"/>
      <c r="DX65" s="1058"/>
      <c r="DY65" s="1058"/>
      <c r="DZ65" s="1059"/>
      <c r="EA65" s="233"/>
    </row>
    <row r="66" spans="1:131" ht="26.25" customHeight="1" x14ac:dyDescent="0.15">
      <c r="A66" s="1060" t="s">
        <v>418</v>
      </c>
      <c r="B66" s="1061"/>
      <c r="C66" s="1061"/>
      <c r="D66" s="1061"/>
      <c r="E66" s="1061"/>
      <c r="F66" s="1061"/>
      <c r="G66" s="1061"/>
      <c r="H66" s="1061"/>
      <c r="I66" s="1061"/>
      <c r="J66" s="1061"/>
      <c r="K66" s="1061"/>
      <c r="L66" s="1061"/>
      <c r="M66" s="1061"/>
      <c r="N66" s="1061"/>
      <c r="O66" s="1061"/>
      <c r="P66" s="1062"/>
      <c r="Q66" s="1066" t="s">
        <v>419</v>
      </c>
      <c r="R66" s="1067"/>
      <c r="S66" s="1067"/>
      <c r="T66" s="1067"/>
      <c r="U66" s="1068"/>
      <c r="V66" s="1066" t="s">
        <v>420</v>
      </c>
      <c r="W66" s="1067"/>
      <c r="X66" s="1067"/>
      <c r="Y66" s="1067"/>
      <c r="Z66" s="1068"/>
      <c r="AA66" s="1066" t="s">
        <v>421</v>
      </c>
      <c r="AB66" s="1067"/>
      <c r="AC66" s="1067"/>
      <c r="AD66" s="1067"/>
      <c r="AE66" s="1068"/>
      <c r="AF66" s="1072" t="s">
        <v>401</v>
      </c>
      <c r="AG66" s="1073"/>
      <c r="AH66" s="1073"/>
      <c r="AI66" s="1073"/>
      <c r="AJ66" s="1074"/>
      <c r="AK66" s="1066" t="s">
        <v>422</v>
      </c>
      <c r="AL66" s="1061"/>
      <c r="AM66" s="1061"/>
      <c r="AN66" s="1061"/>
      <c r="AO66" s="1062"/>
      <c r="AP66" s="1066" t="s">
        <v>403</v>
      </c>
      <c r="AQ66" s="1067"/>
      <c r="AR66" s="1067"/>
      <c r="AS66" s="1067"/>
      <c r="AT66" s="1068"/>
      <c r="AU66" s="1066" t="s">
        <v>423</v>
      </c>
      <c r="AV66" s="1067"/>
      <c r="AW66" s="1067"/>
      <c r="AX66" s="1067"/>
      <c r="AY66" s="1068"/>
      <c r="AZ66" s="1066" t="s">
        <v>382</v>
      </c>
      <c r="BA66" s="1067"/>
      <c r="BB66" s="1067"/>
      <c r="BC66" s="1067"/>
      <c r="BD66" s="1080"/>
      <c r="BE66" s="244"/>
      <c r="BF66" s="244"/>
      <c r="BG66" s="244"/>
      <c r="BH66" s="244"/>
      <c r="BI66" s="244"/>
      <c r="BJ66" s="244"/>
      <c r="BK66" s="244"/>
      <c r="BL66" s="244"/>
      <c r="BM66" s="244"/>
      <c r="BN66" s="244"/>
      <c r="BO66" s="244"/>
      <c r="BP66" s="244"/>
      <c r="BQ66" s="241">
        <v>60</v>
      </c>
      <c r="BR66" s="246"/>
      <c r="BS66" s="1010"/>
      <c r="BT66" s="1011"/>
      <c r="BU66" s="1011"/>
      <c r="BV66" s="1011"/>
      <c r="BW66" s="1011"/>
      <c r="BX66" s="1011"/>
      <c r="BY66" s="1011"/>
      <c r="BZ66" s="1011"/>
      <c r="CA66" s="1011"/>
      <c r="CB66" s="1011"/>
      <c r="CC66" s="1011"/>
      <c r="CD66" s="1011"/>
      <c r="CE66" s="1011"/>
      <c r="CF66" s="1011"/>
      <c r="CG66" s="1020"/>
      <c r="CH66" s="1021"/>
      <c r="CI66" s="1022"/>
      <c r="CJ66" s="1022"/>
      <c r="CK66" s="1022"/>
      <c r="CL66" s="1023"/>
      <c r="CM66" s="1021"/>
      <c r="CN66" s="1022"/>
      <c r="CO66" s="1022"/>
      <c r="CP66" s="1022"/>
      <c r="CQ66" s="1023"/>
      <c r="CR66" s="1021"/>
      <c r="CS66" s="1022"/>
      <c r="CT66" s="1022"/>
      <c r="CU66" s="1022"/>
      <c r="CV66" s="1023"/>
      <c r="CW66" s="1021"/>
      <c r="CX66" s="1022"/>
      <c r="CY66" s="1022"/>
      <c r="CZ66" s="1022"/>
      <c r="DA66" s="1023"/>
      <c r="DB66" s="1021"/>
      <c r="DC66" s="1022"/>
      <c r="DD66" s="1022"/>
      <c r="DE66" s="1022"/>
      <c r="DF66" s="1023"/>
      <c r="DG66" s="1021"/>
      <c r="DH66" s="1022"/>
      <c r="DI66" s="1022"/>
      <c r="DJ66" s="1022"/>
      <c r="DK66" s="1023"/>
      <c r="DL66" s="1021"/>
      <c r="DM66" s="1022"/>
      <c r="DN66" s="1022"/>
      <c r="DO66" s="1022"/>
      <c r="DP66" s="1023"/>
      <c r="DQ66" s="1021"/>
      <c r="DR66" s="1022"/>
      <c r="DS66" s="1022"/>
      <c r="DT66" s="1022"/>
      <c r="DU66" s="1023"/>
      <c r="DV66" s="1010"/>
      <c r="DW66" s="1011"/>
      <c r="DX66" s="1011"/>
      <c r="DY66" s="1011"/>
      <c r="DZ66" s="1012"/>
      <c r="EA66" s="233"/>
    </row>
    <row r="67" spans="1:131" ht="26.25" customHeight="1" thickBot="1" x14ac:dyDescent="0.2">
      <c r="A67" s="1063"/>
      <c r="B67" s="1064"/>
      <c r="C67" s="1064"/>
      <c r="D67" s="1064"/>
      <c r="E67" s="1064"/>
      <c r="F67" s="1064"/>
      <c r="G67" s="1064"/>
      <c r="H67" s="1064"/>
      <c r="I67" s="1064"/>
      <c r="J67" s="1064"/>
      <c r="K67" s="1064"/>
      <c r="L67" s="1064"/>
      <c r="M67" s="1064"/>
      <c r="N67" s="1064"/>
      <c r="O67" s="1064"/>
      <c r="P67" s="1065"/>
      <c r="Q67" s="1069"/>
      <c r="R67" s="1070"/>
      <c r="S67" s="1070"/>
      <c r="T67" s="1070"/>
      <c r="U67" s="1071"/>
      <c r="V67" s="1069"/>
      <c r="W67" s="1070"/>
      <c r="X67" s="1070"/>
      <c r="Y67" s="1070"/>
      <c r="Z67" s="1071"/>
      <c r="AA67" s="1069"/>
      <c r="AB67" s="1070"/>
      <c r="AC67" s="1070"/>
      <c r="AD67" s="1070"/>
      <c r="AE67" s="1071"/>
      <c r="AF67" s="1075"/>
      <c r="AG67" s="1076"/>
      <c r="AH67" s="1076"/>
      <c r="AI67" s="1076"/>
      <c r="AJ67" s="1077"/>
      <c r="AK67" s="1078"/>
      <c r="AL67" s="1064"/>
      <c r="AM67" s="1064"/>
      <c r="AN67" s="1064"/>
      <c r="AO67" s="1065"/>
      <c r="AP67" s="1069"/>
      <c r="AQ67" s="1070"/>
      <c r="AR67" s="1070"/>
      <c r="AS67" s="1070"/>
      <c r="AT67" s="1071"/>
      <c r="AU67" s="1069"/>
      <c r="AV67" s="1070"/>
      <c r="AW67" s="1070"/>
      <c r="AX67" s="1070"/>
      <c r="AY67" s="1071"/>
      <c r="AZ67" s="1069"/>
      <c r="BA67" s="1070"/>
      <c r="BB67" s="1070"/>
      <c r="BC67" s="1070"/>
      <c r="BD67" s="1081"/>
      <c r="BE67" s="244"/>
      <c r="BF67" s="244"/>
      <c r="BG67" s="244"/>
      <c r="BH67" s="244"/>
      <c r="BI67" s="244"/>
      <c r="BJ67" s="244"/>
      <c r="BK67" s="244"/>
      <c r="BL67" s="244"/>
      <c r="BM67" s="244"/>
      <c r="BN67" s="244"/>
      <c r="BO67" s="244"/>
      <c r="BP67" s="244"/>
      <c r="BQ67" s="241">
        <v>61</v>
      </c>
      <c r="BR67" s="246"/>
      <c r="BS67" s="1010"/>
      <c r="BT67" s="1011"/>
      <c r="BU67" s="1011"/>
      <c r="BV67" s="1011"/>
      <c r="BW67" s="1011"/>
      <c r="BX67" s="1011"/>
      <c r="BY67" s="1011"/>
      <c r="BZ67" s="1011"/>
      <c r="CA67" s="1011"/>
      <c r="CB67" s="1011"/>
      <c r="CC67" s="1011"/>
      <c r="CD67" s="1011"/>
      <c r="CE67" s="1011"/>
      <c r="CF67" s="1011"/>
      <c r="CG67" s="1020"/>
      <c r="CH67" s="1021"/>
      <c r="CI67" s="1022"/>
      <c r="CJ67" s="1022"/>
      <c r="CK67" s="1022"/>
      <c r="CL67" s="1023"/>
      <c r="CM67" s="1021"/>
      <c r="CN67" s="1022"/>
      <c r="CO67" s="1022"/>
      <c r="CP67" s="1022"/>
      <c r="CQ67" s="1023"/>
      <c r="CR67" s="1021"/>
      <c r="CS67" s="1022"/>
      <c r="CT67" s="1022"/>
      <c r="CU67" s="1022"/>
      <c r="CV67" s="1023"/>
      <c r="CW67" s="1021"/>
      <c r="CX67" s="1022"/>
      <c r="CY67" s="1022"/>
      <c r="CZ67" s="1022"/>
      <c r="DA67" s="1023"/>
      <c r="DB67" s="1021"/>
      <c r="DC67" s="1022"/>
      <c r="DD67" s="1022"/>
      <c r="DE67" s="1022"/>
      <c r="DF67" s="1023"/>
      <c r="DG67" s="1021"/>
      <c r="DH67" s="1022"/>
      <c r="DI67" s="1022"/>
      <c r="DJ67" s="1022"/>
      <c r="DK67" s="1023"/>
      <c r="DL67" s="1021"/>
      <c r="DM67" s="1022"/>
      <c r="DN67" s="1022"/>
      <c r="DO67" s="1022"/>
      <c r="DP67" s="1023"/>
      <c r="DQ67" s="1021"/>
      <c r="DR67" s="1022"/>
      <c r="DS67" s="1022"/>
      <c r="DT67" s="1022"/>
      <c r="DU67" s="1023"/>
      <c r="DV67" s="1010"/>
      <c r="DW67" s="1011"/>
      <c r="DX67" s="1011"/>
      <c r="DY67" s="1011"/>
      <c r="DZ67" s="1012"/>
      <c r="EA67" s="233"/>
    </row>
    <row r="68" spans="1:131" ht="26.25" customHeight="1" thickTop="1" x14ac:dyDescent="0.15">
      <c r="A68" s="239">
        <v>1</v>
      </c>
      <c r="B68" s="1050" t="s">
        <v>579</v>
      </c>
      <c r="C68" s="1051"/>
      <c r="D68" s="1051"/>
      <c r="E68" s="1051"/>
      <c r="F68" s="1051"/>
      <c r="G68" s="1051"/>
      <c r="H68" s="1051"/>
      <c r="I68" s="1051"/>
      <c r="J68" s="1051"/>
      <c r="K68" s="1051"/>
      <c r="L68" s="1051"/>
      <c r="M68" s="1051"/>
      <c r="N68" s="1051"/>
      <c r="O68" s="1051"/>
      <c r="P68" s="1052"/>
      <c r="Q68" s="1053">
        <v>1533</v>
      </c>
      <c r="R68" s="1047"/>
      <c r="S68" s="1047"/>
      <c r="T68" s="1047"/>
      <c r="U68" s="1047"/>
      <c r="V68" s="1047">
        <v>1513</v>
      </c>
      <c r="W68" s="1047"/>
      <c r="X68" s="1047"/>
      <c r="Y68" s="1047"/>
      <c r="Z68" s="1047"/>
      <c r="AA68" s="1047">
        <v>20</v>
      </c>
      <c r="AB68" s="1047"/>
      <c r="AC68" s="1047"/>
      <c r="AD68" s="1047"/>
      <c r="AE68" s="1047"/>
      <c r="AF68" s="1047">
        <v>20</v>
      </c>
      <c r="AG68" s="1047"/>
      <c r="AH68" s="1047"/>
      <c r="AI68" s="1047"/>
      <c r="AJ68" s="1047"/>
      <c r="AK68" s="1047" t="s">
        <v>588</v>
      </c>
      <c r="AL68" s="1047"/>
      <c r="AM68" s="1047"/>
      <c r="AN68" s="1047"/>
      <c r="AO68" s="1047"/>
      <c r="AP68" s="1047">
        <v>716</v>
      </c>
      <c r="AQ68" s="1047"/>
      <c r="AR68" s="1047"/>
      <c r="AS68" s="1047"/>
      <c r="AT68" s="1047"/>
      <c r="AU68" s="1047">
        <v>460</v>
      </c>
      <c r="AV68" s="1047"/>
      <c r="AW68" s="1047"/>
      <c r="AX68" s="1047"/>
      <c r="AY68" s="1047"/>
      <c r="AZ68" s="1048"/>
      <c r="BA68" s="1048"/>
      <c r="BB68" s="1048"/>
      <c r="BC68" s="1048"/>
      <c r="BD68" s="1049"/>
      <c r="BE68" s="244"/>
      <c r="BF68" s="244"/>
      <c r="BG68" s="244"/>
      <c r="BH68" s="244"/>
      <c r="BI68" s="244"/>
      <c r="BJ68" s="244"/>
      <c r="BK68" s="244"/>
      <c r="BL68" s="244"/>
      <c r="BM68" s="244"/>
      <c r="BN68" s="244"/>
      <c r="BO68" s="244"/>
      <c r="BP68" s="244"/>
      <c r="BQ68" s="241">
        <v>62</v>
      </c>
      <c r="BR68" s="246"/>
      <c r="BS68" s="1010"/>
      <c r="BT68" s="1011"/>
      <c r="BU68" s="1011"/>
      <c r="BV68" s="1011"/>
      <c r="BW68" s="1011"/>
      <c r="BX68" s="1011"/>
      <c r="BY68" s="1011"/>
      <c r="BZ68" s="1011"/>
      <c r="CA68" s="1011"/>
      <c r="CB68" s="1011"/>
      <c r="CC68" s="1011"/>
      <c r="CD68" s="1011"/>
      <c r="CE68" s="1011"/>
      <c r="CF68" s="1011"/>
      <c r="CG68" s="1020"/>
      <c r="CH68" s="1021"/>
      <c r="CI68" s="1022"/>
      <c r="CJ68" s="1022"/>
      <c r="CK68" s="1022"/>
      <c r="CL68" s="1023"/>
      <c r="CM68" s="1021"/>
      <c r="CN68" s="1022"/>
      <c r="CO68" s="1022"/>
      <c r="CP68" s="1022"/>
      <c r="CQ68" s="1023"/>
      <c r="CR68" s="1021"/>
      <c r="CS68" s="1022"/>
      <c r="CT68" s="1022"/>
      <c r="CU68" s="1022"/>
      <c r="CV68" s="1023"/>
      <c r="CW68" s="1021"/>
      <c r="CX68" s="1022"/>
      <c r="CY68" s="1022"/>
      <c r="CZ68" s="1022"/>
      <c r="DA68" s="1023"/>
      <c r="DB68" s="1021"/>
      <c r="DC68" s="1022"/>
      <c r="DD68" s="1022"/>
      <c r="DE68" s="1022"/>
      <c r="DF68" s="1023"/>
      <c r="DG68" s="1021"/>
      <c r="DH68" s="1022"/>
      <c r="DI68" s="1022"/>
      <c r="DJ68" s="1022"/>
      <c r="DK68" s="1023"/>
      <c r="DL68" s="1021"/>
      <c r="DM68" s="1022"/>
      <c r="DN68" s="1022"/>
      <c r="DO68" s="1022"/>
      <c r="DP68" s="1023"/>
      <c r="DQ68" s="1021"/>
      <c r="DR68" s="1022"/>
      <c r="DS68" s="1022"/>
      <c r="DT68" s="1022"/>
      <c r="DU68" s="1023"/>
      <c r="DV68" s="1010"/>
      <c r="DW68" s="1011"/>
      <c r="DX68" s="1011"/>
      <c r="DY68" s="1011"/>
      <c r="DZ68" s="1012"/>
      <c r="EA68" s="233"/>
    </row>
    <row r="69" spans="1:131" ht="26.25" customHeight="1" x14ac:dyDescent="0.15">
      <c r="A69" s="241">
        <v>2</v>
      </c>
      <c r="B69" s="1039" t="s">
        <v>580</v>
      </c>
      <c r="C69" s="1040"/>
      <c r="D69" s="1040"/>
      <c r="E69" s="1040"/>
      <c r="F69" s="1040"/>
      <c r="G69" s="1040"/>
      <c r="H69" s="1040"/>
      <c r="I69" s="1040"/>
      <c r="J69" s="1040"/>
      <c r="K69" s="1040"/>
      <c r="L69" s="1040"/>
      <c r="M69" s="1040"/>
      <c r="N69" s="1040"/>
      <c r="O69" s="1040"/>
      <c r="P69" s="1041"/>
      <c r="Q69" s="1042">
        <v>1383</v>
      </c>
      <c r="R69" s="1036"/>
      <c r="S69" s="1036"/>
      <c r="T69" s="1036"/>
      <c r="U69" s="1036"/>
      <c r="V69" s="1036">
        <v>1353</v>
      </c>
      <c r="W69" s="1036"/>
      <c r="X69" s="1036"/>
      <c r="Y69" s="1036"/>
      <c r="Z69" s="1036"/>
      <c r="AA69" s="1036">
        <v>31</v>
      </c>
      <c r="AB69" s="1036"/>
      <c r="AC69" s="1036"/>
      <c r="AD69" s="1036"/>
      <c r="AE69" s="1036"/>
      <c r="AF69" s="1036">
        <v>31</v>
      </c>
      <c r="AG69" s="1036"/>
      <c r="AH69" s="1036"/>
      <c r="AI69" s="1036"/>
      <c r="AJ69" s="1036"/>
      <c r="AK69" s="1036" t="s">
        <v>588</v>
      </c>
      <c r="AL69" s="1036"/>
      <c r="AM69" s="1036"/>
      <c r="AN69" s="1036"/>
      <c r="AO69" s="1036"/>
      <c r="AP69" s="1036">
        <v>2828</v>
      </c>
      <c r="AQ69" s="1036"/>
      <c r="AR69" s="1036"/>
      <c r="AS69" s="1036"/>
      <c r="AT69" s="1036"/>
      <c r="AU69" s="1036">
        <v>166</v>
      </c>
      <c r="AV69" s="1036"/>
      <c r="AW69" s="1036"/>
      <c r="AX69" s="1036"/>
      <c r="AY69" s="1036"/>
      <c r="AZ69" s="1037"/>
      <c r="BA69" s="1037"/>
      <c r="BB69" s="1037"/>
      <c r="BC69" s="1037"/>
      <c r="BD69" s="1038"/>
      <c r="BE69" s="244"/>
      <c r="BF69" s="244"/>
      <c r="BG69" s="244"/>
      <c r="BH69" s="244"/>
      <c r="BI69" s="244"/>
      <c r="BJ69" s="244"/>
      <c r="BK69" s="244"/>
      <c r="BL69" s="244"/>
      <c r="BM69" s="244"/>
      <c r="BN69" s="244"/>
      <c r="BO69" s="244"/>
      <c r="BP69" s="244"/>
      <c r="BQ69" s="241">
        <v>63</v>
      </c>
      <c r="BR69" s="246"/>
      <c r="BS69" s="1010"/>
      <c r="BT69" s="1011"/>
      <c r="BU69" s="1011"/>
      <c r="BV69" s="1011"/>
      <c r="BW69" s="1011"/>
      <c r="BX69" s="1011"/>
      <c r="BY69" s="1011"/>
      <c r="BZ69" s="1011"/>
      <c r="CA69" s="1011"/>
      <c r="CB69" s="1011"/>
      <c r="CC69" s="1011"/>
      <c r="CD69" s="1011"/>
      <c r="CE69" s="1011"/>
      <c r="CF69" s="1011"/>
      <c r="CG69" s="1020"/>
      <c r="CH69" s="1021"/>
      <c r="CI69" s="1022"/>
      <c r="CJ69" s="1022"/>
      <c r="CK69" s="1022"/>
      <c r="CL69" s="1023"/>
      <c r="CM69" s="1021"/>
      <c r="CN69" s="1022"/>
      <c r="CO69" s="1022"/>
      <c r="CP69" s="1022"/>
      <c r="CQ69" s="1023"/>
      <c r="CR69" s="1021"/>
      <c r="CS69" s="1022"/>
      <c r="CT69" s="1022"/>
      <c r="CU69" s="1022"/>
      <c r="CV69" s="1023"/>
      <c r="CW69" s="1021"/>
      <c r="CX69" s="1022"/>
      <c r="CY69" s="1022"/>
      <c r="CZ69" s="1022"/>
      <c r="DA69" s="1023"/>
      <c r="DB69" s="1021"/>
      <c r="DC69" s="1022"/>
      <c r="DD69" s="1022"/>
      <c r="DE69" s="1022"/>
      <c r="DF69" s="1023"/>
      <c r="DG69" s="1021"/>
      <c r="DH69" s="1022"/>
      <c r="DI69" s="1022"/>
      <c r="DJ69" s="1022"/>
      <c r="DK69" s="1023"/>
      <c r="DL69" s="1021"/>
      <c r="DM69" s="1022"/>
      <c r="DN69" s="1022"/>
      <c r="DO69" s="1022"/>
      <c r="DP69" s="1023"/>
      <c r="DQ69" s="1021"/>
      <c r="DR69" s="1022"/>
      <c r="DS69" s="1022"/>
      <c r="DT69" s="1022"/>
      <c r="DU69" s="1023"/>
      <c r="DV69" s="1010"/>
      <c r="DW69" s="1011"/>
      <c r="DX69" s="1011"/>
      <c r="DY69" s="1011"/>
      <c r="DZ69" s="1012"/>
      <c r="EA69" s="233"/>
    </row>
    <row r="70" spans="1:131" ht="26.25" customHeight="1" x14ac:dyDescent="0.15">
      <c r="A70" s="241">
        <v>3</v>
      </c>
      <c r="B70" s="1039" t="s">
        <v>581</v>
      </c>
      <c r="C70" s="1040"/>
      <c r="D70" s="1040"/>
      <c r="E70" s="1040"/>
      <c r="F70" s="1040"/>
      <c r="G70" s="1040"/>
      <c r="H70" s="1040"/>
      <c r="I70" s="1040"/>
      <c r="J70" s="1040"/>
      <c r="K70" s="1040"/>
      <c r="L70" s="1040"/>
      <c r="M70" s="1040"/>
      <c r="N70" s="1040"/>
      <c r="O70" s="1040"/>
      <c r="P70" s="1041"/>
      <c r="Q70" s="1042">
        <v>42</v>
      </c>
      <c r="R70" s="1036"/>
      <c r="S70" s="1036"/>
      <c r="T70" s="1036"/>
      <c r="U70" s="1036"/>
      <c r="V70" s="1036">
        <v>37</v>
      </c>
      <c r="W70" s="1036"/>
      <c r="X70" s="1036"/>
      <c r="Y70" s="1036"/>
      <c r="Z70" s="1036"/>
      <c r="AA70" s="1036">
        <v>5</v>
      </c>
      <c r="AB70" s="1036"/>
      <c r="AC70" s="1036"/>
      <c r="AD70" s="1036"/>
      <c r="AE70" s="1036"/>
      <c r="AF70" s="1036">
        <v>5</v>
      </c>
      <c r="AG70" s="1036"/>
      <c r="AH70" s="1036"/>
      <c r="AI70" s="1036"/>
      <c r="AJ70" s="1036"/>
      <c r="AK70" s="1036" t="s">
        <v>588</v>
      </c>
      <c r="AL70" s="1036"/>
      <c r="AM70" s="1036"/>
      <c r="AN70" s="1036"/>
      <c r="AO70" s="1036"/>
      <c r="AP70" s="1036" t="s">
        <v>588</v>
      </c>
      <c r="AQ70" s="1036"/>
      <c r="AR70" s="1036"/>
      <c r="AS70" s="1036"/>
      <c r="AT70" s="1036"/>
      <c r="AU70" s="1036" t="s">
        <v>588</v>
      </c>
      <c r="AV70" s="1036"/>
      <c r="AW70" s="1036"/>
      <c r="AX70" s="1036"/>
      <c r="AY70" s="1036"/>
      <c r="AZ70" s="1037"/>
      <c r="BA70" s="1037"/>
      <c r="BB70" s="1037"/>
      <c r="BC70" s="1037"/>
      <c r="BD70" s="1038"/>
      <c r="BE70" s="244"/>
      <c r="BF70" s="244"/>
      <c r="BG70" s="244"/>
      <c r="BH70" s="244"/>
      <c r="BI70" s="244"/>
      <c r="BJ70" s="244"/>
      <c r="BK70" s="244"/>
      <c r="BL70" s="244"/>
      <c r="BM70" s="244"/>
      <c r="BN70" s="244"/>
      <c r="BO70" s="244"/>
      <c r="BP70" s="244"/>
      <c r="BQ70" s="241">
        <v>64</v>
      </c>
      <c r="BR70" s="246"/>
      <c r="BS70" s="1010"/>
      <c r="BT70" s="1011"/>
      <c r="BU70" s="1011"/>
      <c r="BV70" s="1011"/>
      <c r="BW70" s="1011"/>
      <c r="BX70" s="1011"/>
      <c r="BY70" s="1011"/>
      <c r="BZ70" s="1011"/>
      <c r="CA70" s="1011"/>
      <c r="CB70" s="1011"/>
      <c r="CC70" s="1011"/>
      <c r="CD70" s="1011"/>
      <c r="CE70" s="1011"/>
      <c r="CF70" s="1011"/>
      <c r="CG70" s="1020"/>
      <c r="CH70" s="1021"/>
      <c r="CI70" s="1022"/>
      <c r="CJ70" s="1022"/>
      <c r="CK70" s="1022"/>
      <c r="CL70" s="1023"/>
      <c r="CM70" s="1021"/>
      <c r="CN70" s="1022"/>
      <c r="CO70" s="1022"/>
      <c r="CP70" s="1022"/>
      <c r="CQ70" s="1023"/>
      <c r="CR70" s="1021"/>
      <c r="CS70" s="1022"/>
      <c r="CT70" s="1022"/>
      <c r="CU70" s="1022"/>
      <c r="CV70" s="1023"/>
      <c r="CW70" s="1021"/>
      <c r="CX70" s="1022"/>
      <c r="CY70" s="1022"/>
      <c r="CZ70" s="1022"/>
      <c r="DA70" s="1023"/>
      <c r="DB70" s="1021"/>
      <c r="DC70" s="1022"/>
      <c r="DD70" s="1022"/>
      <c r="DE70" s="1022"/>
      <c r="DF70" s="1023"/>
      <c r="DG70" s="1021"/>
      <c r="DH70" s="1022"/>
      <c r="DI70" s="1022"/>
      <c r="DJ70" s="1022"/>
      <c r="DK70" s="1023"/>
      <c r="DL70" s="1021"/>
      <c r="DM70" s="1022"/>
      <c r="DN70" s="1022"/>
      <c r="DO70" s="1022"/>
      <c r="DP70" s="1023"/>
      <c r="DQ70" s="1021"/>
      <c r="DR70" s="1022"/>
      <c r="DS70" s="1022"/>
      <c r="DT70" s="1022"/>
      <c r="DU70" s="1023"/>
      <c r="DV70" s="1010"/>
      <c r="DW70" s="1011"/>
      <c r="DX70" s="1011"/>
      <c r="DY70" s="1011"/>
      <c r="DZ70" s="1012"/>
      <c r="EA70" s="233"/>
    </row>
    <row r="71" spans="1:131" ht="26.25" customHeight="1" x14ac:dyDescent="0.15">
      <c r="A71" s="241">
        <v>4</v>
      </c>
      <c r="B71" s="1039"/>
      <c r="C71" s="1040"/>
      <c r="D71" s="1040"/>
      <c r="E71" s="1040"/>
      <c r="F71" s="1040"/>
      <c r="G71" s="1040"/>
      <c r="H71" s="1040"/>
      <c r="I71" s="1040"/>
      <c r="J71" s="1040"/>
      <c r="K71" s="1040"/>
      <c r="L71" s="1040"/>
      <c r="M71" s="1040"/>
      <c r="N71" s="1040"/>
      <c r="O71" s="1040"/>
      <c r="P71" s="1041"/>
      <c r="Q71" s="1042"/>
      <c r="R71" s="1036"/>
      <c r="S71" s="1036"/>
      <c r="T71" s="1036"/>
      <c r="U71" s="1036"/>
      <c r="V71" s="1036"/>
      <c r="W71" s="1036"/>
      <c r="X71" s="1036"/>
      <c r="Y71" s="1036"/>
      <c r="Z71" s="1036"/>
      <c r="AA71" s="1036"/>
      <c r="AB71" s="1036"/>
      <c r="AC71" s="1036"/>
      <c r="AD71" s="1036"/>
      <c r="AE71" s="1036"/>
      <c r="AF71" s="1036"/>
      <c r="AG71" s="1036"/>
      <c r="AH71" s="1036"/>
      <c r="AI71" s="1036"/>
      <c r="AJ71" s="1036"/>
      <c r="AK71" s="1036"/>
      <c r="AL71" s="1036"/>
      <c r="AM71" s="1036"/>
      <c r="AN71" s="1036"/>
      <c r="AO71" s="1036"/>
      <c r="AP71" s="1036"/>
      <c r="AQ71" s="1036"/>
      <c r="AR71" s="1036"/>
      <c r="AS71" s="1036"/>
      <c r="AT71" s="1036"/>
      <c r="AU71" s="1036"/>
      <c r="AV71" s="1036"/>
      <c r="AW71" s="1036"/>
      <c r="AX71" s="1036"/>
      <c r="AY71" s="1036"/>
      <c r="AZ71" s="1037"/>
      <c r="BA71" s="1037"/>
      <c r="BB71" s="1037"/>
      <c r="BC71" s="1037"/>
      <c r="BD71" s="1038"/>
      <c r="BE71" s="244"/>
      <c r="BF71" s="244"/>
      <c r="BG71" s="244"/>
      <c r="BH71" s="244"/>
      <c r="BI71" s="244"/>
      <c r="BJ71" s="244"/>
      <c r="BK71" s="244"/>
      <c r="BL71" s="244"/>
      <c r="BM71" s="244"/>
      <c r="BN71" s="244"/>
      <c r="BO71" s="244"/>
      <c r="BP71" s="244"/>
      <c r="BQ71" s="241">
        <v>65</v>
      </c>
      <c r="BR71" s="246"/>
      <c r="BS71" s="1010"/>
      <c r="BT71" s="1011"/>
      <c r="BU71" s="1011"/>
      <c r="BV71" s="1011"/>
      <c r="BW71" s="1011"/>
      <c r="BX71" s="1011"/>
      <c r="BY71" s="1011"/>
      <c r="BZ71" s="1011"/>
      <c r="CA71" s="1011"/>
      <c r="CB71" s="1011"/>
      <c r="CC71" s="1011"/>
      <c r="CD71" s="1011"/>
      <c r="CE71" s="1011"/>
      <c r="CF71" s="1011"/>
      <c r="CG71" s="1020"/>
      <c r="CH71" s="1021"/>
      <c r="CI71" s="1022"/>
      <c r="CJ71" s="1022"/>
      <c r="CK71" s="1022"/>
      <c r="CL71" s="1023"/>
      <c r="CM71" s="1021"/>
      <c r="CN71" s="1022"/>
      <c r="CO71" s="1022"/>
      <c r="CP71" s="1022"/>
      <c r="CQ71" s="1023"/>
      <c r="CR71" s="1021"/>
      <c r="CS71" s="1022"/>
      <c r="CT71" s="1022"/>
      <c r="CU71" s="1022"/>
      <c r="CV71" s="1023"/>
      <c r="CW71" s="1021"/>
      <c r="CX71" s="1022"/>
      <c r="CY71" s="1022"/>
      <c r="CZ71" s="1022"/>
      <c r="DA71" s="1023"/>
      <c r="DB71" s="1021"/>
      <c r="DC71" s="1022"/>
      <c r="DD71" s="1022"/>
      <c r="DE71" s="1022"/>
      <c r="DF71" s="1023"/>
      <c r="DG71" s="1021"/>
      <c r="DH71" s="1022"/>
      <c r="DI71" s="1022"/>
      <c r="DJ71" s="1022"/>
      <c r="DK71" s="1023"/>
      <c r="DL71" s="1021"/>
      <c r="DM71" s="1022"/>
      <c r="DN71" s="1022"/>
      <c r="DO71" s="1022"/>
      <c r="DP71" s="1023"/>
      <c r="DQ71" s="1021"/>
      <c r="DR71" s="1022"/>
      <c r="DS71" s="1022"/>
      <c r="DT71" s="1022"/>
      <c r="DU71" s="1023"/>
      <c r="DV71" s="1010"/>
      <c r="DW71" s="1011"/>
      <c r="DX71" s="1011"/>
      <c r="DY71" s="1011"/>
      <c r="DZ71" s="1012"/>
      <c r="EA71" s="233"/>
    </row>
    <row r="72" spans="1:131" ht="26.25" customHeight="1" x14ac:dyDescent="0.15">
      <c r="A72" s="241">
        <v>5</v>
      </c>
      <c r="B72" s="1039"/>
      <c r="C72" s="1040"/>
      <c r="D72" s="1040"/>
      <c r="E72" s="1040"/>
      <c r="F72" s="1040"/>
      <c r="G72" s="1040"/>
      <c r="H72" s="1040"/>
      <c r="I72" s="1040"/>
      <c r="J72" s="1040"/>
      <c r="K72" s="1040"/>
      <c r="L72" s="1040"/>
      <c r="M72" s="1040"/>
      <c r="N72" s="1040"/>
      <c r="O72" s="1040"/>
      <c r="P72" s="1041"/>
      <c r="Q72" s="1042"/>
      <c r="R72" s="1036"/>
      <c r="S72" s="1036"/>
      <c r="T72" s="1036"/>
      <c r="U72" s="1036"/>
      <c r="V72" s="1036"/>
      <c r="W72" s="1036"/>
      <c r="X72" s="1036"/>
      <c r="Y72" s="1036"/>
      <c r="Z72" s="1036"/>
      <c r="AA72" s="1036"/>
      <c r="AB72" s="1036"/>
      <c r="AC72" s="1036"/>
      <c r="AD72" s="1036"/>
      <c r="AE72" s="1036"/>
      <c r="AF72" s="1036"/>
      <c r="AG72" s="1036"/>
      <c r="AH72" s="1036"/>
      <c r="AI72" s="1036"/>
      <c r="AJ72" s="1036"/>
      <c r="AK72" s="1036"/>
      <c r="AL72" s="1036"/>
      <c r="AM72" s="1036"/>
      <c r="AN72" s="1036"/>
      <c r="AO72" s="1036"/>
      <c r="AP72" s="1036"/>
      <c r="AQ72" s="1036"/>
      <c r="AR72" s="1036"/>
      <c r="AS72" s="1036"/>
      <c r="AT72" s="1036"/>
      <c r="AU72" s="1036"/>
      <c r="AV72" s="1036"/>
      <c r="AW72" s="1036"/>
      <c r="AX72" s="1036"/>
      <c r="AY72" s="1036"/>
      <c r="AZ72" s="1037"/>
      <c r="BA72" s="1037"/>
      <c r="BB72" s="1037"/>
      <c r="BC72" s="1037"/>
      <c r="BD72" s="1038"/>
      <c r="BE72" s="244"/>
      <c r="BF72" s="244"/>
      <c r="BG72" s="244"/>
      <c r="BH72" s="244"/>
      <c r="BI72" s="244"/>
      <c r="BJ72" s="244"/>
      <c r="BK72" s="244"/>
      <c r="BL72" s="244"/>
      <c r="BM72" s="244"/>
      <c r="BN72" s="244"/>
      <c r="BO72" s="244"/>
      <c r="BP72" s="244"/>
      <c r="BQ72" s="241">
        <v>66</v>
      </c>
      <c r="BR72" s="246"/>
      <c r="BS72" s="1010"/>
      <c r="BT72" s="1011"/>
      <c r="BU72" s="1011"/>
      <c r="BV72" s="1011"/>
      <c r="BW72" s="1011"/>
      <c r="BX72" s="1011"/>
      <c r="BY72" s="1011"/>
      <c r="BZ72" s="1011"/>
      <c r="CA72" s="1011"/>
      <c r="CB72" s="1011"/>
      <c r="CC72" s="1011"/>
      <c r="CD72" s="1011"/>
      <c r="CE72" s="1011"/>
      <c r="CF72" s="1011"/>
      <c r="CG72" s="1020"/>
      <c r="CH72" s="1021"/>
      <c r="CI72" s="1022"/>
      <c r="CJ72" s="1022"/>
      <c r="CK72" s="1022"/>
      <c r="CL72" s="1023"/>
      <c r="CM72" s="1021"/>
      <c r="CN72" s="1022"/>
      <c r="CO72" s="1022"/>
      <c r="CP72" s="1022"/>
      <c r="CQ72" s="1023"/>
      <c r="CR72" s="1021"/>
      <c r="CS72" s="1022"/>
      <c r="CT72" s="1022"/>
      <c r="CU72" s="1022"/>
      <c r="CV72" s="1023"/>
      <c r="CW72" s="1021"/>
      <c r="CX72" s="1022"/>
      <c r="CY72" s="1022"/>
      <c r="CZ72" s="1022"/>
      <c r="DA72" s="1023"/>
      <c r="DB72" s="1021"/>
      <c r="DC72" s="1022"/>
      <c r="DD72" s="1022"/>
      <c r="DE72" s="1022"/>
      <c r="DF72" s="1023"/>
      <c r="DG72" s="1021"/>
      <c r="DH72" s="1022"/>
      <c r="DI72" s="1022"/>
      <c r="DJ72" s="1022"/>
      <c r="DK72" s="1023"/>
      <c r="DL72" s="1021"/>
      <c r="DM72" s="1022"/>
      <c r="DN72" s="1022"/>
      <c r="DO72" s="1022"/>
      <c r="DP72" s="1023"/>
      <c r="DQ72" s="1021"/>
      <c r="DR72" s="1022"/>
      <c r="DS72" s="1022"/>
      <c r="DT72" s="1022"/>
      <c r="DU72" s="1023"/>
      <c r="DV72" s="1010"/>
      <c r="DW72" s="1011"/>
      <c r="DX72" s="1011"/>
      <c r="DY72" s="1011"/>
      <c r="DZ72" s="1012"/>
      <c r="EA72" s="233"/>
    </row>
    <row r="73" spans="1:131" ht="26.25" customHeight="1" x14ac:dyDescent="0.15">
      <c r="A73" s="241">
        <v>6</v>
      </c>
      <c r="B73" s="1039"/>
      <c r="C73" s="1040"/>
      <c r="D73" s="1040"/>
      <c r="E73" s="1040"/>
      <c r="F73" s="1040"/>
      <c r="G73" s="1040"/>
      <c r="H73" s="1040"/>
      <c r="I73" s="1040"/>
      <c r="J73" s="1040"/>
      <c r="K73" s="1040"/>
      <c r="L73" s="1040"/>
      <c r="M73" s="1040"/>
      <c r="N73" s="1040"/>
      <c r="O73" s="1040"/>
      <c r="P73" s="1041"/>
      <c r="Q73" s="1042"/>
      <c r="R73" s="1036"/>
      <c r="S73" s="1036"/>
      <c r="T73" s="1036"/>
      <c r="U73" s="1036"/>
      <c r="V73" s="1036"/>
      <c r="W73" s="1036"/>
      <c r="X73" s="1036"/>
      <c r="Y73" s="1036"/>
      <c r="Z73" s="1036"/>
      <c r="AA73" s="1036"/>
      <c r="AB73" s="1036"/>
      <c r="AC73" s="1036"/>
      <c r="AD73" s="1036"/>
      <c r="AE73" s="1036"/>
      <c r="AF73" s="1036"/>
      <c r="AG73" s="1036"/>
      <c r="AH73" s="1036"/>
      <c r="AI73" s="1036"/>
      <c r="AJ73" s="1036"/>
      <c r="AK73" s="1036"/>
      <c r="AL73" s="1036"/>
      <c r="AM73" s="1036"/>
      <c r="AN73" s="1036"/>
      <c r="AO73" s="1036"/>
      <c r="AP73" s="1036"/>
      <c r="AQ73" s="1036"/>
      <c r="AR73" s="1036"/>
      <c r="AS73" s="1036"/>
      <c r="AT73" s="1036"/>
      <c r="AU73" s="1036"/>
      <c r="AV73" s="1036"/>
      <c r="AW73" s="1036"/>
      <c r="AX73" s="1036"/>
      <c r="AY73" s="1036"/>
      <c r="AZ73" s="1037"/>
      <c r="BA73" s="1037"/>
      <c r="BB73" s="1037"/>
      <c r="BC73" s="1037"/>
      <c r="BD73" s="1038"/>
      <c r="BE73" s="244"/>
      <c r="BF73" s="244"/>
      <c r="BG73" s="244"/>
      <c r="BH73" s="244"/>
      <c r="BI73" s="244"/>
      <c r="BJ73" s="244"/>
      <c r="BK73" s="244"/>
      <c r="BL73" s="244"/>
      <c r="BM73" s="244"/>
      <c r="BN73" s="244"/>
      <c r="BO73" s="244"/>
      <c r="BP73" s="244"/>
      <c r="BQ73" s="241">
        <v>67</v>
      </c>
      <c r="BR73" s="246"/>
      <c r="BS73" s="1010"/>
      <c r="BT73" s="1011"/>
      <c r="BU73" s="1011"/>
      <c r="BV73" s="1011"/>
      <c r="BW73" s="1011"/>
      <c r="BX73" s="1011"/>
      <c r="BY73" s="1011"/>
      <c r="BZ73" s="1011"/>
      <c r="CA73" s="1011"/>
      <c r="CB73" s="1011"/>
      <c r="CC73" s="1011"/>
      <c r="CD73" s="1011"/>
      <c r="CE73" s="1011"/>
      <c r="CF73" s="1011"/>
      <c r="CG73" s="1020"/>
      <c r="CH73" s="1021"/>
      <c r="CI73" s="1022"/>
      <c r="CJ73" s="1022"/>
      <c r="CK73" s="1022"/>
      <c r="CL73" s="1023"/>
      <c r="CM73" s="1021"/>
      <c r="CN73" s="1022"/>
      <c r="CO73" s="1022"/>
      <c r="CP73" s="1022"/>
      <c r="CQ73" s="1023"/>
      <c r="CR73" s="1021"/>
      <c r="CS73" s="1022"/>
      <c r="CT73" s="1022"/>
      <c r="CU73" s="1022"/>
      <c r="CV73" s="1023"/>
      <c r="CW73" s="1021"/>
      <c r="CX73" s="1022"/>
      <c r="CY73" s="1022"/>
      <c r="CZ73" s="1022"/>
      <c r="DA73" s="1023"/>
      <c r="DB73" s="1021"/>
      <c r="DC73" s="1022"/>
      <c r="DD73" s="1022"/>
      <c r="DE73" s="1022"/>
      <c r="DF73" s="1023"/>
      <c r="DG73" s="1021"/>
      <c r="DH73" s="1022"/>
      <c r="DI73" s="1022"/>
      <c r="DJ73" s="1022"/>
      <c r="DK73" s="1023"/>
      <c r="DL73" s="1021"/>
      <c r="DM73" s="1022"/>
      <c r="DN73" s="1022"/>
      <c r="DO73" s="1022"/>
      <c r="DP73" s="1023"/>
      <c r="DQ73" s="1021"/>
      <c r="DR73" s="1022"/>
      <c r="DS73" s="1022"/>
      <c r="DT73" s="1022"/>
      <c r="DU73" s="1023"/>
      <c r="DV73" s="1010"/>
      <c r="DW73" s="1011"/>
      <c r="DX73" s="1011"/>
      <c r="DY73" s="1011"/>
      <c r="DZ73" s="1012"/>
      <c r="EA73" s="233"/>
    </row>
    <row r="74" spans="1:131" ht="26.25" customHeight="1" x14ac:dyDescent="0.15">
      <c r="A74" s="241">
        <v>7</v>
      </c>
      <c r="B74" s="1039"/>
      <c r="C74" s="1040"/>
      <c r="D74" s="1040"/>
      <c r="E74" s="1040"/>
      <c r="F74" s="1040"/>
      <c r="G74" s="1040"/>
      <c r="H74" s="1040"/>
      <c r="I74" s="1040"/>
      <c r="J74" s="1040"/>
      <c r="K74" s="1040"/>
      <c r="L74" s="1040"/>
      <c r="M74" s="1040"/>
      <c r="N74" s="1040"/>
      <c r="O74" s="1040"/>
      <c r="P74" s="1041"/>
      <c r="Q74" s="1042"/>
      <c r="R74" s="1036"/>
      <c r="S74" s="1036"/>
      <c r="T74" s="1036"/>
      <c r="U74" s="1036"/>
      <c r="V74" s="1036"/>
      <c r="W74" s="1036"/>
      <c r="X74" s="1036"/>
      <c r="Y74" s="1036"/>
      <c r="Z74" s="1036"/>
      <c r="AA74" s="1036"/>
      <c r="AB74" s="1036"/>
      <c r="AC74" s="1036"/>
      <c r="AD74" s="1036"/>
      <c r="AE74" s="1036"/>
      <c r="AF74" s="1036"/>
      <c r="AG74" s="1036"/>
      <c r="AH74" s="1036"/>
      <c r="AI74" s="1036"/>
      <c r="AJ74" s="1036"/>
      <c r="AK74" s="1036"/>
      <c r="AL74" s="1036"/>
      <c r="AM74" s="1036"/>
      <c r="AN74" s="1036"/>
      <c r="AO74" s="1036"/>
      <c r="AP74" s="1036"/>
      <c r="AQ74" s="1036"/>
      <c r="AR74" s="1036"/>
      <c r="AS74" s="1036"/>
      <c r="AT74" s="1036"/>
      <c r="AU74" s="1036"/>
      <c r="AV74" s="1036"/>
      <c r="AW74" s="1036"/>
      <c r="AX74" s="1036"/>
      <c r="AY74" s="1036"/>
      <c r="AZ74" s="1037"/>
      <c r="BA74" s="1037"/>
      <c r="BB74" s="1037"/>
      <c r="BC74" s="1037"/>
      <c r="BD74" s="1038"/>
      <c r="BE74" s="244"/>
      <c r="BF74" s="244"/>
      <c r="BG74" s="244"/>
      <c r="BH74" s="244"/>
      <c r="BI74" s="244"/>
      <c r="BJ74" s="244"/>
      <c r="BK74" s="244"/>
      <c r="BL74" s="244"/>
      <c r="BM74" s="244"/>
      <c r="BN74" s="244"/>
      <c r="BO74" s="244"/>
      <c r="BP74" s="244"/>
      <c r="BQ74" s="241">
        <v>68</v>
      </c>
      <c r="BR74" s="246"/>
      <c r="BS74" s="1010"/>
      <c r="BT74" s="1011"/>
      <c r="BU74" s="1011"/>
      <c r="BV74" s="1011"/>
      <c r="BW74" s="1011"/>
      <c r="BX74" s="1011"/>
      <c r="BY74" s="1011"/>
      <c r="BZ74" s="1011"/>
      <c r="CA74" s="1011"/>
      <c r="CB74" s="1011"/>
      <c r="CC74" s="1011"/>
      <c r="CD74" s="1011"/>
      <c r="CE74" s="1011"/>
      <c r="CF74" s="1011"/>
      <c r="CG74" s="1020"/>
      <c r="CH74" s="1021"/>
      <c r="CI74" s="1022"/>
      <c r="CJ74" s="1022"/>
      <c r="CK74" s="1022"/>
      <c r="CL74" s="1023"/>
      <c r="CM74" s="1021"/>
      <c r="CN74" s="1022"/>
      <c r="CO74" s="1022"/>
      <c r="CP74" s="1022"/>
      <c r="CQ74" s="1023"/>
      <c r="CR74" s="1021"/>
      <c r="CS74" s="1022"/>
      <c r="CT74" s="1022"/>
      <c r="CU74" s="1022"/>
      <c r="CV74" s="1023"/>
      <c r="CW74" s="1021"/>
      <c r="CX74" s="1022"/>
      <c r="CY74" s="1022"/>
      <c r="CZ74" s="1022"/>
      <c r="DA74" s="1023"/>
      <c r="DB74" s="1021"/>
      <c r="DC74" s="1022"/>
      <c r="DD74" s="1022"/>
      <c r="DE74" s="1022"/>
      <c r="DF74" s="1023"/>
      <c r="DG74" s="1021"/>
      <c r="DH74" s="1022"/>
      <c r="DI74" s="1022"/>
      <c r="DJ74" s="1022"/>
      <c r="DK74" s="1023"/>
      <c r="DL74" s="1021"/>
      <c r="DM74" s="1022"/>
      <c r="DN74" s="1022"/>
      <c r="DO74" s="1022"/>
      <c r="DP74" s="1023"/>
      <c r="DQ74" s="1021"/>
      <c r="DR74" s="1022"/>
      <c r="DS74" s="1022"/>
      <c r="DT74" s="1022"/>
      <c r="DU74" s="1023"/>
      <c r="DV74" s="1010"/>
      <c r="DW74" s="1011"/>
      <c r="DX74" s="1011"/>
      <c r="DY74" s="1011"/>
      <c r="DZ74" s="1012"/>
      <c r="EA74" s="233"/>
    </row>
    <row r="75" spans="1:131" ht="26.25" customHeight="1" x14ac:dyDescent="0.15">
      <c r="A75" s="241">
        <v>8</v>
      </c>
      <c r="B75" s="1039"/>
      <c r="C75" s="1040"/>
      <c r="D75" s="1040"/>
      <c r="E75" s="1040"/>
      <c r="F75" s="1040"/>
      <c r="G75" s="1040"/>
      <c r="H75" s="1040"/>
      <c r="I75" s="1040"/>
      <c r="J75" s="1040"/>
      <c r="K75" s="1040"/>
      <c r="L75" s="1040"/>
      <c r="M75" s="1040"/>
      <c r="N75" s="1040"/>
      <c r="O75" s="1040"/>
      <c r="P75" s="1041"/>
      <c r="Q75" s="1043"/>
      <c r="R75" s="1044"/>
      <c r="S75" s="1044"/>
      <c r="T75" s="1044"/>
      <c r="U75" s="1045"/>
      <c r="V75" s="1046"/>
      <c r="W75" s="1044"/>
      <c r="X75" s="1044"/>
      <c r="Y75" s="1044"/>
      <c r="Z75" s="1045"/>
      <c r="AA75" s="1046"/>
      <c r="AB75" s="1044"/>
      <c r="AC75" s="1044"/>
      <c r="AD75" s="1044"/>
      <c r="AE75" s="1045"/>
      <c r="AF75" s="1046"/>
      <c r="AG75" s="1044"/>
      <c r="AH75" s="1044"/>
      <c r="AI75" s="1044"/>
      <c r="AJ75" s="1045"/>
      <c r="AK75" s="1046"/>
      <c r="AL75" s="1044"/>
      <c r="AM75" s="1044"/>
      <c r="AN75" s="1044"/>
      <c r="AO75" s="1045"/>
      <c r="AP75" s="1046"/>
      <c r="AQ75" s="1044"/>
      <c r="AR75" s="1044"/>
      <c r="AS75" s="1044"/>
      <c r="AT75" s="1045"/>
      <c r="AU75" s="1046"/>
      <c r="AV75" s="1044"/>
      <c r="AW75" s="1044"/>
      <c r="AX75" s="1044"/>
      <c r="AY75" s="1045"/>
      <c r="AZ75" s="1037"/>
      <c r="BA75" s="1037"/>
      <c r="BB75" s="1037"/>
      <c r="BC75" s="1037"/>
      <c r="BD75" s="1038"/>
      <c r="BE75" s="244"/>
      <c r="BF75" s="244"/>
      <c r="BG75" s="244"/>
      <c r="BH75" s="244"/>
      <c r="BI75" s="244"/>
      <c r="BJ75" s="244"/>
      <c r="BK75" s="244"/>
      <c r="BL75" s="244"/>
      <c r="BM75" s="244"/>
      <c r="BN75" s="244"/>
      <c r="BO75" s="244"/>
      <c r="BP75" s="244"/>
      <c r="BQ75" s="241">
        <v>69</v>
      </c>
      <c r="BR75" s="246"/>
      <c r="BS75" s="1010"/>
      <c r="BT75" s="1011"/>
      <c r="BU75" s="1011"/>
      <c r="BV75" s="1011"/>
      <c r="BW75" s="1011"/>
      <c r="BX75" s="1011"/>
      <c r="BY75" s="1011"/>
      <c r="BZ75" s="1011"/>
      <c r="CA75" s="1011"/>
      <c r="CB75" s="1011"/>
      <c r="CC75" s="1011"/>
      <c r="CD75" s="1011"/>
      <c r="CE75" s="1011"/>
      <c r="CF75" s="1011"/>
      <c r="CG75" s="1020"/>
      <c r="CH75" s="1021"/>
      <c r="CI75" s="1022"/>
      <c r="CJ75" s="1022"/>
      <c r="CK75" s="1022"/>
      <c r="CL75" s="1023"/>
      <c r="CM75" s="1021"/>
      <c r="CN75" s="1022"/>
      <c r="CO75" s="1022"/>
      <c r="CP75" s="1022"/>
      <c r="CQ75" s="1023"/>
      <c r="CR75" s="1021"/>
      <c r="CS75" s="1022"/>
      <c r="CT75" s="1022"/>
      <c r="CU75" s="1022"/>
      <c r="CV75" s="1023"/>
      <c r="CW75" s="1021"/>
      <c r="CX75" s="1022"/>
      <c r="CY75" s="1022"/>
      <c r="CZ75" s="1022"/>
      <c r="DA75" s="1023"/>
      <c r="DB75" s="1021"/>
      <c r="DC75" s="1022"/>
      <c r="DD75" s="1022"/>
      <c r="DE75" s="1022"/>
      <c r="DF75" s="1023"/>
      <c r="DG75" s="1021"/>
      <c r="DH75" s="1022"/>
      <c r="DI75" s="1022"/>
      <c r="DJ75" s="1022"/>
      <c r="DK75" s="1023"/>
      <c r="DL75" s="1021"/>
      <c r="DM75" s="1022"/>
      <c r="DN75" s="1022"/>
      <c r="DO75" s="1022"/>
      <c r="DP75" s="1023"/>
      <c r="DQ75" s="1021"/>
      <c r="DR75" s="1022"/>
      <c r="DS75" s="1022"/>
      <c r="DT75" s="1022"/>
      <c r="DU75" s="1023"/>
      <c r="DV75" s="1010"/>
      <c r="DW75" s="1011"/>
      <c r="DX75" s="1011"/>
      <c r="DY75" s="1011"/>
      <c r="DZ75" s="1012"/>
      <c r="EA75" s="233"/>
    </row>
    <row r="76" spans="1:131" ht="26.25" customHeight="1" x14ac:dyDescent="0.15">
      <c r="A76" s="241">
        <v>9</v>
      </c>
      <c r="B76" s="1039"/>
      <c r="C76" s="1040"/>
      <c r="D76" s="1040"/>
      <c r="E76" s="1040"/>
      <c r="F76" s="1040"/>
      <c r="G76" s="1040"/>
      <c r="H76" s="1040"/>
      <c r="I76" s="1040"/>
      <c r="J76" s="1040"/>
      <c r="K76" s="1040"/>
      <c r="L76" s="1040"/>
      <c r="M76" s="1040"/>
      <c r="N76" s="1040"/>
      <c r="O76" s="1040"/>
      <c r="P76" s="1041"/>
      <c r="Q76" s="1043"/>
      <c r="R76" s="1044"/>
      <c r="S76" s="1044"/>
      <c r="T76" s="1044"/>
      <c r="U76" s="1045"/>
      <c r="V76" s="1046"/>
      <c r="W76" s="1044"/>
      <c r="X76" s="1044"/>
      <c r="Y76" s="1044"/>
      <c r="Z76" s="1045"/>
      <c r="AA76" s="1046"/>
      <c r="AB76" s="1044"/>
      <c r="AC76" s="1044"/>
      <c r="AD76" s="1044"/>
      <c r="AE76" s="1045"/>
      <c r="AF76" s="1046"/>
      <c r="AG76" s="1044"/>
      <c r="AH76" s="1044"/>
      <c r="AI76" s="1044"/>
      <c r="AJ76" s="1045"/>
      <c r="AK76" s="1046"/>
      <c r="AL76" s="1044"/>
      <c r="AM76" s="1044"/>
      <c r="AN76" s="1044"/>
      <c r="AO76" s="1045"/>
      <c r="AP76" s="1046"/>
      <c r="AQ76" s="1044"/>
      <c r="AR76" s="1044"/>
      <c r="AS76" s="1044"/>
      <c r="AT76" s="1045"/>
      <c r="AU76" s="1046"/>
      <c r="AV76" s="1044"/>
      <c r="AW76" s="1044"/>
      <c r="AX76" s="1044"/>
      <c r="AY76" s="1045"/>
      <c r="AZ76" s="1037"/>
      <c r="BA76" s="1037"/>
      <c r="BB76" s="1037"/>
      <c r="BC76" s="1037"/>
      <c r="BD76" s="1038"/>
      <c r="BE76" s="244"/>
      <c r="BF76" s="244"/>
      <c r="BG76" s="244"/>
      <c r="BH76" s="244"/>
      <c r="BI76" s="244"/>
      <c r="BJ76" s="244"/>
      <c r="BK76" s="244"/>
      <c r="BL76" s="244"/>
      <c r="BM76" s="244"/>
      <c r="BN76" s="244"/>
      <c r="BO76" s="244"/>
      <c r="BP76" s="244"/>
      <c r="BQ76" s="241">
        <v>70</v>
      </c>
      <c r="BR76" s="246"/>
      <c r="BS76" s="1010"/>
      <c r="BT76" s="1011"/>
      <c r="BU76" s="1011"/>
      <c r="BV76" s="1011"/>
      <c r="BW76" s="1011"/>
      <c r="BX76" s="1011"/>
      <c r="BY76" s="1011"/>
      <c r="BZ76" s="1011"/>
      <c r="CA76" s="1011"/>
      <c r="CB76" s="1011"/>
      <c r="CC76" s="1011"/>
      <c r="CD76" s="1011"/>
      <c r="CE76" s="1011"/>
      <c r="CF76" s="1011"/>
      <c r="CG76" s="1020"/>
      <c r="CH76" s="1021"/>
      <c r="CI76" s="1022"/>
      <c r="CJ76" s="1022"/>
      <c r="CK76" s="1022"/>
      <c r="CL76" s="1023"/>
      <c r="CM76" s="1021"/>
      <c r="CN76" s="1022"/>
      <c r="CO76" s="1022"/>
      <c r="CP76" s="1022"/>
      <c r="CQ76" s="1023"/>
      <c r="CR76" s="1021"/>
      <c r="CS76" s="1022"/>
      <c r="CT76" s="1022"/>
      <c r="CU76" s="1022"/>
      <c r="CV76" s="1023"/>
      <c r="CW76" s="1021"/>
      <c r="CX76" s="1022"/>
      <c r="CY76" s="1022"/>
      <c r="CZ76" s="1022"/>
      <c r="DA76" s="1023"/>
      <c r="DB76" s="1021"/>
      <c r="DC76" s="1022"/>
      <c r="DD76" s="1022"/>
      <c r="DE76" s="1022"/>
      <c r="DF76" s="1023"/>
      <c r="DG76" s="1021"/>
      <c r="DH76" s="1022"/>
      <c r="DI76" s="1022"/>
      <c r="DJ76" s="1022"/>
      <c r="DK76" s="1023"/>
      <c r="DL76" s="1021"/>
      <c r="DM76" s="1022"/>
      <c r="DN76" s="1022"/>
      <c r="DO76" s="1022"/>
      <c r="DP76" s="1023"/>
      <c r="DQ76" s="1021"/>
      <c r="DR76" s="1022"/>
      <c r="DS76" s="1022"/>
      <c r="DT76" s="1022"/>
      <c r="DU76" s="1023"/>
      <c r="DV76" s="1010"/>
      <c r="DW76" s="1011"/>
      <c r="DX76" s="1011"/>
      <c r="DY76" s="1011"/>
      <c r="DZ76" s="1012"/>
      <c r="EA76" s="233"/>
    </row>
    <row r="77" spans="1:131" ht="26.25" customHeight="1" x14ac:dyDescent="0.15">
      <c r="A77" s="241">
        <v>10</v>
      </c>
      <c r="B77" s="1039"/>
      <c r="C77" s="1040"/>
      <c r="D77" s="1040"/>
      <c r="E77" s="1040"/>
      <c r="F77" s="1040"/>
      <c r="G77" s="1040"/>
      <c r="H77" s="1040"/>
      <c r="I77" s="1040"/>
      <c r="J77" s="1040"/>
      <c r="K77" s="1040"/>
      <c r="L77" s="1040"/>
      <c r="M77" s="1040"/>
      <c r="N77" s="1040"/>
      <c r="O77" s="1040"/>
      <c r="P77" s="1041"/>
      <c r="Q77" s="1043"/>
      <c r="R77" s="1044"/>
      <c r="S77" s="1044"/>
      <c r="T77" s="1044"/>
      <c r="U77" s="1045"/>
      <c r="V77" s="1046"/>
      <c r="W77" s="1044"/>
      <c r="X77" s="1044"/>
      <c r="Y77" s="1044"/>
      <c r="Z77" s="1045"/>
      <c r="AA77" s="1046"/>
      <c r="AB77" s="1044"/>
      <c r="AC77" s="1044"/>
      <c r="AD77" s="1044"/>
      <c r="AE77" s="1045"/>
      <c r="AF77" s="1046"/>
      <c r="AG77" s="1044"/>
      <c r="AH77" s="1044"/>
      <c r="AI77" s="1044"/>
      <c r="AJ77" s="1045"/>
      <c r="AK77" s="1046"/>
      <c r="AL77" s="1044"/>
      <c r="AM77" s="1044"/>
      <c r="AN77" s="1044"/>
      <c r="AO77" s="1045"/>
      <c r="AP77" s="1046"/>
      <c r="AQ77" s="1044"/>
      <c r="AR77" s="1044"/>
      <c r="AS77" s="1044"/>
      <c r="AT77" s="1045"/>
      <c r="AU77" s="1046"/>
      <c r="AV77" s="1044"/>
      <c r="AW77" s="1044"/>
      <c r="AX77" s="1044"/>
      <c r="AY77" s="1045"/>
      <c r="AZ77" s="1037"/>
      <c r="BA77" s="1037"/>
      <c r="BB77" s="1037"/>
      <c r="BC77" s="1037"/>
      <c r="BD77" s="1038"/>
      <c r="BE77" s="244"/>
      <c r="BF77" s="244"/>
      <c r="BG77" s="244"/>
      <c r="BH77" s="244"/>
      <c r="BI77" s="244"/>
      <c r="BJ77" s="244"/>
      <c r="BK77" s="244"/>
      <c r="BL77" s="244"/>
      <c r="BM77" s="244"/>
      <c r="BN77" s="244"/>
      <c r="BO77" s="244"/>
      <c r="BP77" s="244"/>
      <c r="BQ77" s="241">
        <v>71</v>
      </c>
      <c r="BR77" s="246"/>
      <c r="BS77" s="1010"/>
      <c r="BT77" s="1011"/>
      <c r="BU77" s="1011"/>
      <c r="BV77" s="1011"/>
      <c r="BW77" s="1011"/>
      <c r="BX77" s="1011"/>
      <c r="BY77" s="1011"/>
      <c r="BZ77" s="1011"/>
      <c r="CA77" s="1011"/>
      <c r="CB77" s="1011"/>
      <c r="CC77" s="1011"/>
      <c r="CD77" s="1011"/>
      <c r="CE77" s="1011"/>
      <c r="CF77" s="1011"/>
      <c r="CG77" s="1020"/>
      <c r="CH77" s="1021"/>
      <c r="CI77" s="1022"/>
      <c r="CJ77" s="1022"/>
      <c r="CK77" s="1022"/>
      <c r="CL77" s="1023"/>
      <c r="CM77" s="1021"/>
      <c r="CN77" s="1022"/>
      <c r="CO77" s="1022"/>
      <c r="CP77" s="1022"/>
      <c r="CQ77" s="1023"/>
      <c r="CR77" s="1021"/>
      <c r="CS77" s="1022"/>
      <c r="CT77" s="1022"/>
      <c r="CU77" s="1022"/>
      <c r="CV77" s="1023"/>
      <c r="CW77" s="1021"/>
      <c r="CX77" s="1022"/>
      <c r="CY77" s="1022"/>
      <c r="CZ77" s="1022"/>
      <c r="DA77" s="1023"/>
      <c r="DB77" s="1021"/>
      <c r="DC77" s="1022"/>
      <c r="DD77" s="1022"/>
      <c r="DE77" s="1022"/>
      <c r="DF77" s="1023"/>
      <c r="DG77" s="1021"/>
      <c r="DH77" s="1022"/>
      <c r="DI77" s="1022"/>
      <c r="DJ77" s="1022"/>
      <c r="DK77" s="1023"/>
      <c r="DL77" s="1021"/>
      <c r="DM77" s="1022"/>
      <c r="DN77" s="1022"/>
      <c r="DO77" s="1022"/>
      <c r="DP77" s="1023"/>
      <c r="DQ77" s="1021"/>
      <c r="DR77" s="1022"/>
      <c r="DS77" s="1022"/>
      <c r="DT77" s="1022"/>
      <c r="DU77" s="1023"/>
      <c r="DV77" s="1010"/>
      <c r="DW77" s="1011"/>
      <c r="DX77" s="1011"/>
      <c r="DY77" s="1011"/>
      <c r="DZ77" s="1012"/>
      <c r="EA77" s="233"/>
    </row>
    <row r="78" spans="1:131" ht="26.25" customHeight="1" x14ac:dyDescent="0.15">
      <c r="A78" s="241">
        <v>11</v>
      </c>
      <c r="B78" s="1039"/>
      <c r="C78" s="1040"/>
      <c r="D78" s="1040"/>
      <c r="E78" s="1040"/>
      <c r="F78" s="1040"/>
      <c r="G78" s="1040"/>
      <c r="H78" s="1040"/>
      <c r="I78" s="1040"/>
      <c r="J78" s="1040"/>
      <c r="K78" s="1040"/>
      <c r="L78" s="1040"/>
      <c r="M78" s="1040"/>
      <c r="N78" s="1040"/>
      <c r="O78" s="1040"/>
      <c r="P78" s="1041"/>
      <c r="Q78" s="1042"/>
      <c r="R78" s="1036"/>
      <c r="S78" s="1036"/>
      <c r="T78" s="1036"/>
      <c r="U78" s="1036"/>
      <c r="V78" s="1036"/>
      <c r="W78" s="1036"/>
      <c r="X78" s="1036"/>
      <c r="Y78" s="1036"/>
      <c r="Z78" s="1036"/>
      <c r="AA78" s="1036"/>
      <c r="AB78" s="1036"/>
      <c r="AC78" s="1036"/>
      <c r="AD78" s="1036"/>
      <c r="AE78" s="1036"/>
      <c r="AF78" s="1036"/>
      <c r="AG78" s="1036"/>
      <c r="AH78" s="1036"/>
      <c r="AI78" s="1036"/>
      <c r="AJ78" s="1036"/>
      <c r="AK78" s="1036"/>
      <c r="AL78" s="1036"/>
      <c r="AM78" s="1036"/>
      <c r="AN78" s="1036"/>
      <c r="AO78" s="1036"/>
      <c r="AP78" s="1036"/>
      <c r="AQ78" s="1036"/>
      <c r="AR78" s="1036"/>
      <c r="AS78" s="1036"/>
      <c r="AT78" s="1036"/>
      <c r="AU78" s="1036"/>
      <c r="AV78" s="1036"/>
      <c r="AW78" s="1036"/>
      <c r="AX78" s="1036"/>
      <c r="AY78" s="1036"/>
      <c r="AZ78" s="1037"/>
      <c r="BA78" s="1037"/>
      <c r="BB78" s="1037"/>
      <c r="BC78" s="1037"/>
      <c r="BD78" s="1038"/>
      <c r="BE78" s="244"/>
      <c r="BF78" s="244"/>
      <c r="BG78" s="244"/>
      <c r="BH78" s="244"/>
      <c r="BI78" s="244"/>
      <c r="BJ78" s="233"/>
      <c r="BK78" s="233"/>
      <c r="BL78" s="233"/>
      <c r="BM78" s="233"/>
      <c r="BN78" s="233"/>
      <c r="BO78" s="244"/>
      <c r="BP78" s="244"/>
      <c r="BQ78" s="241">
        <v>72</v>
      </c>
      <c r="BR78" s="246"/>
      <c r="BS78" s="1010"/>
      <c r="BT78" s="1011"/>
      <c r="BU78" s="1011"/>
      <c r="BV78" s="1011"/>
      <c r="BW78" s="1011"/>
      <c r="BX78" s="1011"/>
      <c r="BY78" s="1011"/>
      <c r="BZ78" s="1011"/>
      <c r="CA78" s="1011"/>
      <c r="CB78" s="1011"/>
      <c r="CC78" s="1011"/>
      <c r="CD78" s="1011"/>
      <c r="CE78" s="1011"/>
      <c r="CF78" s="1011"/>
      <c r="CG78" s="1020"/>
      <c r="CH78" s="1021"/>
      <c r="CI78" s="1022"/>
      <c r="CJ78" s="1022"/>
      <c r="CK78" s="1022"/>
      <c r="CL78" s="1023"/>
      <c r="CM78" s="1021"/>
      <c r="CN78" s="1022"/>
      <c r="CO78" s="1022"/>
      <c r="CP78" s="1022"/>
      <c r="CQ78" s="1023"/>
      <c r="CR78" s="1021"/>
      <c r="CS78" s="1022"/>
      <c r="CT78" s="1022"/>
      <c r="CU78" s="1022"/>
      <c r="CV78" s="1023"/>
      <c r="CW78" s="1021"/>
      <c r="CX78" s="1022"/>
      <c r="CY78" s="1022"/>
      <c r="CZ78" s="1022"/>
      <c r="DA78" s="1023"/>
      <c r="DB78" s="1021"/>
      <c r="DC78" s="1022"/>
      <c r="DD78" s="1022"/>
      <c r="DE78" s="1022"/>
      <c r="DF78" s="1023"/>
      <c r="DG78" s="1021"/>
      <c r="DH78" s="1022"/>
      <c r="DI78" s="1022"/>
      <c r="DJ78" s="1022"/>
      <c r="DK78" s="1023"/>
      <c r="DL78" s="1021"/>
      <c r="DM78" s="1022"/>
      <c r="DN78" s="1022"/>
      <c r="DO78" s="1022"/>
      <c r="DP78" s="1023"/>
      <c r="DQ78" s="1021"/>
      <c r="DR78" s="1022"/>
      <c r="DS78" s="1022"/>
      <c r="DT78" s="1022"/>
      <c r="DU78" s="1023"/>
      <c r="DV78" s="1010"/>
      <c r="DW78" s="1011"/>
      <c r="DX78" s="1011"/>
      <c r="DY78" s="1011"/>
      <c r="DZ78" s="1012"/>
      <c r="EA78" s="233"/>
    </row>
    <row r="79" spans="1:131" ht="26.25" customHeight="1" x14ac:dyDescent="0.15">
      <c r="A79" s="241">
        <v>12</v>
      </c>
      <c r="B79" s="1039"/>
      <c r="C79" s="1040"/>
      <c r="D79" s="1040"/>
      <c r="E79" s="1040"/>
      <c r="F79" s="1040"/>
      <c r="G79" s="1040"/>
      <c r="H79" s="1040"/>
      <c r="I79" s="1040"/>
      <c r="J79" s="1040"/>
      <c r="K79" s="1040"/>
      <c r="L79" s="1040"/>
      <c r="M79" s="1040"/>
      <c r="N79" s="1040"/>
      <c r="O79" s="1040"/>
      <c r="P79" s="1041"/>
      <c r="Q79" s="1042"/>
      <c r="R79" s="1036"/>
      <c r="S79" s="1036"/>
      <c r="T79" s="1036"/>
      <c r="U79" s="1036"/>
      <c r="V79" s="1036"/>
      <c r="W79" s="1036"/>
      <c r="X79" s="1036"/>
      <c r="Y79" s="1036"/>
      <c r="Z79" s="1036"/>
      <c r="AA79" s="1036"/>
      <c r="AB79" s="1036"/>
      <c r="AC79" s="1036"/>
      <c r="AD79" s="1036"/>
      <c r="AE79" s="1036"/>
      <c r="AF79" s="1036"/>
      <c r="AG79" s="1036"/>
      <c r="AH79" s="1036"/>
      <c r="AI79" s="1036"/>
      <c r="AJ79" s="1036"/>
      <c r="AK79" s="1036"/>
      <c r="AL79" s="1036"/>
      <c r="AM79" s="1036"/>
      <c r="AN79" s="1036"/>
      <c r="AO79" s="1036"/>
      <c r="AP79" s="1036"/>
      <c r="AQ79" s="1036"/>
      <c r="AR79" s="1036"/>
      <c r="AS79" s="1036"/>
      <c r="AT79" s="1036"/>
      <c r="AU79" s="1036"/>
      <c r="AV79" s="1036"/>
      <c r="AW79" s="1036"/>
      <c r="AX79" s="1036"/>
      <c r="AY79" s="1036"/>
      <c r="AZ79" s="1037"/>
      <c r="BA79" s="1037"/>
      <c r="BB79" s="1037"/>
      <c r="BC79" s="1037"/>
      <c r="BD79" s="1038"/>
      <c r="BE79" s="244"/>
      <c r="BF79" s="244"/>
      <c r="BG79" s="244"/>
      <c r="BH79" s="244"/>
      <c r="BI79" s="244"/>
      <c r="BJ79" s="233"/>
      <c r="BK79" s="233"/>
      <c r="BL79" s="233"/>
      <c r="BM79" s="233"/>
      <c r="BN79" s="233"/>
      <c r="BO79" s="244"/>
      <c r="BP79" s="244"/>
      <c r="BQ79" s="241">
        <v>73</v>
      </c>
      <c r="BR79" s="246"/>
      <c r="BS79" s="1010"/>
      <c r="BT79" s="1011"/>
      <c r="BU79" s="1011"/>
      <c r="BV79" s="1011"/>
      <c r="BW79" s="1011"/>
      <c r="BX79" s="1011"/>
      <c r="BY79" s="1011"/>
      <c r="BZ79" s="1011"/>
      <c r="CA79" s="1011"/>
      <c r="CB79" s="1011"/>
      <c r="CC79" s="1011"/>
      <c r="CD79" s="1011"/>
      <c r="CE79" s="1011"/>
      <c r="CF79" s="1011"/>
      <c r="CG79" s="1020"/>
      <c r="CH79" s="1021"/>
      <c r="CI79" s="1022"/>
      <c r="CJ79" s="1022"/>
      <c r="CK79" s="1022"/>
      <c r="CL79" s="1023"/>
      <c r="CM79" s="1021"/>
      <c r="CN79" s="1022"/>
      <c r="CO79" s="1022"/>
      <c r="CP79" s="1022"/>
      <c r="CQ79" s="1023"/>
      <c r="CR79" s="1021"/>
      <c r="CS79" s="1022"/>
      <c r="CT79" s="1022"/>
      <c r="CU79" s="1022"/>
      <c r="CV79" s="1023"/>
      <c r="CW79" s="1021"/>
      <c r="CX79" s="1022"/>
      <c r="CY79" s="1022"/>
      <c r="CZ79" s="1022"/>
      <c r="DA79" s="1023"/>
      <c r="DB79" s="1021"/>
      <c r="DC79" s="1022"/>
      <c r="DD79" s="1022"/>
      <c r="DE79" s="1022"/>
      <c r="DF79" s="1023"/>
      <c r="DG79" s="1021"/>
      <c r="DH79" s="1022"/>
      <c r="DI79" s="1022"/>
      <c r="DJ79" s="1022"/>
      <c r="DK79" s="1023"/>
      <c r="DL79" s="1021"/>
      <c r="DM79" s="1022"/>
      <c r="DN79" s="1022"/>
      <c r="DO79" s="1022"/>
      <c r="DP79" s="1023"/>
      <c r="DQ79" s="1021"/>
      <c r="DR79" s="1022"/>
      <c r="DS79" s="1022"/>
      <c r="DT79" s="1022"/>
      <c r="DU79" s="1023"/>
      <c r="DV79" s="1010"/>
      <c r="DW79" s="1011"/>
      <c r="DX79" s="1011"/>
      <c r="DY79" s="1011"/>
      <c r="DZ79" s="1012"/>
      <c r="EA79" s="233"/>
    </row>
    <row r="80" spans="1:131" ht="26.25" customHeight="1" x14ac:dyDescent="0.15">
      <c r="A80" s="241">
        <v>13</v>
      </c>
      <c r="B80" s="1039"/>
      <c r="C80" s="1040"/>
      <c r="D80" s="1040"/>
      <c r="E80" s="1040"/>
      <c r="F80" s="1040"/>
      <c r="G80" s="1040"/>
      <c r="H80" s="1040"/>
      <c r="I80" s="1040"/>
      <c r="J80" s="1040"/>
      <c r="K80" s="1040"/>
      <c r="L80" s="1040"/>
      <c r="M80" s="1040"/>
      <c r="N80" s="1040"/>
      <c r="O80" s="1040"/>
      <c r="P80" s="1041"/>
      <c r="Q80" s="1042"/>
      <c r="R80" s="1036"/>
      <c r="S80" s="1036"/>
      <c r="T80" s="1036"/>
      <c r="U80" s="1036"/>
      <c r="V80" s="1036"/>
      <c r="W80" s="1036"/>
      <c r="X80" s="1036"/>
      <c r="Y80" s="1036"/>
      <c r="Z80" s="1036"/>
      <c r="AA80" s="1036"/>
      <c r="AB80" s="1036"/>
      <c r="AC80" s="1036"/>
      <c r="AD80" s="1036"/>
      <c r="AE80" s="1036"/>
      <c r="AF80" s="1036"/>
      <c r="AG80" s="1036"/>
      <c r="AH80" s="1036"/>
      <c r="AI80" s="1036"/>
      <c r="AJ80" s="1036"/>
      <c r="AK80" s="1036"/>
      <c r="AL80" s="1036"/>
      <c r="AM80" s="1036"/>
      <c r="AN80" s="1036"/>
      <c r="AO80" s="1036"/>
      <c r="AP80" s="1036"/>
      <c r="AQ80" s="1036"/>
      <c r="AR80" s="1036"/>
      <c r="AS80" s="1036"/>
      <c r="AT80" s="1036"/>
      <c r="AU80" s="1036"/>
      <c r="AV80" s="1036"/>
      <c r="AW80" s="1036"/>
      <c r="AX80" s="1036"/>
      <c r="AY80" s="1036"/>
      <c r="AZ80" s="1037"/>
      <c r="BA80" s="1037"/>
      <c r="BB80" s="1037"/>
      <c r="BC80" s="1037"/>
      <c r="BD80" s="1038"/>
      <c r="BE80" s="244"/>
      <c r="BF80" s="244"/>
      <c r="BG80" s="244"/>
      <c r="BH80" s="244"/>
      <c r="BI80" s="244"/>
      <c r="BJ80" s="244"/>
      <c r="BK80" s="244"/>
      <c r="BL80" s="244"/>
      <c r="BM80" s="244"/>
      <c r="BN80" s="244"/>
      <c r="BO80" s="244"/>
      <c r="BP80" s="244"/>
      <c r="BQ80" s="241">
        <v>74</v>
      </c>
      <c r="BR80" s="246"/>
      <c r="BS80" s="1010"/>
      <c r="BT80" s="1011"/>
      <c r="BU80" s="1011"/>
      <c r="BV80" s="1011"/>
      <c r="BW80" s="1011"/>
      <c r="BX80" s="1011"/>
      <c r="BY80" s="1011"/>
      <c r="BZ80" s="1011"/>
      <c r="CA80" s="1011"/>
      <c r="CB80" s="1011"/>
      <c r="CC80" s="1011"/>
      <c r="CD80" s="1011"/>
      <c r="CE80" s="1011"/>
      <c r="CF80" s="1011"/>
      <c r="CG80" s="1020"/>
      <c r="CH80" s="1021"/>
      <c r="CI80" s="1022"/>
      <c r="CJ80" s="1022"/>
      <c r="CK80" s="1022"/>
      <c r="CL80" s="1023"/>
      <c r="CM80" s="1021"/>
      <c r="CN80" s="1022"/>
      <c r="CO80" s="1022"/>
      <c r="CP80" s="1022"/>
      <c r="CQ80" s="1023"/>
      <c r="CR80" s="1021"/>
      <c r="CS80" s="1022"/>
      <c r="CT80" s="1022"/>
      <c r="CU80" s="1022"/>
      <c r="CV80" s="1023"/>
      <c r="CW80" s="1021"/>
      <c r="CX80" s="1022"/>
      <c r="CY80" s="1022"/>
      <c r="CZ80" s="1022"/>
      <c r="DA80" s="1023"/>
      <c r="DB80" s="1021"/>
      <c r="DC80" s="1022"/>
      <c r="DD80" s="1022"/>
      <c r="DE80" s="1022"/>
      <c r="DF80" s="1023"/>
      <c r="DG80" s="1021"/>
      <c r="DH80" s="1022"/>
      <c r="DI80" s="1022"/>
      <c r="DJ80" s="1022"/>
      <c r="DK80" s="1023"/>
      <c r="DL80" s="1021"/>
      <c r="DM80" s="1022"/>
      <c r="DN80" s="1022"/>
      <c r="DO80" s="1022"/>
      <c r="DP80" s="1023"/>
      <c r="DQ80" s="1021"/>
      <c r="DR80" s="1022"/>
      <c r="DS80" s="1022"/>
      <c r="DT80" s="1022"/>
      <c r="DU80" s="1023"/>
      <c r="DV80" s="1010"/>
      <c r="DW80" s="1011"/>
      <c r="DX80" s="1011"/>
      <c r="DY80" s="1011"/>
      <c r="DZ80" s="1012"/>
      <c r="EA80" s="233"/>
    </row>
    <row r="81" spans="1:131" ht="26.25" customHeight="1" x14ac:dyDescent="0.15">
      <c r="A81" s="241">
        <v>14</v>
      </c>
      <c r="B81" s="1039"/>
      <c r="C81" s="1040"/>
      <c r="D81" s="1040"/>
      <c r="E81" s="1040"/>
      <c r="F81" s="1040"/>
      <c r="G81" s="1040"/>
      <c r="H81" s="1040"/>
      <c r="I81" s="1040"/>
      <c r="J81" s="1040"/>
      <c r="K81" s="1040"/>
      <c r="L81" s="1040"/>
      <c r="M81" s="1040"/>
      <c r="N81" s="1040"/>
      <c r="O81" s="1040"/>
      <c r="P81" s="1041"/>
      <c r="Q81" s="1042"/>
      <c r="R81" s="1036"/>
      <c r="S81" s="1036"/>
      <c r="T81" s="1036"/>
      <c r="U81" s="1036"/>
      <c r="V81" s="1036"/>
      <c r="W81" s="1036"/>
      <c r="X81" s="1036"/>
      <c r="Y81" s="1036"/>
      <c r="Z81" s="1036"/>
      <c r="AA81" s="1036"/>
      <c r="AB81" s="1036"/>
      <c r="AC81" s="1036"/>
      <c r="AD81" s="1036"/>
      <c r="AE81" s="1036"/>
      <c r="AF81" s="1036"/>
      <c r="AG81" s="1036"/>
      <c r="AH81" s="1036"/>
      <c r="AI81" s="1036"/>
      <c r="AJ81" s="1036"/>
      <c r="AK81" s="1036"/>
      <c r="AL81" s="1036"/>
      <c r="AM81" s="1036"/>
      <c r="AN81" s="1036"/>
      <c r="AO81" s="1036"/>
      <c r="AP81" s="1036"/>
      <c r="AQ81" s="1036"/>
      <c r="AR81" s="1036"/>
      <c r="AS81" s="1036"/>
      <c r="AT81" s="1036"/>
      <c r="AU81" s="1036"/>
      <c r="AV81" s="1036"/>
      <c r="AW81" s="1036"/>
      <c r="AX81" s="1036"/>
      <c r="AY81" s="1036"/>
      <c r="AZ81" s="1037"/>
      <c r="BA81" s="1037"/>
      <c r="BB81" s="1037"/>
      <c r="BC81" s="1037"/>
      <c r="BD81" s="1038"/>
      <c r="BE81" s="244"/>
      <c r="BF81" s="244"/>
      <c r="BG81" s="244"/>
      <c r="BH81" s="244"/>
      <c r="BI81" s="244"/>
      <c r="BJ81" s="244"/>
      <c r="BK81" s="244"/>
      <c r="BL81" s="244"/>
      <c r="BM81" s="244"/>
      <c r="BN81" s="244"/>
      <c r="BO81" s="244"/>
      <c r="BP81" s="244"/>
      <c r="BQ81" s="241">
        <v>75</v>
      </c>
      <c r="BR81" s="246"/>
      <c r="BS81" s="1010"/>
      <c r="BT81" s="1011"/>
      <c r="BU81" s="1011"/>
      <c r="BV81" s="1011"/>
      <c r="BW81" s="1011"/>
      <c r="BX81" s="1011"/>
      <c r="BY81" s="1011"/>
      <c r="BZ81" s="1011"/>
      <c r="CA81" s="1011"/>
      <c r="CB81" s="1011"/>
      <c r="CC81" s="1011"/>
      <c r="CD81" s="1011"/>
      <c r="CE81" s="1011"/>
      <c r="CF81" s="1011"/>
      <c r="CG81" s="1020"/>
      <c r="CH81" s="1021"/>
      <c r="CI81" s="1022"/>
      <c r="CJ81" s="1022"/>
      <c r="CK81" s="1022"/>
      <c r="CL81" s="1023"/>
      <c r="CM81" s="1021"/>
      <c r="CN81" s="1022"/>
      <c r="CO81" s="1022"/>
      <c r="CP81" s="1022"/>
      <c r="CQ81" s="1023"/>
      <c r="CR81" s="1021"/>
      <c r="CS81" s="1022"/>
      <c r="CT81" s="1022"/>
      <c r="CU81" s="1022"/>
      <c r="CV81" s="1023"/>
      <c r="CW81" s="1021"/>
      <c r="CX81" s="1022"/>
      <c r="CY81" s="1022"/>
      <c r="CZ81" s="1022"/>
      <c r="DA81" s="1023"/>
      <c r="DB81" s="1021"/>
      <c r="DC81" s="1022"/>
      <c r="DD81" s="1022"/>
      <c r="DE81" s="1022"/>
      <c r="DF81" s="1023"/>
      <c r="DG81" s="1021"/>
      <c r="DH81" s="1022"/>
      <c r="DI81" s="1022"/>
      <c r="DJ81" s="1022"/>
      <c r="DK81" s="1023"/>
      <c r="DL81" s="1021"/>
      <c r="DM81" s="1022"/>
      <c r="DN81" s="1022"/>
      <c r="DO81" s="1022"/>
      <c r="DP81" s="1023"/>
      <c r="DQ81" s="1021"/>
      <c r="DR81" s="1022"/>
      <c r="DS81" s="1022"/>
      <c r="DT81" s="1022"/>
      <c r="DU81" s="1023"/>
      <c r="DV81" s="1010"/>
      <c r="DW81" s="1011"/>
      <c r="DX81" s="1011"/>
      <c r="DY81" s="1011"/>
      <c r="DZ81" s="1012"/>
      <c r="EA81" s="233"/>
    </row>
    <row r="82" spans="1:131" ht="26.25" customHeight="1" x14ac:dyDescent="0.15">
      <c r="A82" s="241">
        <v>15</v>
      </c>
      <c r="B82" s="1039"/>
      <c r="C82" s="1040"/>
      <c r="D82" s="1040"/>
      <c r="E82" s="1040"/>
      <c r="F82" s="1040"/>
      <c r="G82" s="1040"/>
      <c r="H82" s="1040"/>
      <c r="I82" s="1040"/>
      <c r="J82" s="1040"/>
      <c r="K82" s="1040"/>
      <c r="L82" s="1040"/>
      <c r="M82" s="1040"/>
      <c r="N82" s="1040"/>
      <c r="O82" s="1040"/>
      <c r="P82" s="1041"/>
      <c r="Q82" s="1042"/>
      <c r="R82" s="1036"/>
      <c r="S82" s="1036"/>
      <c r="T82" s="1036"/>
      <c r="U82" s="1036"/>
      <c r="V82" s="1036"/>
      <c r="W82" s="1036"/>
      <c r="X82" s="1036"/>
      <c r="Y82" s="1036"/>
      <c r="Z82" s="1036"/>
      <c r="AA82" s="1036"/>
      <c r="AB82" s="1036"/>
      <c r="AC82" s="1036"/>
      <c r="AD82" s="1036"/>
      <c r="AE82" s="1036"/>
      <c r="AF82" s="1036"/>
      <c r="AG82" s="1036"/>
      <c r="AH82" s="1036"/>
      <c r="AI82" s="1036"/>
      <c r="AJ82" s="1036"/>
      <c r="AK82" s="1036"/>
      <c r="AL82" s="1036"/>
      <c r="AM82" s="1036"/>
      <c r="AN82" s="1036"/>
      <c r="AO82" s="1036"/>
      <c r="AP82" s="1036"/>
      <c r="AQ82" s="1036"/>
      <c r="AR82" s="1036"/>
      <c r="AS82" s="1036"/>
      <c r="AT82" s="1036"/>
      <c r="AU82" s="1036"/>
      <c r="AV82" s="1036"/>
      <c r="AW82" s="1036"/>
      <c r="AX82" s="1036"/>
      <c r="AY82" s="1036"/>
      <c r="AZ82" s="1037"/>
      <c r="BA82" s="1037"/>
      <c r="BB82" s="1037"/>
      <c r="BC82" s="1037"/>
      <c r="BD82" s="1038"/>
      <c r="BE82" s="244"/>
      <c r="BF82" s="244"/>
      <c r="BG82" s="244"/>
      <c r="BH82" s="244"/>
      <c r="BI82" s="244"/>
      <c r="BJ82" s="244"/>
      <c r="BK82" s="244"/>
      <c r="BL82" s="244"/>
      <c r="BM82" s="244"/>
      <c r="BN82" s="244"/>
      <c r="BO82" s="244"/>
      <c r="BP82" s="244"/>
      <c r="BQ82" s="241">
        <v>76</v>
      </c>
      <c r="BR82" s="246"/>
      <c r="BS82" s="1010"/>
      <c r="BT82" s="1011"/>
      <c r="BU82" s="1011"/>
      <c r="BV82" s="1011"/>
      <c r="BW82" s="1011"/>
      <c r="BX82" s="1011"/>
      <c r="BY82" s="1011"/>
      <c r="BZ82" s="1011"/>
      <c r="CA82" s="1011"/>
      <c r="CB82" s="1011"/>
      <c r="CC82" s="1011"/>
      <c r="CD82" s="1011"/>
      <c r="CE82" s="1011"/>
      <c r="CF82" s="1011"/>
      <c r="CG82" s="1020"/>
      <c r="CH82" s="1021"/>
      <c r="CI82" s="1022"/>
      <c r="CJ82" s="1022"/>
      <c r="CK82" s="1022"/>
      <c r="CL82" s="1023"/>
      <c r="CM82" s="1021"/>
      <c r="CN82" s="1022"/>
      <c r="CO82" s="1022"/>
      <c r="CP82" s="1022"/>
      <c r="CQ82" s="1023"/>
      <c r="CR82" s="1021"/>
      <c r="CS82" s="1022"/>
      <c r="CT82" s="1022"/>
      <c r="CU82" s="1022"/>
      <c r="CV82" s="1023"/>
      <c r="CW82" s="1021"/>
      <c r="CX82" s="1022"/>
      <c r="CY82" s="1022"/>
      <c r="CZ82" s="1022"/>
      <c r="DA82" s="1023"/>
      <c r="DB82" s="1021"/>
      <c r="DC82" s="1022"/>
      <c r="DD82" s="1022"/>
      <c r="DE82" s="1022"/>
      <c r="DF82" s="1023"/>
      <c r="DG82" s="1021"/>
      <c r="DH82" s="1022"/>
      <c r="DI82" s="1022"/>
      <c r="DJ82" s="1022"/>
      <c r="DK82" s="1023"/>
      <c r="DL82" s="1021"/>
      <c r="DM82" s="1022"/>
      <c r="DN82" s="1022"/>
      <c r="DO82" s="1022"/>
      <c r="DP82" s="1023"/>
      <c r="DQ82" s="1021"/>
      <c r="DR82" s="1022"/>
      <c r="DS82" s="1022"/>
      <c r="DT82" s="1022"/>
      <c r="DU82" s="1023"/>
      <c r="DV82" s="1010"/>
      <c r="DW82" s="1011"/>
      <c r="DX82" s="1011"/>
      <c r="DY82" s="1011"/>
      <c r="DZ82" s="1012"/>
      <c r="EA82" s="233"/>
    </row>
    <row r="83" spans="1:131" ht="26.25" customHeight="1" x14ac:dyDescent="0.15">
      <c r="A83" s="241">
        <v>16</v>
      </c>
      <c r="B83" s="1039"/>
      <c r="C83" s="1040"/>
      <c r="D83" s="1040"/>
      <c r="E83" s="1040"/>
      <c r="F83" s="1040"/>
      <c r="G83" s="1040"/>
      <c r="H83" s="1040"/>
      <c r="I83" s="1040"/>
      <c r="J83" s="1040"/>
      <c r="K83" s="1040"/>
      <c r="L83" s="1040"/>
      <c r="M83" s="1040"/>
      <c r="N83" s="1040"/>
      <c r="O83" s="1040"/>
      <c r="P83" s="1041"/>
      <c r="Q83" s="1042"/>
      <c r="R83" s="1036"/>
      <c r="S83" s="1036"/>
      <c r="T83" s="1036"/>
      <c r="U83" s="1036"/>
      <c r="V83" s="1036"/>
      <c r="W83" s="1036"/>
      <c r="X83" s="1036"/>
      <c r="Y83" s="1036"/>
      <c r="Z83" s="1036"/>
      <c r="AA83" s="1036"/>
      <c r="AB83" s="1036"/>
      <c r="AC83" s="1036"/>
      <c r="AD83" s="1036"/>
      <c r="AE83" s="1036"/>
      <c r="AF83" s="1036"/>
      <c r="AG83" s="1036"/>
      <c r="AH83" s="1036"/>
      <c r="AI83" s="1036"/>
      <c r="AJ83" s="1036"/>
      <c r="AK83" s="1036"/>
      <c r="AL83" s="1036"/>
      <c r="AM83" s="1036"/>
      <c r="AN83" s="1036"/>
      <c r="AO83" s="1036"/>
      <c r="AP83" s="1036"/>
      <c r="AQ83" s="1036"/>
      <c r="AR83" s="1036"/>
      <c r="AS83" s="1036"/>
      <c r="AT83" s="1036"/>
      <c r="AU83" s="1036"/>
      <c r="AV83" s="1036"/>
      <c r="AW83" s="1036"/>
      <c r="AX83" s="1036"/>
      <c r="AY83" s="1036"/>
      <c r="AZ83" s="1037"/>
      <c r="BA83" s="1037"/>
      <c r="BB83" s="1037"/>
      <c r="BC83" s="1037"/>
      <c r="BD83" s="1038"/>
      <c r="BE83" s="244"/>
      <c r="BF83" s="244"/>
      <c r="BG83" s="244"/>
      <c r="BH83" s="244"/>
      <c r="BI83" s="244"/>
      <c r="BJ83" s="244"/>
      <c r="BK83" s="244"/>
      <c r="BL83" s="244"/>
      <c r="BM83" s="244"/>
      <c r="BN83" s="244"/>
      <c r="BO83" s="244"/>
      <c r="BP83" s="244"/>
      <c r="BQ83" s="241">
        <v>77</v>
      </c>
      <c r="BR83" s="246"/>
      <c r="BS83" s="1010"/>
      <c r="BT83" s="1011"/>
      <c r="BU83" s="1011"/>
      <c r="BV83" s="1011"/>
      <c r="BW83" s="1011"/>
      <c r="BX83" s="1011"/>
      <c r="BY83" s="1011"/>
      <c r="BZ83" s="1011"/>
      <c r="CA83" s="1011"/>
      <c r="CB83" s="1011"/>
      <c r="CC83" s="1011"/>
      <c r="CD83" s="1011"/>
      <c r="CE83" s="1011"/>
      <c r="CF83" s="1011"/>
      <c r="CG83" s="1020"/>
      <c r="CH83" s="1021"/>
      <c r="CI83" s="1022"/>
      <c r="CJ83" s="1022"/>
      <c r="CK83" s="1022"/>
      <c r="CL83" s="1023"/>
      <c r="CM83" s="1021"/>
      <c r="CN83" s="1022"/>
      <c r="CO83" s="1022"/>
      <c r="CP83" s="1022"/>
      <c r="CQ83" s="1023"/>
      <c r="CR83" s="1021"/>
      <c r="CS83" s="1022"/>
      <c r="CT83" s="1022"/>
      <c r="CU83" s="1022"/>
      <c r="CV83" s="1023"/>
      <c r="CW83" s="1021"/>
      <c r="CX83" s="1022"/>
      <c r="CY83" s="1022"/>
      <c r="CZ83" s="1022"/>
      <c r="DA83" s="1023"/>
      <c r="DB83" s="1021"/>
      <c r="DC83" s="1022"/>
      <c r="DD83" s="1022"/>
      <c r="DE83" s="1022"/>
      <c r="DF83" s="1023"/>
      <c r="DG83" s="1021"/>
      <c r="DH83" s="1022"/>
      <c r="DI83" s="1022"/>
      <c r="DJ83" s="1022"/>
      <c r="DK83" s="1023"/>
      <c r="DL83" s="1021"/>
      <c r="DM83" s="1022"/>
      <c r="DN83" s="1022"/>
      <c r="DO83" s="1022"/>
      <c r="DP83" s="1023"/>
      <c r="DQ83" s="1021"/>
      <c r="DR83" s="1022"/>
      <c r="DS83" s="1022"/>
      <c r="DT83" s="1022"/>
      <c r="DU83" s="1023"/>
      <c r="DV83" s="1010"/>
      <c r="DW83" s="1011"/>
      <c r="DX83" s="1011"/>
      <c r="DY83" s="1011"/>
      <c r="DZ83" s="1012"/>
      <c r="EA83" s="233"/>
    </row>
    <row r="84" spans="1:131" ht="26.25" customHeight="1" x14ac:dyDescent="0.15">
      <c r="A84" s="241">
        <v>17</v>
      </c>
      <c r="B84" s="1039"/>
      <c r="C84" s="1040"/>
      <c r="D84" s="1040"/>
      <c r="E84" s="1040"/>
      <c r="F84" s="1040"/>
      <c r="G84" s="1040"/>
      <c r="H84" s="1040"/>
      <c r="I84" s="1040"/>
      <c r="J84" s="1040"/>
      <c r="K84" s="1040"/>
      <c r="L84" s="1040"/>
      <c r="M84" s="1040"/>
      <c r="N84" s="1040"/>
      <c r="O84" s="1040"/>
      <c r="P84" s="1041"/>
      <c r="Q84" s="1042"/>
      <c r="R84" s="1036"/>
      <c r="S84" s="1036"/>
      <c r="T84" s="1036"/>
      <c r="U84" s="1036"/>
      <c r="V84" s="1036"/>
      <c r="W84" s="1036"/>
      <c r="X84" s="1036"/>
      <c r="Y84" s="1036"/>
      <c r="Z84" s="1036"/>
      <c r="AA84" s="1036"/>
      <c r="AB84" s="1036"/>
      <c r="AC84" s="1036"/>
      <c r="AD84" s="1036"/>
      <c r="AE84" s="1036"/>
      <c r="AF84" s="1036"/>
      <c r="AG84" s="1036"/>
      <c r="AH84" s="1036"/>
      <c r="AI84" s="1036"/>
      <c r="AJ84" s="1036"/>
      <c r="AK84" s="1036"/>
      <c r="AL84" s="1036"/>
      <c r="AM84" s="1036"/>
      <c r="AN84" s="1036"/>
      <c r="AO84" s="1036"/>
      <c r="AP84" s="1036"/>
      <c r="AQ84" s="1036"/>
      <c r="AR84" s="1036"/>
      <c r="AS84" s="1036"/>
      <c r="AT84" s="1036"/>
      <c r="AU84" s="1036"/>
      <c r="AV84" s="1036"/>
      <c r="AW84" s="1036"/>
      <c r="AX84" s="1036"/>
      <c r="AY84" s="1036"/>
      <c r="AZ84" s="1037"/>
      <c r="BA84" s="1037"/>
      <c r="BB84" s="1037"/>
      <c r="BC84" s="1037"/>
      <c r="BD84" s="1038"/>
      <c r="BE84" s="244"/>
      <c r="BF84" s="244"/>
      <c r="BG84" s="244"/>
      <c r="BH84" s="244"/>
      <c r="BI84" s="244"/>
      <c r="BJ84" s="244"/>
      <c r="BK84" s="244"/>
      <c r="BL84" s="244"/>
      <c r="BM84" s="244"/>
      <c r="BN84" s="244"/>
      <c r="BO84" s="244"/>
      <c r="BP84" s="244"/>
      <c r="BQ84" s="241">
        <v>78</v>
      </c>
      <c r="BR84" s="246"/>
      <c r="BS84" s="1010"/>
      <c r="BT84" s="1011"/>
      <c r="BU84" s="1011"/>
      <c r="BV84" s="1011"/>
      <c r="BW84" s="1011"/>
      <c r="BX84" s="1011"/>
      <c r="BY84" s="1011"/>
      <c r="BZ84" s="1011"/>
      <c r="CA84" s="1011"/>
      <c r="CB84" s="1011"/>
      <c r="CC84" s="1011"/>
      <c r="CD84" s="1011"/>
      <c r="CE84" s="1011"/>
      <c r="CF84" s="1011"/>
      <c r="CG84" s="1020"/>
      <c r="CH84" s="1021"/>
      <c r="CI84" s="1022"/>
      <c r="CJ84" s="1022"/>
      <c r="CK84" s="1022"/>
      <c r="CL84" s="1023"/>
      <c r="CM84" s="1021"/>
      <c r="CN84" s="1022"/>
      <c r="CO84" s="1022"/>
      <c r="CP84" s="1022"/>
      <c r="CQ84" s="1023"/>
      <c r="CR84" s="1021"/>
      <c r="CS84" s="1022"/>
      <c r="CT84" s="1022"/>
      <c r="CU84" s="1022"/>
      <c r="CV84" s="1023"/>
      <c r="CW84" s="1021"/>
      <c r="CX84" s="1022"/>
      <c r="CY84" s="1022"/>
      <c r="CZ84" s="1022"/>
      <c r="DA84" s="1023"/>
      <c r="DB84" s="1021"/>
      <c r="DC84" s="1022"/>
      <c r="DD84" s="1022"/>
      <c r="DE84" s="1022"/>
      <c r="DF84" s="1023"/>
      <c r="DG84" s="1021"/>
      <c r="DH84" s="1022"/>
      <c r="DI84" s="1022"/>
      <c r="DJ84" s="1022"/>
      <c r="DK84" s="1023"/>
      <c r="DL84" s="1021"/>
      <c r="DM84" s="1022"/>
      <c r="DN84" s="1022"/>
      <c r="DO84" s="1022"/>
      <c r="DP84" s="1023"/>
      <c r="DQ84" s="1021"/>
      <c r="DR84" s="1022"/>
      <c r="DS84" s="1022"/>
      <c r="DT84" s="1022"/>
      <c r="DU84" s="1023"/>
      <c r="DV84" s="1010"/>
      <c r="DW84" s="1011"/>
      <c r="DX84" s="1011"/>
      <c r="DY84" s="1011"/>
      <c r="DZ84" s="1012"/>
      <c r="EA84" s="233"/>
    </row>
    <row r="85" spans="1:131" ht="26.25" customHeight="1" x14ac:dyDescent="0.15">
      <c r="A85" s="241">
        <v>18</v>
      </c>
      <c r="B85" s="1039"/>
      <c r="C85" s="1040"/>
      <c r="D85" s="1040"/>
      <c r="E85" s="1040"/>
      <c r="F85" s="1040"/>
      <c r="G85" s="1040"/>
      <c r="H85" s="1040"/>
      <c r="I85" s="1040"/>
      <c r="J85" s="1040"/>
      <c r="K85" s="1040"/>
      <c r="L85" s="1040"/>
      <c r="M85" s="1040"/>
      <c r="N85" s="1040"/>
      <c r="O85" s="1040"/>
      <c r="P85" s="1041"/>
      <c r="Q85" s="1042"/>
      <c r="R85" s="1036"/>
      <c r="S85" s="1036"/>
      <c r="T85" s="1036"/>
      <c r="U85" s="1036"/>
      <c r="V85" s="1036"/>
      <c r="W85" s="1036"/>
      <c r="X85" s="1036"/>
      <c r="Y85" s="1036"/>
      <c r="Z85" s="1036"/>
      <c r="AA85" s="1036"/>
      <c r="AB85" s="1036"/>
      <c r="AC85" s="1036"/>
      <c r="AD85" s="1036"/>
      <c r="AE85" s="1036"/>
      <c r="AF85" s="1036"/>
      <c r="AG85" s="1036"/>
      <c r="AH85" s="1036"/>
      <c r="AI85" s="1036"/>
      <c r="AJ85" s="1036"/>
      <c r="AK85" s="1036"/>
      <c r="AL85" s="1036"/>
      <c r="AM85" s="1036"/>
      <c r="AN85" s="1036"/>
      <c r="AO85" s="1036"/>
      <c r="AP85" s="1036"/>
      <c r="AQ85" s="1036"/>
      <c r="AR85" s="1036"/>
      <c r="AS85" s="1036"/>
      <c r="AT85" s="1036"/>
      <c r="AU85" s="1036"/>
      <c r="AV85" s="1036"/>
      <c r="AW85" s="1036"/>
      <c r="AX85" s="1036"/>
      <c r="AY85" s="1036"/>
      <c r="AZ85" s="1037"/>
      <c r="BA85" s="1037"/>
      <c r="BB85" s="1037"/>
      <c r="BC85" s="1037"/>
      <c r="BD85" s="1038"/>
      <c r="BE85" s="244"/>
      <c r="BF85" s="244"/>
      <c r="BG85" s="244"/>
      <c r="BH85" s="244"/>
      <c r="BI85" s="244"/>
      <c r="BJ85" s="244"/>
      <c r="BK85" s="244"/>
      <c r="BL85" s="244"/>
      <c r="BM85" s="244"/>
      <c r="BN85" s="244"/>
      <c r="BO85" s="244"/>
      <c r="BP85" s="244"/>
      <c r="BQ85" s="241">
        <v>79</v>
      </c>
      <c r="BR85" s="246"/>
      <c r="BS85" s="1010"/>
      <c r="BT85" s="1011"/>
      <c r="BU85" s="1011"/>
      <c r="BV85" s="1011"/>
      <c r="BW85" s="1011"/>
      <c r="BX85" s="1011"/>
      <c r="BY85" s="1011"/>
      <c r="BZ85" s="1011"/>
      <c r="CA85" s="1011"/>
      <c r="CB85" s="1011"/>
      <c r="CC85" s="1011"/>
      <c r="CD85" s="1011"/>
      <c r="CE85" s="1011"/>
      <c r="CF85" s="1011"/>
      <c r="CG85" s="1020"/>
      <c r="CH85" s="1021"/>
      <c r="CI85" s="1022"/>
      <c r="CJ85" s="1022"/>
      <c r="CK85" s="1022"/>
      <c r="CL85" s="1023"/>
      <c r="CM85" s="1021"/>
      <c r="CN85" s="1022"/>
      <c r="CO85" s="1022"/>
      <c r="CP85" s="1022"/>
      <c r="CQ85" s="1023"/>
      <c r="CR85" s="1021"/>
      <c r="CS85" s="1022"/>
      <c r="CT85" s="1022"/>
      <c r="CU85" s="1022"/>
      <c r="CV85" s="1023"/>
      <c r="CW85" s="1021"/>
      <c r="CX85" s="1022"/>
      <c r="CY85" s="1022"/>
      <c r="CZ85" s="1022"/>
      <c r="DA85" s="1023"/>
      <c r="DB85" s="1021"/>
      <c r="DC85" s="1022"/>
      <c r="DD85" s="1022"/>
      <c r="DE85" s="1022"/>
      <c r="DF85" s="1023"/>
      <c r="DG85" s="1021"/>
      <c r="DH85" s="1022"/>
      <c r="DI85" s="1022"/>
      <c r="DJ85" s="1022"/>
      <c r="DK85" s="1023"/>
      <c r="DL85" s="1021"/>
      <c r="DM85" s="1022"/>
      <c r="DN85" s="1022"/>
      <c r="DO85" s="1022"/>
      <c r="DP85" s="1023"/>
      <c r="DQ85" s="1021"/>
      <c r="DR85" s="1022"/>
      <c r="DS85" s="1022"/>
      <c r="DT85" s="1022"/>
      <c r="DU85" s="1023"/>
      <c r="DV85" s="1010"/>
      <c r="DW85" s="1011"/>
      <c r="DX85" s="1011"/>
      <c r="DY85" s="1011"/>
      <c r="DZ85" s="1012"/>
      <c r="EA85" s="233"/>
    </row>
    <row r="86" spans="1:131" ht="26.25" customHeight="1" x14ac:dyDescent="0.15">
      <c r="A86" s="241">
        <v>19</v>
      </c>
      <c r="B86" s="1039"/>
      <c r="C86" s="1040"/>
      <c r="D86" s="1040"/>
      <c r="E86" s="1040"/>
      <c r="F86" s="1040"/>
      <c r="G86" s="1040"/>
      <c r="H86" s="1040"/>
      <c r="I86" s="1040"/>
      <c r="J86" s="1040"/>
      <c r="K86" s="1040"/>
      <c r="L86" s="1040"/>
      <c r="M86" s="1040"/>
      <c r="N86" s="1040"/>
      <c r="O86" s="1040"/>
      <c r="P86" s="1041"/>
      <c r="Q86" s="1042"/>
      <c r="R86" s="1036"/>
      <c r="S86" s="1036"/>
      <c r="T86" s="1036"/>
      <c r="U86" s="1036"/>
      <c r="V86" s="1036"/>
      <c r="W86" s="1036"/>
      <c r="X86" s="1036"/>
      <c r="Y86" s="1036"/>
      <c r="Z86" s="1036"/>
      <c r="AA86" s="1036"/>
      <c r="AB86" s="1036"/>
      <c r="AC86" s="1036"/>
      <c r="AD86" s="1036"/>
      <c r="AE86" s="1036"/>
      <c r="AF86" s="1036"/>
      <c r="AG86" s="1036"/>
      <c r="AH86" s="1036"/>
      <c r="AI86" s="1036"/>
      <c r="AJ86" s="1036"/>
      <c r="AK86" s="1036"/>
      <c r="AL86" s="1036"/>
      <c r="AM86" s="1036"/>
      <c r="AN86" s="1036"/>
      <c r="AO86" s="1036"/>
      <c r="AP86" s="1036"/>
      <c r="AQ86" s="1036"/>
      <c r="AR86" s="1036"/>
      <c r="AS86" s="1036"/>
      <c r="AT86" s="1036"/>
      <c r="AU86" s="1036"/>
      <c r="AV86" s="1036"/>
      <c r="AW86" s="1036"/>
      <c r="AX86" s="1036"/>
      <c r="AY86" s="1036"/>
      <c r="AZ86" s="1037"/>
      <c r="BA86" s="1037"/>
      <c r="BB86" s="1037"/>
      <c r="BC86" s="1037"/>
      <c r="BD86" s="1038"/>
      <c r="BE86" s="244"/>
      <c r="BF86" s="244"/>
      <c r="BG86" s="244"/>
      <c r="BH86" s="244"/>
      <c r="BI86" s="244"/>
      <c r="BJ86" s="244"/>
      <c r="BK86" s="244"/>
      <c r="BL86" s="244"/>
      <c r="BM86" s="244"/>
      <c r="BN86" s="244"/>
      <c r="BO86" s="244"/>
      <c r="BP86" s="244"/>
      <c r="BQ86" s="241">
        <v>80</v>
      </c>
      <c r="BR86" s="246"/>
      <c r="BS86" s="1010"/>
      <c r="BT86" s="1011"/>
      <c r="BU86" s="1011"/>
      <c r="BV86" s="1011"/>
      <c r="BW86" s="1011"/>
      <c r="BX86" s="1011"/>
      <c r="BY86" s="1011"/>
      <c r="BZ86" s="1011"/>
      <c r="CA86" s="1011"/>
      <c r="CB86" s="1011"/>
      <c r="CC86" s="1011"/>
      <c r="CD86" s="1011"/>
      <c r="CE86" s="1011"/>
      <c r="CF86" s="1011"/>
      <c r="CG86" s="1020"/>
      <c r="CH86" s="1021"/>
      <c r="CI86" s="1022"/>
      <c r="CJ86" s="1022"/>
      <c r="CK86" s="1022"/>
      <c r="CL86" s="1023"/>
      <c r="CM86" s="1021"/>
      <c r="CN86" s="1022"/>
      <c r="CO86" s="1022"/>
      <c r="CP86" s="1022"/>
      <c r="CQ86" s="1023"/>
      <c r="CR86" s="1021"/>
      <c r="CS86" s="1022"/>
      <c r="CT86" s="1022"/>
      <c r="CU86" s="1022"/>
      <c r="CV86" s="1023"/>
      <c r="CW86" s="1021"/>
      <c r="CX86" s="1022"/>
      <c r="CY86" s="1022"/>
      <c r="CZ86" s="1022"/>
      <c r="DA86" s="1023"/>
      <c r="DB86" s="1021"/>
      <c r="DC86" s="1022"/>
      <c r="DD86" s="1022"/>
      <c r="DE86" s="1022"/>
      <c r="DF86" s="1023"/>
      <c r="DG86" s="1021"/>
      <c r="DH86" s="1022"/>
      <c r="DI86" s="1022"/>
      <c r="DJ86" s="1022"/>
      <c r="DK86" s="1023"/>
      <c r="DL86" s="1021"/>
      <c r="DM86" s="1022"/>
      <c r="DN86" s="1022"/>
      <c r="DO86" s="1022"/>
      <c r="DP86" s="1023"/>
      <c r="DQ86" s="1021"/>
      <c r="DR86" s="1022"/>
      <c r="DS86" s="1022"/>
      <c r="DT86" s="1022"/>
      <c r="DU86" s="1023"/>
      <c r="DV86" s="1010"/>
      <c r="DW86" s="1011"/>
      <c r="DX86" s="1011"/>
      <c r="DY86" s="1011"/>
      <c r="DZ86" s="1012"/>
      <c r="EA86" s="233"/>
    </row>
    <row r="87" spans="1:131" ht="26.25" customHeight="1" x14ac:dyDescent="0.15">
      <c r="A87" s="247">
        <v>20</v>
      </c>
      <c r="B87" s="1029"/>
      <c r="C87" s="1030"/>
      <c r="D87" s="1030"/>
      <c r="E87" s="1030"/>
      <c r="F87" s="1030"/>
      <c r="G87" s="1030"/>
      <c r="H87" s="1030"/>
      <c r="I87" s="1030"/>
      <c r="J87" s="1030"/>
      <c r="K87" s="1030"/>
      <c r="L87" s="1030"/>
      <c r="M87" s="1030"/>
      <c r="N87" s="1030"/>
      <c r="O87" s="1030"/>
      <c r="P87" s="1031"/>
      <c r="Q87" s="1032"/>
      <c r="R87" s="1033"/>
      <c r="S87" s="1033"/>
      <c r="T87" s="1033"/>
      <c r="U87" s="1033"/>
      <c r="V87" s="1033"/>
      <c r="W87" s="1033"/>
      <c r="X87" s="1033"/>
      <c r="Y87" s="1033"/>
      <c r="Z87" s="1033"/>
      <c r="AA87" s="1033"/>
      <c r="AB87" s="1033"/>
      <c r="AC87" s="1033"/>
      <c r="AD87" s="1033"/>
      <c r="AE87" s="1033"/>
      <c r="AF87" s="1033"/>
      <c r="AG87" s="1033"/>
      <c r="AH87" s="1033"/>
      <c r="AI87" s="1033"/>
      <c r="AJ87" s="1033"/>
      <c r="AK87" s="1033"/>
      <c r="AL87" s="1033"/>
      <c r="AM87" s="1033"/>
      <c r="AN87" s="1033"/>
      <c r="AO87" s="1033"/>
      <c r="AP87" s="1033"/>
      <c r="AQ87" s="1033"/>
      <c r="AR87" s="1033"/>
      <c r="AS87" s="1033"/>
      <c r="AT87" s="1033"/>
      <c r="AU87" s="1033"/>
      <c r="AV87" s="1033"/>
      <c r="AW87" s="1033"/>
      <c r="AX87" s="1033"/>
      <c r="AY87" s="1033"/>
      <c r="AZ87" s="1034"/>
      <c r="BA87" s="1034"/>
      <c r="BB87" s="1034"/>
      <c r="BC87" s="1034"/>
      <c r="BD87" s="1035"/>
      <c r="BE87" s="244"/>
      <c r="BF87" s="244"/>
      <c r="BG87" s="244"/>
      <c r="BH87" s="244"/>
      <c r="BI87" s="244"/>
      <c r="BJ87" s="244"/>
      <c r="BK87" s="244"/>
      <c r="BL87" s="244"/>
      <c r="BM87" s="244"/>
      <c r="BN87" s="244"/>
      <c r="BO87" s="244"/>
      <c r="BP87" s="244"/>
      <c r="BQ87" s="241">
        <v>81</v>
      </c>
      <c r="BR87" s="246"/>
      <c r="BS87" s="1010"/>
      <c r="BT87" s="1011"/>
      <c r="BU87" s="1011"/>
      <c r="BV87" s="1011"/>
      <c r="BW87" s="1011"/>
      <c r="BX87" s="1011"/>
      <c r="BY87" s="1011"/>
      <c r="BZ87" s="1011"/>
      <c r="CA87" s="1011"/>
      <c r="CB87" s="1011"/>
      <c r="CC87" s="1011"/>
      <c r="CD87" s="1011"/>
      <c r="CE87" s="1011"/>
      <c r="CF87" s="1011"/>
      <c r="CG87" s="1020"/>
      <c r="CH87" s="1021"/>
      <c r="CI87" s="1022"/>
      <c r="CJ87" s="1022"/>
      <c r="CK87" s="1022"/>
      <c r="CL87" s="1023"/>
      <c r="CM87" s="1021"/>
      <c r="CN87" s="1022"/>
      <c r="CO87" s="1022"/>
      <c r="CP87" s="1022"/>
      <c r="CQ87" s="1023"/>
      <c r="CR87" s="1021"/>
      <c r="CS87" s="1022"/>
      <c r="CT87" s="1022"/>
      <c r="CU87" s="1022"/>
      <c r="CV87" s="1023"/>
      <c r="CW87" s="1021"/>
      <c r="CX87" s="1022"/>
      <c r="CY87" s="1022"/>
      <c r="CZ87" s="1022"/>
      <c r="DA87" s="1023"/>
      <c r="DB87" s="1021"/>
      <c r="DC87" s="1022"/>
      <c r="DD87" s="1022"/>
      <c r="DE87" s="1022"/>
      <c r="DF87" s="1023"/>
      <c r="DG87" s="1021"/>
      <c r="DH87" s="1022"/>
      <c r="DI87" s="1022"/>
      <c r="DJ87" s="1022"/>
      <c r="DK87" s="1023"/>
      <c r="DL87" s="1021"/>
      <c r="DM87" s="1022"/>
      <c r="DN87" s="1022"/>
      <c r="DO87" s="1022"/>
      <c r="DP87" s="1023"/>
      <c r="DQ87" s="1021"/>
      <c r="DR87" s="1022"/>
      <c r="DS87" s="1022"/>
      <c r="DT87" s="1022"/>
      <c r="DU87" s="1023"/>
      <c r="DV87" s="1010"/>
      <c r="DW87" s="1011"/>
      <c r="DX87" s="1011"/>
      <c r="DY87" s="1011"/>
      <c r="DZ87" s="1012"/>
      <c r="EA87" s="233"/>
    </row>
    <row r="88" spans="1:131" ht="26.25" customHeight="1" thickBot="1" x14ac:dyDescent="0.2">
      <c r="A88" s="243" t="s">
        <v>394</v>
      </c>
      <c r="B88" s="1002" t="s">
        <v>424</v>
      </c>
      <c r="C88" s="1003"/>
      <c r="D88" s="1003"/>
      <c r="E88" s="1003"/>
      <c r="F88" s="1003"/>
      <c r="G88" s="1003"/>
      <c r="H88" s="1003"/>
      <c r="I88" s="1003"/>
      <c r="J88" s="1003"/>
      <c r="K88" s="1003"/>
      <c r="L88" s="1003"/>
      <c r="M88" s="1003"/>
      <c r="N88" s="1003"/>
      <c r="O88" s="1003"/>
      <c r="P88" s="1013"/>
      <c r="Q88" s="1027"/>
      <c r="R88" s="1028"/>
      <c r="S88" s="1028"/>
      <c r="T88" s="1028"/>
      <c r="U88" s="1028"/>
      <c r="V88" s="1028"/>
      <c r="W88" s="1028"/>
      <c r="X88" s="1028"/>
      <c r="Y88" s="1028"/>
      <c r="Z88" s="1028"/>
      <c r="AA88" s="1028"/>
      <c r="AB88" s="1028"/>
      <c r="AC88" s="1028"/>
      <c r="AD88" s="1028"/>
      <c r="AE88" s="1028"/>
      <c r="AF88" s="1024">
        <v>56</v>
      </c>
      <c r="AG88" s="1024"/>
      <c r="AH88" s="1024"/>
      <c r="AI88" s="1024"/>
      <c r="AJ88" s="1024"/>
      <c r="AK88" s="1028"/>
      <c r="AL88" s="1028"/>
      <c r="AM88" s="1028"/>
      <c r="AN88" s="1028"/>
      <c r="AO88" s="1028"/>
      <c r="AP88" s="1024">
        <v>3544</v>
      </c>
      <c r="AQ88" s="1024"/>
      <c r="AR88" s="1024"/>
      <c r="AS88" s="1024"/>
      <c r="AT88" s="1024"/>
      <c r="AU88" s="1024">
        <v>626</v>
      </c>
      <c r="AV88" s="1024"/>
      <c r="AW88" s="1024"/>
      <c r="AX88" s="1024"/>
      <c r="AY88" s="1024"/>
      <c r="AZ88" s="1025"/>
      <c r="BA88" s="1025"/>
      <c r="BB88" s="1025"/>
      <c r="BC88" s="1025"/>
      <c r="BD88" s="1026"/>
      <c r="BE88" s="244"/>
      <c r="BF88" s="244"/>
      <c r="BG88" s="244"/>
      <c r="BH88" s="244"/>
      <c r="BI88" s="244"/>
      <c r="BJ88" s="244"/>
      <c r="BK88" s="244"/>
      <c r="BL88" s="244"/>
      <c r="BM88" s="244"/>
      <c r="BN88" s="244"/>
      <c r="BO88" s="244"/>
      <c r="BP88" s="244"/>
      <c r="BQ88" s="241">
        <v>82</v>
      </c>
      <c r="BR88" s="246"/>
      <c r="BS88" s="1010"/>
      <c r="BT88" s="1011"/>
      <c r="BU88" s="1011"/>
      <c r="BV88" s="1011"/>
      <c r="BW88" s="1011"/>
      <c r="BX88" s="1011"/>
      <c r="BY88" s="1011"/>
      <c r="BZ88" s="1011"/>
      <c r="CA88" s="1011"/>
      <c r="CB88" s="1011"/>
      <c r="CC88" s="1011"/>
      <c r="CD88" s="1011"/>
      <c r="CE88" s="1011"/>
      <c r="CF88" s="1011"/>
      <c r="CG88" s="1020"/>
      <c r="CH88" s="1021"/>
      <c r="CI88" s="1022"/>
      <c r="CJ88" s="1022"/>
      <c r="CK88" s="1022"/>
      <c r="CL88" s="1023"/>
      <c r="CM88" s="1021"/>
      <c r="CN88" s="1022"/>
      <c r="CO88" s="1022"/>
      <c r="CP88" s="1022"/>
      <c r="CQ88" s="1023"/>
      <c r="CR88" s="1021"/>
      <c r="CS88" s="1022"/>
      <c r="CT88" s="1022"/>
      <c r="CU88" s="1022"/>
      <c r="CV88" s="1023"/>
      <c r="CW88" s="1021"/>
      <c r="CX88" s="1022"/>
      <c r="CY88" s="1022"/>
      <c r="CZ88" s="1022"/>
      <c r="DA88" s="1023"/>
      <c r="DB88" s="1021"/>
      <c r="DC88" s="1022"/>
      <c r="DD88" s="1022"/>
      <c r="DE88" s="1022"/>
      <c r="DF88" s="1023"/>
      <c r="DG88" s="1021"/>
      <c r="DH88" s="1022"/>
      <c r="DI88" s="1022"/>
      <c r="DJ88" s="1022"/>
      <c r="DK88" s="1023"/>
      <c r="DL88" s="1021"/>
      <c r="DM88" s="1022"/>
      <c r="DN88" s="1022"/>
      <c r="DO88" s="1022"/>
      <c r="DP88" s="1023"/>
      <c r="DQ88" s="1021"/>
      <c r="DR88" s="1022"/>
      <c r="DS88" s="1022"/>
      <c r="DT88" s="1022"/>
      <c r="DU88" s="1023"/>
      <c r="DV88" s="1010"/>
      <c r="DW88" s="1011"/>
      <c r="DX88" s="1011"/>
      <c r="DY88" s="1011"/>
      <c r="DZ88" s="1012"/>
      <c r="EA88" s="233"/>
    </row>
    <row r="89" spans="1:131" ht="26.25" hidden="1" customHeight="1" x14ac:dyDescent="0.15">
      <c r="A89" s="248"/>
      <c r="B89" s="249"/>
      <c r="C89" s="249"/>
      <c r="D89" s="249"/>
      <c r="E89" s="249"/>
      <c r="F89" s="249"/>
      <c r="G89" s="249"/>
      <c r="H89" s="249"/>
      <c r="I89" s="249"/>
      <c r="J89" s="249"/>
      <c r="K89" s="249"/>
      <c r="L89" s="249"/>
      <c r="M89" s="249"/>
      <c r="N89" s="249"/>
      <c r="O89" s="249"/>
      <c r="P89" s="249"/>
      <c r="Q89" s="250"/>
      <c r="R89" s="250"/>
      <c r="S89" s="250"/>
      <c r="T89" s="250"/>
      <c r="U89" s="250"/>
      <c r="V89" s="250"/>
      <c r="W89" s="250"/>
      <c r="X89" s="250"/>
      <c r="Y89" s="250"/>
      <c r="Z89" s="250"/>
      <c r="AA89" s="250"/>
      <c r="AB89" s="250"/>
      <c r="AC89" s="250"/>
      <c r="AD89" s="250"/>
      <c r="AE89" s="250"/>
      <c r="AF89" s="250"/>
      <c r="AG89" s="250"/>
      <c r="AH89" s="250"/>
      <c r="AI89" s="250"/>
      <c r="AJ89" s="250"/>
      <c r="AK89" s="250"/>
      <c r="AL89" s="250"/>
      <c r="AM89" s="250"/>
      <c r="AN89" s="250"/>
      <c r="AO89" s="250"/>
      <c r="AP89" s="250"/>
      <c r="AQ89" s="250"/>
      <c r="AR89" s="250"/>
      <c r="AS89" s="250"/>
      <c r="AT89" s="250"/>
      <c r="AU89" s="250"/>
      <c r="AV89" s="250"/>
      <c r="AW89" s="250"/>
      <c r="AX89" s="250"/>
      <c r="AY89" s="250"/>
      <c r="AZ89" s="251"/>
      <c r="BA89" s="251"/>
      <c r="BB89" s="251"/>
      <c r="BC89" s="251"/>
      <c r="BD89" s="251"/>
      <c r="BE89" s="244"/>
      <c r="BF89" s="244"/>
      <c r="BG89" s="244"/>
      <c r="BH89" s="244"/>
      <c r="BI89" s="244"/>
      <c r="BJ89" s="244"/>
      <c r="BK89" s="244"/>
      <c r="BL89" s="244"/>
      <c r="BM89" s="244"/>
      <c r="BN89" s="244"/>
      <c r="BO89" s="244"/>
      <c r="BP89" s="244"/>
      <c r="BQ89" s="241">
        <v>83</v>
      </c>
      <c r="BR89" s="246"/>
      <c r="BS89" s="1010"/>
      <c r="BT89" s="1011"/>
      <c r="BU89" s="1011"/>
      <c r="BV89" s="1011"/>
      <c r="BW89" s="1011"/>
      <c r="BX89" s="1011"/>
      <c r="BY89" s="1011"/>
      <c r="BZ89" s="1011"/>
      <c r="CA89" s="1011"/>
      <c r="CB89" s="1011"/>
      <c r="CC89" s="1011"/>
      <c r="CD89" s="1011"/>
      <c r="CE89" s="1011"/>
      <c r="CF89" s="1011"/>
      <c r="CG89" s="1020"/>
      <c r="CH89" s="1021"/>
      <c r="CI89" s="1022"/>
      <c r="CJ89" s="1022"/>
      <c r="CK89" s="1022"/>
      <c r="CL89" s="1023"/>
      <c r="CM89" s="1021"/>
      <c r="CN89" s="1022"/>
      <c r="CO89" s="1022"/>
      <c r="CP89" s="1022"/>
      <c r="CQ89" s="1023"/>
      <c r="CR89" s="1021"/>
      <c r="CS89" s="1022"/>
      <c r="CT89" s="1022"/>
      <c r="CU89" s="1022"/>
      <c r="CV89" s="1023"/>
      <c r="CW89" s="1021"/>
      <c r="CX89" s="1022"/>
      <c r="CY89" s="1022"/>
      <c r="CZ89" s="1022"/>
      <c r="DA89" s="1023"/>
      <c r="DB89" s="1021"/>
      <c r="DC89" s="1022"/>
      <c r="DD89" s="1022"/>
      <c r="DE89" s="1022"/>
      <c r="DF89" s="1023"/>
      <c r="DG89" s="1021"/>
      <c r="DH89" s="1022"/>
      <c r="DI89" s="1022"/>
      <c r="DJ89" s="1022"/>
      <c r="DK89" s="1023"/>
      <c r="DL89" s="1021"/>
      <c r="DM89" s="1022"/>
      <c r="DN89" s="1022"/>
      <c r="DO89" s="1022"/>
      <c r="DP89" s="1023"/>
      <c r="DQ89" s="1021"/>
      <c r="DR89" s="1022"/>
      <c r="DS89" s="1022"/>
      <c r="DT89" s="1022"/>
      <c r="DU89" s="1023"/>
      <c r="DV89" s="1010"/>
      <c r="DW89" s="1011"/>
      <c r="DX89" s="1011"/>
      <c r="DY89" s="1011"/>
      <c r="DZ89" s="1012"/>
      <c r="EA89" s="233"/>
    </row>
    <row r="90" spans="1:131" ht="26.25" hidden="1" customHeight="1" x14ac:dyDescent="0.15">
      <c r="A90" s="248"/>
      <c r="B90" s="249"/>
      <c r="C90" s="249"/>
      <c r="D90" s="249"/>
      <c r="E90" s="249"/>
      <c r="F90" s="249"/>
      <c r="G90" s="249"/>
      <c r="H90" s="249"/>
      <c r="I90" s="249"/>
      <c r="J90" s="249"/>
      <c r="K90" s="249"/>
      <c r="L90" s="249"/>
      <c r="M90" s="249"/>
      <c r="N90" s="249"/>
      <c r="O90" s="249"/>
      <c r="P90" s="249"/>
      <c r="Q90" s="250"/>
      <c r="R90" s="250"/>
      <c r="S90" s="250"/>
      <c r="T90" s="250"/>
      <c r="U90" s="250"/>
      <c r="V90" s="250"/>
      <c r="W90" s="250"/>
      <c r="X90" s="250"/>
      <c r="Y90" s="250"/>
      <c r="Z90" s="250"/>
      <c r="AA90" s="250"/>
      <c r="AB90" s="250"/>
      <c r="AC90" s="250"/>
      <c r="AD90" s="250"/>
      <c r="AE90" s="250"/>
      <c r="AF90" s="250"/>
      <c r="AG90" s="250"/>
      <c r="AH90" s="250"/>
      <c r="AI90" s="250"/>
      <c r="AJ90" s="250"/>
      <c r="AK90" s="250"/>
      <c r="AL90" s="250"/>
      <c r="AM90" s="250"/>
      <c r="AN90" s="250"/>
      <c r="AO90" s="250"/>
      <c r="AP90" s="250"/>
      <c r="AQ90" s="250"/>
      <c r="AR90" s="250"/>
      <c r="AS90" s="250"/>
      <c r="AT90" s="250"/>
      <c r="AU90" s="250"/>
      <c r="AV90" s="250"/>
      <c r="AW90" s="250"/>
      <c r="AX90" s="250"/>
      <c r="AY90" s="250"/>
      <c r="AZ90" s="251"/>
      <c r="BA90" s="251"/>
      <c r="BB90" s="251"/>
      <c r="BC90" s="251"/>
      <c r="BD90" s="251"/>
      <c r="BE90" s="244"/>
      <c r="BF90" s="244"/>
      <c r="BG90" s="244"/>
      <c r="BH90" s="244"/>
      <c r="BI90" s="244"/>
      <c r="BJ90" s="244"/>
      <c r="BK90" s="244"/>
      <c r="BL90" s="244"/>
      <c r="BM90" s="244"/>
      <c r="BN90" s="244"/>
      <c r="BO90" s="244"/>
      <c r="BP90" s="244"/>
      <c r="BQ90" s="241">
        <v>84</v>
      </c>
      <c r="BR90" s="246"/>
      <c r="BS90" s="1010"/>
      <c r="BT90" s="1011"/>
      <c r="BU90" s="1011"/>
      <c r="BV90" s="1011"/>
      <c r="BW90" s="1011"/>
      <c r="BX90" s="1011"/>
      <c r="BY90" s="1011"/>
      <c r="BZ90" s="1011"/>
      <c r="CA90" s="1011"/>
      <c r="CB90" s="1011"/>
      <c r="CC90" s="1011"/>
      <c r="CD90" s="1011"/>
      <c r="CE90" s="1011"/>
      <c r="CF90" s="1011"/>
      <c r="CG90" s="1020"/>
      <c r="CH90" s="1021"/>
      <c r="CI90" s="1022"/>
      <c r="CJ90" s="1022"/>
      <c r="CK90" s="1022"/>
      <c r="CL90" s="1023"/>
      <c r="CM90" s="1021"/>
      <c r="CN90" s="1022"/>
      <c r="CO90" s="1022"/>
      <c r="CP90" s="1022"/>
      <c r="CQ90" s="1023"/>
      <c r="CR90" s="1021"/>
      <c r="CS90" s="1022"/>
      <c r="CT90" s="1022"/>
      <c r="CU90" s="1022"/>
      <c r="CV90" s="1023"/>
      <c r="CW90" s="1021"/>
      <c r="CX90" s="1022"/>
      <c r="CY90" s="1022"/>
      <c r="CZ90" s="1022"/>
      <c r="DA90" s="1023"/>
      <c r="DB90" s="1021"/>
      <c r="DC90" s="1022"/>
      <c r="DD90" s="1022"/>
      <c r="DE90" s="1022"/>
      <c r="DF90" s="1023"/>
      <c r="DG90" s="1021"/>
      <c r="DH90" s="1022"/>
      <c r="DI90" s="1022"/>
      <c r="DJ90" s="1022"/>
      <c r="DK90" s="1023"/>
      <c r="DL90" s="1021"/>
      <c r="DM90" s="1022"/>
      <c r="DN90" s="1022"/>
      <c r="DO90" s="1022"/>
      <c r="DP90" s="1023"/>
      <c r="DQ90" s="1021"/>
      <c r="DR90" s="1022"/>
      <c r="DS90" s="1022"/>
      <c r="DT90" s="1022"/>
      <c r="DU90" s="1023"/>
      <c r="DV90" s="1010"/>
      <c r="DW90" s="1011"/>
      <c r="DX90" s="1011"/>
      <c r="DY90" s="1011"/>
      <c r="DZ90" s="1012"/>
      <c r="EA90" s="233"/>
    </row>
    <row r="91" spans="1:131" ht="26.25" hidden="1" customHeight="1" x14ac:dyDescent="0.15">
      <c r="A91" s="248"/>
      <c r="B91" s="249"/>
      <c r="C91" s="249"/>
      <c r="D91" s="249"/>
      <c r="E91" s="249"/>
      <c r="F91" s="249"/>
      <c r="G91" s="249"/>
      <c r="H91" s="249"/>
      <c r="I91" s="249"/>
      <c r="J91" s="249"/>
      <c r="K91" s="249"/>
      <c r="L91" s="249"/>
      <c r="M91" s="249"/>
      <c r="N91" s="249"/>
      <c r="O91" s="249"/>
      <c r="P91" s="249"/>
      <c r="Q91" s="250"/>
      <c r="R91" s="250"/>
      <c r="S91" s="250"/>
      <c r="T91" s="250"/>
      <c r="U91" s="250"/>
      <c r="V91" s="250"/>
      <c r="W91" s="250"/>
      <c r="X91" s="250"/>
      <c r="Y91" s="250"/>
      <c r="Z91" s="250"/>
      <c r="AA91" s="250"/>
      <c r="AB91" s="250"/>
      <c r="AC91" s="250"/>
      <c r="AD91" s="250"/>
      <c r="AE91" s="250"/>
      <c r="AF91" s="250"/>
      <c r="AG91" s="250"/>
      <c r="AH91" s="250"/>
      <c r="AI91" s="250"/>
      <c r="AJ91" s="250"/>
      <c r="AK91" s="250"/>
      <c r="AL91" s="250"/>
      <c r="AM91" s="250"/>
      <c r="AN91" s="250"/>
      <c r="AO91" s="250"/>
      <c r="AP91" s="250"/>
      <c r="AQ91" s="250"/>
      <c r="AR91" s="250"/>
      <c r="AS91" s="250"/>
      <c r="AT91" s="250"/>
      <c r="AU91" s="250"/>
      <c r="AV91" s="250"/>
      <c r="AW91" s="250"/>
      <c r="AX91" s="250"/>
      <c r="AY91" s="250"/>
      <c r="AZ91" s="251"/>
      <c r="BA91" s="251"/>
      <c r="BB91" s="251"/>
      <c r="BC91" s="251"/>
      <c r="BD91" s="251"/>
      <c r="BE91" s="244"/>
      <c r="BF91" s="244"/>
      <c r="BG91" s="244"/>
      <c r="BH91" s="244"/>
      <c r="BI91" s="244"/>
      <c r="BJ91" s="244"/>
      <c r="BK91" s="244"/>
      <c r="BL91" s="244"/>
      <c r="BM91" s="244"/>
      <c r="BN91" s="244"/>
      <c r="BO91" s="244"/>
      <c r="BP91" s="244"/>
      <c r="BQ91" s="241">
        <v>85</v>
      </c>
      <c r="BR91" s="246"/>
      <c r="BS91" s="1010"/>
      <c r="BT91" s="1011"/>
      <c r="BU91" s="1011"/>
      <c r="BV91" s="1011"/>
      <c r="BW91" s="1011"/>
      <c r="BX91" s="1011"/>
      <c r="BY91" s="1011"/>
      <c r="BZ91" s="1011"/>
      <c r="CA91" s="1011"/>
      <c r="CB91" s="1011"/>
      <c r="CC91" s="1011"/>
      <c r="CD91" s="1011"/>
      <c r="CE91" s="1011"/>
      <c r="CF91" s="1011"/>
      <c r="CG91" s="1020"/>
      <c r="CH91" s="1021"/>
      <c r="CI91" s="1022"/>
      <c r="CJ91" s="1022"/>
      <c r="CK91" s="1022"/>
      <c r="CL91" s="1023"/>
      <c r="CM91" s="1021"/>
      <c r="CN91" s="1022"/>
      <c r="CO91" s="1022"/>
      <c r="CP91" s="1022"/>
      <c r="CQ91" s="1023"/>
      <c r="CR91" s="1021"/>
      <c r="CS91" s="1022"/>
      <c r="CT91" s="1022"/>
      <c r="CU91" s="1022"/>
      <c r="CV91" s="1023"/>
      <c r="CW91" s="1021"/>
      <c r="CX91" s="1022"/>
      <c r="CY91" s="1022"/>
      <c r="CZ91" s="1022"/>
      <c r="DA91" s="1023"/>
      <c r="DB91" s="1021"/>
      <c r="DC91" s="1022"/>
      <c r="DD91" s="1022"/>
      <c r="DE91" s="1022"/>
      <c r="DF91" s="1023"/>
      <c r="DG91" s="1021"/>
      <c r="DH91" s="1022"/>
      <c r="DI91" s="1022"/>
      <c r="DJ91" s="1022"/>
      <c r="DK91" s="1023"/>
      <c r="DL91" s="1021"/>
      <c r="DM91" s="1022"/>
      <c r="DN91" s="1022"/>
      <c r="DO91" s="1022"/>
      <c r="DP91" s="1023"/>
      <c r="DQ91" s="1021"/>
      <c r="DR91" s="1022"/>
      <c r="DS91" s="1022"/>
      <c r="DT91" s="1022"/>
      <c r="DU91" s="1023"/>
      <c r="DV91" s="1010"/>
      <c r="DW91" s="1011"/>
      <c r="DX91" s="1011"/>
      <c r="DY91" s="1011"/>
      <c r="DZ91" s="1012"/>
      <c r="EA91" s="233"/>
    </row>
    <row r="92" spans="1:131" ht="26.25" hidden="1" customHeight="1" x14ac:dyDescent="0.15">
      <c r="A92" s="248"/>
      <c r="B92" s="249"/>
      <c r="C92" s="249"/>
      <c r="D92" s="249"/>
      <c r="E92" s="249"/>
      <c r="F92" s="249"/>
      <c r="G92" s="249"/>
      <c r="H92" s="249"/>
      <c r="I92" s="249"/>
      <c r="J92" s="249"/>
      <c r="K92" s="249"/>
      <c r="L92" s="249"/>
      <c r="M92" s="249"/>
      <c r="N92" s="249"/>
      <c r="O92" s="249"/>
      <c r="P92" s="249"/>
      <c r="Q92" s="250"/>
      <c r="R92" s="250"/>
      <c r="S92" s="250"/>
      <c r="T92" s="250"/>
      <c r="U92" s="250"/>
      <c r="V92" s="250"/>
      <c r="W92" s="250"/>
      <c r="X92" s="250"/>
      <c r="Y92" s="250"/>
      <c r="Z92" s="250"/>
      <c r="AA92" s="250"/>
      <c r="AB92" s="250"/>
      <c r="AC92" s="250"/>
      <c r="AD92" s="250"/>
      <c r="AE92" s="250"/>
      <c r="AF92" s="250"/>
      <c r="AG92" s="250"/>
      <c r="AH92" s="250"/>
      <c r="AI92" s="250"/>
      <c r="AJ92" s="250"/>
      <c r="AK92" s="250"/>
      <c r="AL92" s="250"/>
      <c r="AM92" s="250"/>
      <c r="AN92" s="250"/>
      <c r="AO92" s="250"/>
      <c r="AP92" s="250"/>
      <c r="AQ92" s="250"/>
      <c r="AR92" s="250"/>
      <c r="AS92" s="250"/>
      <c r="AT92" s="250"/>
      <c r="AU92" s="250"/>
      <c r="AV92" s="250"/>
      <c r="AW92" s="250"/>
      <c r="AX92" s="250"/>
      <c r="AY92" s="250"/>
      <c r="AZ92" s="251"/>
      <c r="BA92" s="251"/>
      <c r="BB92" s="251"/>
      <c r="BC92" s="251"/>
      <c r="BD92" s="251"/>
      <c r="BE92" s="244"/>
      <c r="BF92" s="244"/>
      <c r="BG92" s="244"/>
      <c r="BH92" s="244"/>
      <c r="BI92" s="244"/>
      <c r="BJ92" s="244"/>
      <c r="BK92" s="244"/>
      <c r="BL92" s="244"/>
      <c r="BM92" s="244"/>
      <c r="BN92" s="244"/>
      <c r="BO92" s="244"/>
      <c r="BP92" s="244"/>
      <c r="BQ92" s="241">
        <v>86</v>
      </c>
      <c r="BR92" s="246"/>
      <c r="BS92" s="1010"/>
      <c r="BT92" s="1011"/>
      <c r="BU92" s="1011"/>
      <c r="BV92" s="1011"/>
      <c r="BW92" s="1011"/>
      <c r="BX92" s="1011"/>
      <c r="BY92" s="1011"/>
      <c r="BZ92" s="1011"/>
      <c r="CA92" s="1011"/>
      <c r="CB92" s="1011"/>
      <c r="CC92" s="1011"/>
      <c r="CD92" s="1011"/>
      <c r="CE92" s="1011"/>
      <c r="CF92" s="1011"/>
      <c r="CG92" s="1020"/>
      <c r="CH92" s="1021"/>
      <c r="CI92" s="1022"/>
      <c r="CJ92" s="1022"/>
      <c r="CK92" s="1022"/>
      <c r="CL92" s="1023"/>
      <c r="CM92" s="1021"/>
      <c r="CN92" s="1022"/>
      <c r="CO92" s="1022"/>
      <c r="CP92" s="1022"/>
      <c r="CQ92" s="1023"/>
      <c r="CR92" s="1021"/>
      <c r="CS92" s="1022"/>
      <c r="CT92" s="1022"/>
      <c r="CU92" s="1022"/>
      <c r="CV92" s="1023"/>
      <c r="CW92" s="1021"/>
      <c r="CX92" s="1022"/>
      <c r="CY92" s="1022"/>
      <c r="CZ92" s="1022"/>
      <c r="DA92" s="1023"/>
      <c r="DB92" s="1021"/>
      <c r="DC92" s="1022"/>
      <c r="DD92" s="1022"/>
      <c r="DE92" s="1022"/>
      <c r="DF92" s="1023"/>
      <c r="DG92" s="1021"/>
      <c r="DH92" s="1022"/>
      <c r="DI92" s="1022"/>
      <c r="DJ92" s="1022"/>
      <c r="DK92" s="1023"/>
      <c r="DL92" s="1021"/>
      <c r="DM92" s="1022"/>
      <c r="DN92" s="1022"/>
      <c r="DO92" s="1022"/>
      <c r="DP92" s="1023"/>
      <c r="DQ92" s="1021"/>
      <c r="DR92" s="1022"/>
      <c r="DS92" s="1022"/>
      <c r="DT92" s="1022"/>
      <c r="DU92" s="1023"/>
      <c r="DV92" s="1010"/>
      <c r="DW92" s="1011"/>
      <c r="DX92" s="1011"/>
      <c r="DY92" s="1011"/>
      <c r="DZ92" s="1012"/>
      <c r="EA92" s="233"/>
    </row>
    <row r="93" spans="1:131" ht="26.25" hidden="1" customHeight="1" x14ac:dyDescent="0.15">
      <c r="A93" s="248"/>
      <c r="B93" s="249"/>
      <c r="C93" s="249"/>
      <c r="D93" s="249"/>
      <c r="E93" s="249"/>
      <c r="F93" s="249"/>
      <c r="G93" s="249"/>
      <c r="H93" s="249"/>
      <c r="I93" s="249"/>
      <c r="J93" s="249"/>
      <c r="K93" s="249"/>
      <c r="L93" s="249"/>
      <c r="M93" s="249"/>
      <c r="N93" s="249"/>
      <c r="O93" s="249"/>
      <c r="P93" s="249"/>
      <c r="Q93" s="250"/>
      <c r="R93" s="250"/>
      <c r="S93" s="250"/>
      <c r="T93" s="250"/>
      <c r="U93" s="250"/>
      <c r="V93" s="250"/>
      <c r="W93" s="250"/>
      <c r="X93" s="250"/>
      <c r="Y93" s="250"/>
      <c r="Z93" s="250"/>
      <c r="AA93" s="250"/>
      <c r="AB93" s="250"/>
      <c r="AC93" s="250"/>
      <c r="AD93" s="250"/>
      <c r="AE93" s="250"/>
      <c r="AF93" s="250"/>
      <c r="AG93" s="250"/>
      <c r="AH93" s="250"/>
      <c r="AI93" s="250"/>
      <c r="AJ93" s="250"/>
      <c r="AK93" s="250"/>
      <c r="AL93" s="250"/>
      <c r="AM93" s="250"/>
      <c r="AN93" s="250"/>
      <c r="AO93" s="250"/>
      <c r="AP93" s="250"/>
      <c r="AQ93" s="250"/>
      <c r="AR93" s="250"/>
      <c r="AS93" s="250"/>
      <c r="AT93" s="250"/>
      <c r="AU93" s="250"/>
      <c r="AV93" s="250"/>
      <c r="AW93" s="250"/>
      <c r="AX93" s="250"/>
      <c r="AY93" s="250"/>
      <c r="AZ93" s="251"/>
      <c r="BA93" s="251"/>
      <c r="BB93" s="251"/>
      <c r="BC93" s="251"/>
      <c r="BD93" s="251"/>
      <c r="BE93" s="244"/>
      <c r="BF93" s="244"/>
      <c r="BG93" s="244"/>
      <c r="BH93" s="244"/>
      <c r="BI93" s="244"/>
      <c r="BJ93" s="244"/>
      <c r="BK93" s="244"/>
      <c r="BL93" s="244"/>
      <c r="BM93" s="244"/>
      <c r="BN93" s="244"/>
      <c r="BO93" s="244"/>
      <c r="BP93" s="244"/>
      <c r="BQ93" s="241">
        <v>87</v>
      </c>
      <c r="BR93" s="246"/>
      <c r="BS93" s="1010"/>
      <c r="BT93" s="1011"/>
      <c r="BU93" s="1011"/>
      <c r="BV93" s="1011"/>
      <c r="BW93" s="1011"/>
      <c r="BX93" s="1011"/>
      <c r="BY93" s="1011"/>
      <c r="BZ93" s="1011"/>
      <c r="CA93" s="1011"/>
      <c r="CB93" s="1011"/>
      <c r="CC93" s="1011"/>
      <c r="CD93" s="1011"/>
      <c r="CE93" s="1011"/>
      <c r="CF93" s="1011"/>
      <c r="CG93" s="1020"/>
      <c r="CH93" s="1021"/>
      <c r="CI93" s="1022"/>
      <c r="CJ93" s="1022"/>
      <c r="CK93" s="1022"/>
      <c r="CL93" s="1023"/>
      <c r="CM93" s="1021"/>
      <c r="CN93" s="1022"/>
      <c r="CO93" s="1022"/>
      <c r="CP93" s="1022"/>
      <c r="CQ93" s="1023"/>
      <c r="CR93" s="1021"/>
      <c r="CS93" s="1022"/>
      <c r="CT93" s="1022"/>
      <c r="CU93" s="1022"/>
      <c r="CV93" s="1023"/>
      <c r="CW93" s="1021"/>
      <c r="CX93" s="1022"/>
      <c r="CY93" s="1022"/>
      <c r="CZ93" s="1022"/>
      <c r="DA93" s="1023"/>
      <c r="DB93" s="1021"/>
      <c r="DC93" s="1022"/>
      <c r="DD93" s="1022"/>
      <c r="DE93" s="1022"/>
      <c r="DF93" s="1023"/>
      <c r="DG93" s="1021"/>
      <c r="DH93" s="1022"/>
      <c r="DI93" s="1022"/>
      <c r="DJ93" s="1022"/>
      <c r="DK93" s="1023"/>
      <c r="DL93" s="1021"/>
      <c r="DM93" s="1022"/>
      <c r="DN93" s="1022"/>
      <c r="DO93" s="1022"/>
      <c r="DP93" s="1023"/>
      <c r="DQ93" s="1021"/>
      <c r="DR93" s="1022"/>
      <c r="DS93" s="1022"/>
      <c r="DT93" s="1022"/>
      <c r="DU93" s="1023"/>
      <c r="DV93" s="1010"/>
      <c r="DW93" s="1011"/>
      <c r="DX93" s="1011"/>
      <c r="DY93" s="1011"/>
      <c r="DZ93" s="1012"/>
      <c r="EA93" s="233"/>
    </row>
    <row r="94" spans="1:131" ht="26.25" hidden="1" customHeight="1" x14ac:dyDescent="0.15">
      <c r="A94" s="248"/>
      <c r="B94" s="249"/>
      <c r="C94" s="249"/>
      <c r="D94" s="249"/>
      <c r="E94" s="249"/>
      <c r="F94" s="249"/>
      <c r="G94" s="249"/>
      <c r="H94" s="249"/>
      <c r="I94" s="249"/>
      <c r="J94" s="249"/>
      <c r="K94" s="249"/>
      <c r="L94" s="249"/>
      <c r="M94" s="249"/>
      <c r="N94" s="249"/>
      <c r="O94" s="249"/>
      <c r="P94" s="249"/>
      <c r="Q94" s="250"/>
      <c r="R94" s="250"/>
      <c r="S94" s="250"/>
      <c r="T94" s="250"/>
      <c r="U94" s="250"/>
      <c r="V94" s="250"/>
      <c r="W94" s="250"/>
      <c r="X94" s="250"/>
      <c r="Y94" s="250"/>
      <c r="Z94" s="250"/>
      <c r="AA94" s="250"/>
      <c r="AB94" s="250"/>
      <c r="AC94" s="250"/>
      <c r="AD94" s="250"/>
      <c r="AE94" s="250"/>
      <c r="AF94" s="250"/>
      <c r="AG94" s="250"/>
      <c r="AH94" s="250"/>
      <c r="AI94" s="250"/>
      <c r="AJ94" s="250"/>
      <c r="AK94" s="250"/>
      <c r="AL94" s="250"/>
      <c r="AM94" s="250"/>
      <c r="AN94" s="250"/>
      <c r="AO94" s="250"/>
      <c r="AP94" s="250"/>
      <c r="AQ94" s="250"/>
      <c r="AR94" s="250"/>
      <c r="AS94" s="250"/>
      <c r="AT94" s="250"/>
      <c r="AU94" s="250"/>
      <c r="AV94" s="250"/>
      <c r="AW94" s="250"/>
      <c r="AX94" s="250"/>
      <c r="AY94" s="250"/>
      <c r="AZ94" s="251"/>
      <c r="BA94" s="251"/>
      <c r="BB94" s="251"/>
      <c r="BC94" s="251"/>
      <c r="BD94" s="251"/>
      <c r="BE94" s="244"/>
      <c r="BF94" s="244"/>
      <c r="BG94" s="244"/>
      <c r="BH94" s="244"/>
      <c r="BI94" s="244"/>
      <c r="BJ94" s="244"/>
      <c r="BK94" s="244"/>
      <c r="BL94" s="244"/>
      <c r="BM94" s="244"/>
      <c r="BN94" s="244"/>
      <c r="BO94" s="244"/>
      <c r="BP94" s="244"/>
      <c r="BQ94" s="241">
        <v>88</v>
      </c>
      <c r="BR94" s="246"/>
      <c r="BS94" s="1010"/>
      <c r="BT94" s="1011"/>
      <c r="BU94" s="1011"/>
      <c r="BV94" s="1011"/>
      <c r="BW94" s="1011"/>
      <c r="BX94" s="1011"/>
      <c r="BY94" s="1011"/>
      <c r="BZ94" s="1011"/>
      <c r="CA94" s="1011"/>
      <c r="CB94" s="1011"/>
      <c r="CC94" s="1011"/>
      <c r="CD94" s="1011"/>
      <c r="CE94" s="1011"/>
      <c r="CF94" s="1011"/>
      <c r="CG94" s="1020"/>
      <c r="CH94" s="1021"/>
      <c r="CI94" s="1022"/>
      <c r="CJ94" s="1022"/>
      <c r="CK94" s="1022"/>
      <c r="CL94" s="1023"/>
      <c r="CM94" s="1021"/>
      <c r="CN94" s="1022"/>
      <c r="CO94" s="1022"/>
      <c r="CP94" s="1022"/>
      <c r="CQ94" s="1023"/>
      <c r="CR94" s="1021"/>
      <c r="CS94" s="1022"/>
      <c r="CT94" s="1022"/>
      <c r="CU94" s="1022"/>
      <c r="CV94" s="1023"/>
      <c r="CW94" s="1021"/>
      <c r="CX94" s="1022"/>
      <c r="CY94" s="1022"/>
      <c r="CZ94" s="1022"/>
      <c r="DA94" s="1023"/>
      <c r="DB94" s="1021"/>
      <c r="DC94" s="1022"/>
      <c r="DD94" s="1022"/>
      <c r="DE94" s="1022"/>
      <c r="DF94" s="1023"/>
      <c r="DG94" s="1021"/>
      <c r="DH94" s="1022"/>
      <c r="DI94" s="1022"/>
      <c r="DJ94" s="1022"/>
      <c r="DK94" s="1023"/>
      <c r="DL94" s="1021"/>
      <c r="DM94" s="1022"/>
      <c r="DN94" s="1022"/>
      <c r="DO94" s="1022"/>
      <c r="DP94" s="1023"/>
      <c r="DQ94" s="1021"/>
      <c r="DR94" s="1022"/>
      <c r="DS94" s="1022"/>
      <c r="DT94" s="1022"/>
      <c r="DU94" s="1023"/>
      <c r="DV94" s="1010"/>
      <c r="DW94" s="1011"/>
      <c r="DX94" s="1011"/>
      <c r="DY94" s="1011"/>
      <c r="DZ94" s="1012"/>
      <c r="EA94" s="233"/>
    </row>
    <row r="95" spans="1:131" ht="26.25" hidden="1" customHeight="1" x14ac:dyDescent="0.15">
      <c r="A95" s="248"/>
      <c r="B95" s="249"/>
      <c r="C95" s="249"/>
      <c r="D95" s="249"/>
      <c r="E95" s="249"/>
      <c r="F95" s="249"/>
      <c r="G95" s="249"/>
      <c r="H95" s="249"/>
      <c r="I95" s="249"/>
      <c r="J95" s="249"/>
      <c r="K95" s="249"/>
      <c r="L95" s="249"/>
      <c r="M95" s="249"/>
      <c r="N95" s="249"/>
      <c r="O95" s="249"/>
      <c r="P95" s="249"/>
      <c r="Q95" s="250"/>
      <c r="R95" s="250"/>
      <c r="S95" s="250"/>
      <c r="T95" s="250"/>
      <c r="U95" s="250"/>
      <c r="V95" s="250"/>
      <c r="W95" s="250"/>
      <c r="X95" s="250"/>
      <c r="Y95" s="250"/>
      <c r="Z95" s="250"/>
      <c r="AA95" s="250"/>
      <c r="AB95" s="250"/>
      <c r="AC95" s="250"/>
      <c r="AD95" s="250"/>
      <c r="AE95" s="250"/>
      <c r="AF95" s="250"/>
      <c r="AG95" s="250"/>
      <c r="AH95" s="250"/>
      <c r="AI95" s="250"/>
      <c r="AJ95" s="250"/>
      <c r="AK95" s="250"/>
      <c r="AL95" s="250"/>
      <c r="AM95" s="250"/>
      <c r="AN95" s="250"/>
      <c r="AO95" s="250"/>
      <c r="AP95" s="250"/>
      <c r="AQ95" s="250"/>
      <c r="AR95" s="250"/>
      <c r="AS95" s="250"/>
      <c r="AT95" s="250"/>
      <c r="AU95" s="250"/>
      <c r="AV95" s="250"/>
      <c r="AW95" s="250"/>
      <c r="AX95" s="250"/>
      <c r="AY95" s="250"/>
      <c r="AZ95" s="251"/>
      <c r="BA95" s="251"/>
      <c r="BB95" s="251"/>
      <c r="BC95" s="251"/>
      <c r="BD95" s="251"/>
      <c r="BE95" s="244"/>
      <c r="BF95" s="244"/>
      <c r="BG95" s="244"/>
      <c r="BH95" s="244"/>
      <c r="BI95" s="244"/>
      <c r="BJ95" s="244"/>
      <c r="BK95" s="244"/>
      <c r="BL95" s="244"/>
      <c r="BM95" s="244"/>
      <c r="BN95" s="244"/>
      <c r="BO95" s="244"/>
      <c r="BP95" s="244"/>
      <c r="BQ95" s="241">
        <v>89</v>
      </c>
      <c r="BR95" s="246"/>
      <c r="BS95" s="1010"/>
      <c r="BT95" s="1011"/>
      <c r="BU95" s="1011"/>
      <c r="BV95" s="1011"/>
      <c r="BW95" s="1011"/>
      <c r="BX95" s="1011"/>
      <c r="BY95" s="1011"/>
      <c r="BZ95" s="1011"/>
      <c r="CA95" s="1011"/>
      <c r="CB95" s="1011"/>
      <c r="CC95" s="1011"/>
      <c r="CD95" s="1011"/>
      <c r="CE95" s="1011"/>
      <c r="CF95" s="1011"/>
      <c r="CG95" s="1020"/>
      <c r="CH95" s="1021"/>
      <c r="CI95" s="1022"/>
      <c r="CJ95" s="1022"/>
      <c r="CK95" s="1022"/>
      <c r="CL95" s="1023"/>
      <c r="CM95" s="1021"/>
      <c r="CN95" s="1022"/>
      <c r="CO95" s="1022"/>
      <c r="CP95" s="1022"/>
      <c r="CQ95" s="1023"/>
      <c r="CR95" s="1021"/>
      <c r="CS95" s="1022"/>
      <c r="CT95" s="1022"/>
      <c r="CU95" s="1022"/>
      <c r="CV95" s="1023"/>
      <c r="CW95" s="1021"/>
      <c r="CX95" s="1022"/>
      <c r="CY95" s="1022"/>
      <c r="CZ95" s="1022"/>
      <c r="DA95" s="1023"/>
      <c r="DB95" s="1021"/>
      <c r="DC95" s="1022"/>
      <c r="DD95" s="1022"/>
      <c r="DE95" s="1022"/>
      <c r="DF95" s="1023"/>
      <c r="DG95" s="1021"/>
      <c r="DH95" s="1022"/>
      <c r="DI95" s="1022"/>
      <c r="DJ95" s="1022"/>
      <c r="DK95" s="1023"/>
      <c r="DL95" s="1021"/>
      <c r="DM95" s="1022"/>
      <c r="DN95" s="1022"/>
      <c r="DO95" s="1022"/>
      <c r="DP95" s="1023"/>
      <c r="DQ95" s="1021"/>
      <c r="DR95" s="1022"/>
      <c r="DS95" s="1022"/>
      <c r="DT95" s="1022"/>
      <c r="DU95" s="1023"/>
      <c r="DV95" s="1010"/>
      <c r="DW95" s="1011"/>
      <c r="DX95" s="1011"/>
      <c r="DY95" s="1011"/>
      <c r="DZ95" s="1012"/>
      <c r="EA95" s="233"/>
    </row>
    <row r="96" spans="1:131" ht="26.25" hidden="1" customHeight="1" x14ac:dyDescent="0.15">
      <c r="A96" s="248"/>
      <c r="B96" s="249"/>
      <c r="C96" s="249"/>
      <c r="D96" s="249"/>
      <c r="E96" s="249"/>
      <c r="F96" s="249"/>
      <c r="G96" s="249"/>
      <c r="H96" s="249"/>
      <c r="I96" s="249"/>
      <c r="J96" s="249"/>
      <c r="K96" s="249"/>
      <c r="L96" s="249"/>
      <c r="M96" s="249"/>
      <c r="N96" s="249"/>
      <c r="O96" s="249"/>
      <c r="P96" s="249"/>
      <c r="Q96" s="250"/>
      <c r="R96" s="250"/>
      <c r="S96" s="250"/>
      <c r="T96" s="250"/>
      <c r="U96" s="250"/>
      <c r="V96" s="250"/>
      <c r="W96" s="250"/>
      <c r="X96" s="250"/>
      <c r="Y96" s="250"/>
      <c r="Z96" s="250"/>
      <c r="AA96" s="250"/>
      <c r="AB96" s="250"/>
      <c r="AC96" s="250"/>
      <c r="AD96" s="250"/>
      <c r="AE96" s="250"/>
      <c r="AF96" s="250"/>
      <c r="AG96" s="250"/>
      <c r="AH96" s="250"/>
      <c r="AI96" s="250"/>
      <c r="AJ96" s="250"/>
      <c r="AK96" s="250"/>
      <c r="AL96" s="250"/>
      <c r="AM96" s="250"/>
      <c r="AN96" s="250"/>
      <c r="AO96" s="250"/>
      <c r="AP96" s="250"/>
      <c r="AQ96" s="250"/>
      <c r="AR96" s="250"/>
      <c r="AS96" s="250"/>
      <c r="AT96" s="250"/>
      <c r="AU96" s="250"/>
      <c r="AV96" s="250"/>
      <c r="AW96" s="250"/>
      <c r="AX96" s="250"/>
      <c r="AY96" s="250"/>
      <c r="AZ96" s="251"/>
      <c r="BA96" s="251"/>
      <c r="BB96" s="251"/>
      <c r="BC96" s="251"/>
      <c r="BD96" s="251"/>
      <c r="BE96" s="244"/>
      <c r="BF96" s="244"/>
      <c r="BG96" s="244"/>
      <c r="BH96" s="244"/>
      <c r="BI96" s="244"/>
      <c r="BJ96" s="244"/>
      <c r="BK96" s="244"/>
      <c r="BL96" s="244"/>
      <c r="BM96" s="244"/>
      <c r="BN96" s="244"/>
      <c r="BO96" s="244"/>
      <c r="BP96" s="244"/>
      <c r="BQ96" s="241">
        <v>90</v>
      </c>
      <c r="BR96" s="246"/>
      <c r="BS96" s="1010"/>
      <c r="BT96" s="1011"/>
      <c r="BU96" s="1011"/>
      <c r="BV96" s="1011"/>
      <c r="BW96" s="1011"/>
      <c r="BX96" s="1011"/>
      <c r="BY96" s="1011"/>
      <c r="BZ96" s="1011"/>
      <c r="CA96" s="1011"/>
      <c r="CB96" s="1011"/>
      <c r="CC96" s="1011"/>
      <c r="CD96" s="1011"/>
      <c r="CE96" s="1011"/>
      <c r="CF96" s="1011"/>
      <c r="CG96" s="1020"/>
      <c r="CH96" s="1021"/>
      <c r="CI96" s="1022"/>
      <c r="CJ96" s="1022"/>
      <c r="CK96" s="1022"/>
      <c r="CL96" s="1023"/>
      <c r="CM96" s="1021"/>
      <c r="CN96" s="1022"/>
      <c r="CO96" s="1022"/>
      <c r="CP96" s="1022"/>
      <c r="CQ96" s="1023"/>
      <c r="CR96" s="1021"/>
      <c r="CS96" s="1022"/>
      <c r="CT96" s="1022"/>
      <c r="CU96" s="1022"/>
      <c r="CV96" s="1023"/>
      <c r="CW96" s="1021"/>
      <c r="CX96" s="1022"/>
      <c r="CY96" s="1022"/>
      <c r="CZ96" s="1022"/>
      <c r="DA96" s="1023"/>
      <c r="DB96" s="1021"/>
      <c r="DC96" s="1022"/>
      <c r="DD96" s="1022"/>
      <c r="DE96" s="1022"/>
      <c r="DF96" s="1023"/>
      <c r="DG96" s="1021"/>
      <c r="DH96" s="1022"/>
      <c r="DI96" s="1022"/>
      <c r="DJ96" s="1022"/>
      <c r="DK96" s="1023"/>
      <c r="DL96" s="1021"/>
      <c r="DM96" s="1022"/>
      <c r="DN96" s="1022"/>
      <c r="DO96" s="1022"/>
      <c r="DP96" s="1023"/>
      <c r="DQ96" s="1021"/>
      <c r="DR96" s="1022"/>
      <c r="DS96" s="1022"/>
      <c r="DT96" s="1022"/>
      <c r="DU96" s="1023"/>
      <c r="DV96" s="1010"/>
      <c r="DW96" s="1011"/>
      <c r="DX96" s="1011"/>
      <c r="DY96" s="1011"/>
      <c r="DZ96" s="1012"/>
      <c r="EA96" s="233"/>
    </row>
    <row r="97" spans="1:131" ht="26.25" hidden="1" customHeight="1" x14ac:dyDescent="0.15">
      <c r="A97" s="248"/>
      <c r="B97" s="249"/>
      <c r="C97" s="249"/>
      <c r="D97" s="249"/>
      <c r="E97" s="249"/>
      <c r="F97" s="249"/>
      <c r="G97" s="249"/>
      <c r="H97" s="249"/>
      <c r="I97" s="249"/>
      <c r="J97" s="249"/>
      <c r="K97" s="249"/>
      <c r="L97" s="249"/>
      <c r="M97" s="249"/>
      <c r="N97" s="249"/>
      <c r="O97" s="249"/>
      <c r="P97" s="249"/>
      <c r="Q97" s="250"/>
      <c r="R97" s="250"/>
      <c r="S97" s="250"/>
      <c r="T97" s="250"/>
      <c r="U97" s="250"/>
      <c r="V97" s="250"/>
      <c r="W97" s="250"/>
      <c r="X97" s="250"/>
      <c r="Y97" s="250"/>
      <c r="Z97" s="250"/>
      <c r="AA97" s="250"/>
      <c r="AB97" s="250"/>
      <c r="AC97" s="250"/>
      <c r="AD97" s="250"/>
      <c r="AE97" s="250"/>
      <c r="AF97" s="250"/>
      <c r="AG97" s="250"/>
      <c r="AH97" s="250"/>
      <c r="AI97" s="250"/>
      <c r="AJ97" s="250"/>
      <c r="AK97" s="250"/>
      <c r="AL97" s="250"/>
      <c r="AM97" s="250"/>
      <c r="AN97" s="250"/>
      <c r="AO97" s="250"/>
      <c r="AP97" s="250"/>
      <c r="AQ97" s="250"/>
      <c r="AR97" s="250"/>
      <c r="AS97" s="250"/>
      <c r="AT97" s="250"/>
      <c r="AU97" s="250"/>
      <c r="AV97" s="250"/>
      <c r="AW97" s="250"/>
      <c r="AX97" s="250"/>
      <c r="AY97" s="250"/>
      <c r="AZ97" s="251"/>
      <c r="BA97" s="251"/>
      <c r="BB97" s="251"/>
      <c r="BC97" s="251"/>
      <c r="BD97" s="251"/>
      <c r="BE97" s="244"/>
      <c r="BF97" s="244"/>
      <c r="BG97" s="244"/>
      <c r="BH97" s="244"/>
      <c r="BI97" s="244"/>
      <c r="BJ97" s="244"/>
      <c r="BK97" s="244"/>
      <c r="BL97" s="244"/>
      <c r="BM97" s="244"/>
      <c r="BN97" s="244"/>
      <c r="BO97" s="244"/>
      <c r="BP97" s="244"/>
      <c r="BQ97" s="241">
        <v>91</v>
      </c>
      <c r="BR97" s="246"/>
      <c r="BS97" s="1010"/>
      <c r="BT97" s="1011"/>
      <c r="BU97" s="1011"/>
      <c r="BV97" s="1011"/>
      <c r="BW97" s="1011"/>
      <c r="BX97" s="1011"/>
      <c r="BY97" s="1011"/>
      <c r="BZ97" s="1011"/>
      <c r="CA97" s="1011"/>
      <c r="CB97" s="1011"/>
      <c r="CC97" s="1011"/>
      <c r="CD97" s="1011"/>
      <c r="CE97" s="1011"/>
      <c r="CF97" s="1011"/>
      <c r="CG97" s="1020"/>
      <c r="CH97" s="1021"/>
      <c r="CI97" s="1022"/>
      <c r="CJ97" s="1022"/>
      <c r="CK97" s="1022"/>
      <c r="CL97" s="1023"/>
      <c r="CM97" s="1021"/>
      <c r="CN97" s="1022"/>
      <c r="CO97" s="1022"/>
      <c r="CP97" s="1022"/>
      <c r="CQ97" s="1023"/>
      <c r="CR97" s="1021"/>
      <c r="CS97" s="1022"/>
      <c r="CT97" s="1022"/>
      <c r="CU97" s="1022"/>
      <c r="CV97" s="1023"/>
      <c r="CW97" s="1021"/>
      <c r="CX97" s="1022"/>
      <c r="CY97" s="1022"/>
      <c r="CZ97" s="1022"/>
      <c r="DA97" s="1023"/>
      <c r="DB97" s="1021"/>
      <c r="DC97" s="1022"/>
      <c r="DD97" s="1022"/>
      <c r="DE97" s="1022"/>
      <c r="DF97" s="1023"/>
      <c r="DG97" s="1021"/>
      <c r="DH97" s="1022"/>
      <c r="DI97" s="1022"/>
      <c r="DJ97" s="1022"/>
      <c r="DK97" s="1023"/>
      <c r="DL97" s="1021"/>
      <c r="DM97" s="1022"/>
      <c r="DN97" s="1022"/>
      <c r="DO97" s="1022"/>
      <c r="DP97" s="1023"/>
      <c r="DQ97" s="1021"/>
      <c r="DR97" s="1022"/>
      <c r="DS97" s="1022"/>
      <c r="DT97" s="1022"/>
      <c r="DU97" s="1023"/>
      <c r="DV97" s="1010"/>
      <c r="DW97" s="1011"/>
      <c r="DX97" s="1011"/>
      <c r="DY97" s="1011"/>
      <c r="DZ97" s="1012"/>
      <c r="EA97" s="233"/>
    </row>
    <row r="98" spans="1:131" ht="26.25" hidden="1" customHeight="1" x14ac:dyDescent="0.15">
      <c r="A98" s="248"/>
      <c r="B98" s="249"/>
      <c r="C98" s="249"/>
      <c r="D98" s="249"/>
      <c r="E98" s="249"/>
      <c r="F98" s="249"/>
      <c r="G98" s="249"/>
      <c r="H98" s="249"/>
      <c r="I98" s="249"/>
      <c r="J98" s="249"/>
      <c r="K98" s="249"/>
      <c r="L98" s="249"/>
      <c r="M98" s="249"/>
      <c r="N98" s="249"/>
      <c r="O98" s="249"/>
      <c r="P98" s="249"/>
      <c r="Q98" s="250"/>
      <c r="R98" s="250"/>
      <c r="S98" s="250"/>
      <c r="T98" s="250"/>
      <c r="U98" s="250"/>
      <c r="V98" s="250"/>
      <c r="W98" s="250"/>
      <c r="X98" s="250"/>
      <c r="Y98" s="250"/>
      <c r="Z98" s="250"/>
      <c r="AA98" s="250"/>
      <c r="AB98" s="250"/>
      <c r="AC98" s="250"/>
      <c r="AD98" s="250"/>
      <c r="AE98" s="250"/>
      <c r="AF98" s="250"/>
      <c r="AG98" s="250"/>
      <c r="AH98" s="250"/>
      <c r="AI98" s="250"/>
      <c r="AJ98" s="250"/>
      <c r="AK98" s="250"/>
      <c r="AL98" s="250"/>
      <c r="AM98" s="250"/>
      <c r="AN98" s="250"/>
      <c r="AO98" s="250"/>
      <c r="AP98" s="250"/>
      <c r="AQ98" s="250"/>
      <c r="AR98" s="250"/>
      <c r="AS98" s="250"/>
      <c r="AT98" s="250"/>
      <c r="AU98" s="250"/>
      <c r="AV98" s="250"/>
      <c r="AW98" s="250"/>
      <c r="AX98" s="250"/>
      <c r="AY98" s="250"/>
      <c r="AZ98" s="251"/>
      <c r="BA98" s="251"/>
      <c r="BB98" s="251"/>
      <c r="BC98" s="251"/>
      <c r="BD98" s="251"/>
      <c r="BE98" s="244"/>
      <c r="BF98" s="244"/>
      <c r="BG98" s="244"/>
      <c r="BH98" s="244"/>
      <c r="BI98" s="244"/>
      <c r="BJ98" s="244"/>
      <c r="BK98" s="244"/>
      <c r="BL98" s="244"/>
      <c r="BM98" s="244"/>
      <c r="BN98" s="244"/>
      <c r="BO98" s="244"/>
      <c r="BP98" s="244"/>
      <c r="BQ98" s="241">
        <v>92</v>
      </c>
      <c r="BR98" s="246"/>
      <c r="BS98" s="1010"/>
      <c r="BT98" s="1011"/>
      <c r="BU98" s="1011"/>
      <c r="BV98" s="1011"/>
      <c r="BW98" s="1011"/>
      <c r="BX98" s="1011"/>
      <c r="BY98" s="1011"/>
      <c r="BZ98" s="1011"/>
      <c r="CA98" s="1011"/>
      <c r="CB98" s="1011"/>
      <c r="CC98" s="1011"/>
      <c r="CD98" s="1011"/>
      <c r="CE98" s="1011"/>
      <c r="CF98" s="1011"/>
      <c r="CG98" s="1020"/>
      <c r="CH98" s="1021"/>
      <c r="CI98" s="1022"/>
      <c r="CJ98" s="1022"/>
      <c r="CK98" s="1022"/>
      <c r="CL98" s="1023"/>
      <c r="CM98" s="1021"/>
      <c r="CN98" s="1022"/>
      <c r="CO98" s="1022"/>
      <c r="CP98" s="1022"/>
      <c r="CQ98" s="1023"/>
      <c r="CR98" s="1021"/>
      <c r="CS98" s="1022"/>
      <c r="CT98" s="1022"/>
      <c r="CU98" s="1022"/>
      <c r="CV98" s="1023"/>
      <c r="CW98" s="1021"/>
      <c r="CX98" s="1022"/>
      <c r="CY98" s="1022"/>
      <c r="CZ98" s="1022"/>
      <c r="DA98" s="1023"/>
      <c r="DB98" s="1021"/>
      <c r="DC98" s="1022"/>
      <c r="DD98" s="1022"/>
      <c r="DE98" s="1022"/>
      <c r="DF98" s="1023"/>
      <c r="DG98" s="1021"/>
      <c r="DH98" s="1022"/>
      <c r="DI98" s="1022"/>
      <c r="DJ98" s="1022"/>
      <c r="DK98" s="1023"/>
      <c r="DL98" s="1021"/>
      <c r="DM98" s="1022"/>
      <c r="DN98" s="1022"/>
      <c r="DO98" s="1022"/>
      <c r="DP98" s="1023"/>
      <c r="DQ98" s="1021"/>
      <c r="DR98" s="1022"/>
      <c r="DS98" s="1022"/>
      <c r="DT98" s="1022"/>
      <c r="DU98" s="1023"/>
      <c r="DV98" s="1010"/>
      <c r="DW98" s="1011"/>
      <c r="DX98" s="1011"/>
      <c r="DY98" s="1011"/>
      <c r="DZ98" s="1012"/>
      <c r="EA98" s="233"/>
    </row>
    <row r="99" spans="1:131" ht="26.25" hidden="1" customHeight="1" x14ac:dyDescent="0.15">
      <c r="A99" s="248"/>
      <c r="B99" s="249"/>
      <c r="C99" s="249"/>
      <c r="D99" s="249"/>
      <c r="E99" s="249"/>
      <c r="F99" s="249"/>
      <c r="G99" s="249"/>
      <c r="H99" s="249"/>
      <c r="I99" s="249"/>
      <c r="J99" s="249"/>
      <c r="K99" s="249"/>
      <c r="L99" s="249"/>
      <c r="M99" s="249"/>
      <c r="N99" s="249"/>
      <c r="O99" s="249"/>
      <c r="P99" s="249"/>
      <c r="Q99" s="250"/>
      <c r="R99" s="250"/>
      <c r="S99" s="250"/>
      <c r="T99" s="250"/>
      <c r="U99" s="250"/>
      <c r="V99" s="250"/>
      <c r="W99" s="250"/>
      <c r="X99" s="250"/>
      <c r="Y99" s="250"/>
      <c r="Z99" s="250"/>
      <c r="AA99" s="250"/>
      <c r="AB99" s="250"/>
      <c r="AC99" s="250"/>
      <c r="AD99" s="250"/>
      <c r="AE99" s="250"/>
      <c r="AF99" s="250"/>
      <c r="AG99" s="250"/>
      <c r="AH99" s="250"/>
      <c r="AI99" s="250"/>
      <c r="AJ99" s="250"/>
      <c r="AK99" s="250"/>
      <c r="AL99" s="250"/>
      <c r="AM99" s="250"/>
      <c r="AN99" s="250"/>
      <c r="AO99" s="250"/>
      <c r="AP99" s="250"/>
      <c r="AQ99" s="250"/>
      <c r="AR99" s="250"/>
      <c r="AS99" s="250"/>
      <c r="AT99" s="250"/>
      <c r="AU99" s="250"/>
      <c r="AV99" s="250"/>
      <c r="AW99" s="250"/>
      <c r="AX99" s="250"/>
      <c r="AY99" s="250"/>
      <c r="AZ99" s="251"/>
      <c r="BA99" s="251"/>
      <c r="BB99" s="251"/>
      <c r="BC99" s="251"/>
      <c r="BD99" s="251"/>
      <c r="BE99" s="244"/>
      <c r="BF99" s="244"/>
      <c r="BG99" s="244"/>
      <c r="BH99" s="244"/>
      <c r="BI99" s="244"/>
      <c r="BJ99" s="244"/>
      <c r="BK99" s="244"/>
      <c r="BL99" s="244"/>
      <c r="BM99" s="244"/>
      <c r="BN99" s="244"/>
      <c r="BO99" s="244"/>
      <c r="BP99" s="244"/>
      <c r="BQ99" s="241">
        <v>93</v>
      </c>
      <c r="BR99" s="246"/>
      <c r="BS99" s="1010"/>
      <c r="BT99" s="1011"/>
      <c r="BU99" s="1011"/>
      <c r="BV99" s="1011"/>
      <c r="BW99" s="1011"/>
      <c r="BX99" s="1011"/>
      <c r="BY99" s="1011"/>
      <c r="BZ99" s="1011"/>
      <c r="CA99" s="1011"/>
      <c r="CB99" s="1011"/>
      <c r="CC99" s="1011"/>
      <c r="CD99" s="1011"/>
      <c r="CE99" s="1011"/>
      <c r="CF99" s="1011"/>
      <c r="CG99" s="1020"/>
      <c r="CH99" s="1021"/>
      <c r="CI99" s="1022"/>
      <c r="CJ99" s="1022"/>
      <c r="CK99" s="1022"/>
      <c r="CL99" s="1023"/>
      <c r="CM99" s="1021"/>
      <c r="CN99" s="1022"/>
      <c r="CO99" s="1022"/>
      <c r="CP99" s="1022"/>
      <c r="CQ99" s="1023"/>
      <c r="CR99" s="1021"/>
      <c r="CS99" s="1022"/>
      <c r="CT99" s="1022"/>
      <c r="CU99" s="1022"/>
      <c r="CV99" s="1023"/>
      <c r="CW99" s="1021"/>
      <c r="CX99" s="1022"/>
      <c r="CY99" s="1022"/>
      <c r="CZ99" s="1022"/>
      <c r="DA99" s="1023"/>
      <c r="DB99" s="1021"/>
      <c r="DC99" s="1022"/>
      <c r="DD99" s="1022"/>
      <c r="DE99" s="1022"/>
      <c r="DF99" s="1023"/>
      <c r="DG99" s="1021"/>
      <c r="DH99" s="1022"/>
      <c r="DI99" s="1022"/>
      <c r="DJ99" s="1022"/>
      <c r="DK99" s="1023"/>
      <c r="DL99" s="1021"/>
      <c r="DM99" s="1022"/>
      <c r="DN99" s="1022"/>
      <c r="DO99" s="1022"/>
      <c r="DP99" s="1023"/>
      <c r="DQ99" s="1021"/>
      <c r="DR99" s="1022"/>
      <c r="DS99" s="1022"/>
      <c r="DT99" s="1022"/>
      <c r="DU99" s="1023"/>
      <c r="DV99" s="1010"/>
      <c r="DW99" s="1011"/>
      <c r="DX99" s="1011"/>
      <c r="DY99" s="1011"/>
      <c r="DZ99" s="1012"/>
      <c r="EA99" s="233"/>
    </row>
    <row r="100" spans="1:131" ht="26.25" hidden="1" customHeight="1" x14ac:dyDescent="0.15">
      <c r="A100" s="248"/>
      <c r="B100" s="249"/>
      <c r="C100" s="249"/>
      <c r="D100" s="249"/>
      <c r="E100" s="249"/>
      <c r="F100" s="249"/>
      <c r="G100" s="249"/>
      <c r="H100" s="249"/>
      <c r="I100" s="249"/>
      <c r="J100" s="249"/>
      <c r="K100" s="249"/>
      <c r="L100" s="249"/>
      <c r="M100" s="249"/>
      <c r="N100" s="249"/>
      <c r="O100" s="249"/>
      <c r="P100" s="249"/>
      <c r="Q100" s="250"/>
      <c r="R100" s="250"/>
      <c r="S100" s="250"/>
      <c r="T100" s="250"/>
      <c r="U100" s="250"/>
      <c r="V100" s="250"/>
      <c r="W100" s="250"/>
      <c r="X100" s="250"/>
      <c r="Y100" s="250"/>
      <c r="Z100" s="250"/>
      <c r="AA100" s="250"/>
      <c r="AB100" s="250"/>
      <c r="AC100" s="250"/>
      <c r="AD100" s="250"/>
      <c r="AE100" s="250"/>
      <c r="AF100" s="250"/>
      <c r="AG100" s="250"/>
      <c r="AH100" s="250"/>
      <c r="AI100" s="250"/>
      <c r="AJ100" s="250"/>
      <c r="AK100" s="250"/>
      <c r="AL100" s="250"/>
      <c r="AM100" s="250"/>
      <c r="AN100" s="250"/>
      <c r="AO100" s="250"/>
      <c r="AP100" s="250"/>
      <c r="AQ100" s="250"/>
      <c r="AR100" s="250"/>
      <c r="AS100" s="250"/>
      <c r="AT100" s="250"/>
      <c r="AU100" s="250"/>
      <c r="AV100" s="250"/>
      <c r="AW100" s="250"/>
      <c r="AX100" s="250"/>
      <c r="AY100" s="250"/>
      <c r="AZ100" s="251"/>
      <c r="BA100" s="251"/>
      <c r="BB100" s="251"/>
      <c r="BC100" s="251"/>
      <c r="BD100" s="251"/>
      <c r="BE100" s="244"/>
      <c r="BF100" s="244"/>
      <c r="BG100" s="244"/>
      <c r="BH100" s="244"/>
      <c r="BI100" s="244"/>
      <c r="BJ100" s="244"/>
      <c r="BK100" s="244"/>
      <c r="BL100" s="244"/>
      <c r="BM100" s="244"/>
      <c r="BN100" s="244"/>
      <c r="BO100" s="244"/>
      <c r="BP100" s="244"/>
      <c r="BQ100" s="241">
        <v>94</v>
      </c>
      <c r="BR100" s="246"/>
      <c r="BS100" s="1010"/>
      <c r="BT100" s="1011"/>
      <c r="BU100" s="1011"/>
      <c r="BV100" s="1011"/>
      <c r="BW100" s="1011"/>
      <c r="BX100" s="1011"/>
      <c r="BY100" s="1011"/>
      <c r="BZ100" s="1011"/>
      <c r="CA100" s="1011"/>
      <c r="CB100" s="1011"/>
      <c r="CC100" s="1011"/>
      <c r="CD100" s="1011"/>
      <c r="CE100" s="1011"/>
      <c r="CF100" s="1011"/>
      <c r="CG100" s="1020"/>
      <c r="CH100" s="1021"/>
      <c r="CI100" s="1022"/>
      <c r="CJ100" s="1022"/>
      <c r="CK100" s="1022"/>
      <c r="CL100" s="1023"/>
      <c r="CM100" s="1021"/>
      <c r="CN100" s="1022"/>
      <c r="CO100" s="1022"/>
      <c r="CP100" s="1022"/>
      <c r="CQ100" s="1023"/>
      <c r="CR100" s="1021"/>
      <c r="CS100" s="1022"/>
      <c r="CT100" s="1022"/>
      <c r="CU100" s="1022"/>
      <c r="CV100" s="1023"/>
      <c r="CW100" s="1021"/>
      <c r="CX100" s="1022"/>
      <c r="CY100" s="1022"/>
      <c r="CZ100" s="1022"/>
      <c r="DA100" s="1023"/>
      <c r="DB100" s="1021"/>
      <c r="DC100" s="1022"/>
      <c r="DD100" s="1022"/>
      <c r="DE100" s="1022"/>
      <c r="DF100" s="1023"/>
      <c r="DG100" s="1021"/>
      <c r="DH100" s="1022"/>
      <c r="DI100" s="1022"/>
      <c r="DJ100" s="1022"/>
      <c r="DK100" s="1023"/>
      <c r="DL100" s="1021"/>
      <c r="DM100" s="1022"/>
      <c r="DN100" s="1022"/>
      <c r="DO100" s="1022"/>
      <c r="DP100" s="1023"/>
      <c r="DQ100" s="1021"/>
      <c r="DR100" s="1022"/>
      <c r="DS100" s="1022"/>
      <c r="DT100" s="1022"/>
      <c r="DU100" s="1023"/>
      <c r="DV100" s="1010"/>
      <c r="DW100" s="1011"/>
      <c r="DX100" s="1011"/>
      <c r="DY100" s="1011"/>
      <c r="DZ100" s="1012"/>
      <c r="EA100" s="233"/>
    </row>
    <row r="101" spans="1:131" ht="26.25" hidden="1" customHeight="1" x14ac:dyDescent="0.15">
      <c r="A101" s="248"/>
      <c r="B101" s="249"/>
      <c r="C101" s="249"/>
      <c r="D101" s="249"/>
      <c r="E101" s="249"/>
      <c r="F101" s="249"/>
      <c r="G101" s="249"/>
      <c r="H101" s="249"/>
      <c r="I101" s="249"/>
      <c r="J101" s="249"/>
      <c r="K101" s="249"/>
      <c r="L101" s="249"/>
      <c r="M101" s="249"/>
      <c r="N101" s="249"/>
      <c r="O101" s="249"/>
      <c r="P101" s="249"/>
      <c r="Q101" s="250"/>
      <c r="R101" s="250"/>
      <c r="S101" s="250"/>
      <c r="T101" s="250"/>
      <c r="U101" s="250"/>
      <c r="V101" s="250"/>
      <c r="W101" s="250"/>
      <c r="X101" s="250"/>
      <c r="Y101" s="250"/>
      <c r="Z101" s="250"/>
      <c r="AA101" s="250"/>
      <c r="AB101" s="250"/>
      <c r="AC101" s="250"/>
      <c r="AD101" s="250"/>
      <c r="AE101" s="250"/>
      <c r="AF101" s="250"/>
      <c r="AG101" s="250"/>
      <c r="AH101" s="250"/>
      <c r="AI101" s="250"/>
      <c r="AJ101" s="250"/>
      <c r="AK101" s="250"/>
      <c r="AL101" s="250"/>
      <c r="AM101" s="250"/>
      <c r="AN101" s="250"/>
      <c r="AO101" s="250"/>
      <c r="AP101" s="250"/>
      <c r="AQ101" s="250"/>
      <c r="AR101" s="250"/>
      <c r="AS101" s="250"/>
      <c r="AT101" s="250"/>
      <c r="AU101" s="250"/>
      <c r="AV101" s="250"/>
      <c r="AW101" s="250"/>
      <c r="AX101" s="250"/>
      <c r="AY101" s="250"/>
      <c r="AZ101" s="251"/>
      <c r="BA101" s="251"/>
      <c r="BB101" s="251"/>
      <c r="BC101" s="251"/>
      <c r="BD101" s="251"/>
      <c r="BE101" s="244"/>
      <c r="BF101" s="244"/>
      <c r="BG101" s="244"/>
      <c r="BH101" s="244"/>
      <c r="BI101" s="244"/>
      <c r="BJ101" s="244"/>
      <c r="BK101" s="244"/>
      <c r="BL101" s="244"/>
      <c r="BM101" s="244"/>
      <c r="BN101" s="244"/>
      <c r="BO101" s="244"/>
      <c r="BP101" s="244"/>
      <c r="BQ101" s="241">
        <v>95</v>
      </c>
      <c r="BR101" s="246"/>
      <c r="BS101" s="1010"/>
      <c r="BT101" s="1011"/>
      <c r="BU101" s="1011"/>
      <c r="BV101" s="1011"/>
      <c r="BW101" s="1011"/>
      <c r="BX101" s="1011"/>
      <c r="BY101" s="1011"/>
      <c r="BZ101" s="1011"/>
      <c r="CA101" s="1011"/>
      <c r="CB101" s="1011"/>
      <c r="CC101" s="1011"/>
      <c r="CD101" s="1011"/>
      <c r="CE101" s="1011"/>
      <c r="CF101" s="1011"/>
      <c r="CG101" s="1020"/>
      <c r="CH101" s="1021"/>
      <c r="CI101" s="1022"/>
      <c r="CJ101" s="1022"/>
      <c r="CK101" s="1022"/>
      <c r="CL101" s="1023"/>
      <c r="CM101" s="1021"/>
      <c r="CN101" s="1022"/>
      <c r="CO101" s="1022"/>
      <c r="CP101" s="1022"/>
      <c r="CQ101" s="1023"/>
      <c r="CR101" s="1021"/>
      <c r="CS101" s="1022"/>
      <c r="CT101" s="1022"/>
      <c r="CU101" s="1022"/>
      <c r="CV101" s="1023"/>
      <c r="CW101" s="1021"/>
      <c r="CX101" s="1022"/>
      <c r="CY101" s="1022"/>
      <c r="CZ101" s="1022"/>
      <c r="DA101" s="1023"/>
      <c r="DB101" s="1021"/>
      <c r="DC101" s="1022"/>
      <c r="DD101" s="1022"/>
      <c r="DE101" s="1022"/>
      <c r="DF101" s="1023"/>
      <c r="DG101" s="1021"/>
      <c r="DH101" s="1022"/>
      <c r="DI101" s="1022"/>
      <c r="DJ101" s="1022"/>
      <c r="DK101" s="1023"/>
      <c r="DL101" s="1021"/>
      <c r="DM101" s="1022"/>
      <c r="DN101" s="1022"/>
      <c r="DO101" s="1022"/>
      <c r="DP101" s="1023"/>
      <c r="DQ101" s="1021"/>
      <c r="DR101" s="1022"/>
      <c r="DS101" s="1022"/>
      <c r="DT101" s="1022"/>
      <c r="DU101" s="1023"/>
      <c r="DV101" s="1010"/>
      <c r="DW101" s="1011"/>
      <c r="DX101" s="1011"/>
      <c r="DY101" s="1011"/>
      <c r="DZ101" s="1012"/>
      <c r="EA101" s="233"/>
    </row>
    <row r="102" spans="1:131" ht="26.25" customHeight="1" thickBot="1" x14ac:dyDescent="0.2">
      <c r="A102" s="248"/>
      <c r="B102" s="249"/>
      <c r="C102" s="249"/>
      <c r="D102" s="249"/>
      <c r="E102" s="249"/>
      <c r="F102" s="249"/>
      <c r="G102" s="249"/>
      <c r="H102" s="249"/>
      <c r="I102" s="249"/>
      <c r="J102" s="249"/>
      <c r="K102" s="249"/>
      <c r="L102" s="249"/>
      <c r="M102" s="249"/>
      <c r="N102" s="249"/>
      <c r="O102" s="249"/>
      <c r="P102" s="249"/>
      <c r="Q102" s="250"/>
      <c r="R102" s="250"/>
      <c r="S102" s="250"/>
      <c r="T102" s="250"/>
      <c r="U102" s="250"/>
      <c r="V102" s="250"/>
      <c r="W102" s="250"/>
      <c r="X102" s="250"/>
      <c r="Y102" s="250"/>
      <c r="Z102" s="250"/>
      <c r="AA102" s="250"/>
      <c r="AB102" s="250"/>
      <c r="AC102" s="250"/>
      <c r="AD102" s="250"/>
      <c r="AE102" s="250"/>
      <c r="AF102" s="250"/>
      <c r="AG102" s="250"/>
      <c r="AH102" s="250"/>
      <c r="AI102" s="250"/>
      <c r="AJ102" s="250"/>
      <c r="AK102" s="250"/>
      <c r="AL102" s="250"/>
      <c r="AM102" s="250"/>
      <c r="AN102" s="250"/>
      <c r="AO102" s="250"/>
      <c r="AP102" s="250"/>
      <c r="AQ102" s="250"/>
      <c r="AR102" s="250"/>
      <c r="AS102" s="250"/>
      <c r="AT102" s="250"/>
      <c r="AU102" s="250"/>
      <c r="AV102" s="250"/>
      <c r="AW102" s="250"/>
      <c r="AX102" s="250"/>
      <c r="AY102" s="250"/>
      <c r="AZ102" s="251"/>
      <c r="BA102" s="251"/>
      <c r="BB102" s="251"/>
      <c r="BC102" s="251"/>
      <c r="BD102" s="251"/>
      <c r="BE102" s="244"/>
      <c r="BF102" s="244"/>
      <c r="BG102" s="244"/>
      <c r="BH102" s="244"/>
      <c r="BI102" s="244"/>
      <c r="BJ102" s="244"/>
      <c r="BK102" s="244"/>
      <c r="BL102" s="244"/>
      <c r="BM102" s="244"/>
      <c r="BN102" s="244"/>
      <c r="BO102" s="244"/>
      <c r="BP102" s="244"/>
      <c r="BQ102" s="243" t="s">
        <v>394</v>
      </c>
      <c r="BR102" s="1002" t="s">
        <v>425</v>
      </c>
      <c r="BS102" s="1003"/>
      <c r="BT102" s="1003"/>
      <c r="BU102" s="1003"/>
      <c r="BV102" s="1003"/>
      <c r="BW102" s="1003"/>
      <c r="BX102" s="1003"/>
      <c r="BY102" s="1003"/>
      <c r="BZ102" s="1003"/>
      <c r="CA102" s="1003"/>
      <c r="CB102" s="1003"/>
      <c r="CC102" s="1003"/>
      <c r="CD102" s="1003"/>
      <c r="CE102" s="1003"/>
      <c r="CF102" s="1003"/>
      <c r="CG102" s="1013"/>
      <c r="CH102" s="1014"/>
      <c r="CI102" s="1015"/>
      <c r="CJ102" s="1015"/>
      <c r="CK102" s="1015"/>
      <c r="CL102" s="1016"/>
      <c r="CM102" s="1014"/>
      <c r="CN102" s="1015"/>
      <c r="CO102" s="1015"/>
      <c r="CP102" s="1015"/>
      <c r="CQ102" s="1016"/>
      <c r="CR102" s="1017">
        <v>11</v>
      </c>
      <c r="CS102" s="1018"/>
      <c r="CT102" s="1018"/>
      <c r="CU102" s="1018"/>
      <c r="CV102" s="1019"/>
      <c r="CW102" s="1017" t="s">
        <v>588</v>
      </c>
      <c r="CX102" s="1018"/>
      <c r="CY102" s="1018"/>
      <c r="CZ102" s="1018"/>
      <c r="DA102" s="1019"/>
      <c r="DB102" s="1017" t="s">
        <v>588</v>
      </c>
      <c r="DC102" s="1018"/>
      <c r="DD102" s="1018"/>
      <c r="DE102" s="1018"/>
      <c r="DF102" s="1019"/>
      <c r="DG102" s="1017" t="s">
        <v>588</v>
      </c>
      <c r="DH102" s="1018"/>
      <c r="DI102" s="1018"/>
      <c r="DJ102" s="1018"/>
      <c r="DK102" s="1019"/>
      <c r="DL102" s="1017" t="s">
        <v>588</v>
      </c>
      <c r="DM102" s="1018"/>
      <c r="DN102" s="1018"/>
      <c r="DO102" s="1018"/>
      <c r="DP102" s="1019"/>
      <c r="DQ102" s="1017" t="s">
        <v>588</v>
      </c>
      <c r="DR102" s="1018"/>
      <c r="DS102" s="1018"/>
      <c r="DT102" s="1018"/>
      <c r="DU102" s="1019"/>
      <c r="DV102" s="1002"/>
      <c r="DW102" s="1003"/>
      <c r="DX102" s="1003"/>
      <c r="DY102" s="1003"/>
      <c r="DZ102" s="1004"/>
      <c r="EA102" s="233"/>
    </row>
    <row r="103" spans="1:131" ht="26.25" customHeight="1" x14ac:dyDescent="0.15">
      <c r="A103" s="248"/>
      <c r="B103" s="249"/>
      <c r="C103" s="249"/>
      <c r="D103" s="249"/>
      <c r="E103" s="249"/>
      <c r="F103" s="249"/>
      <c r="G103" s="249"/>
      <c r="H103" s="249"/>
      <c r="I103" s="249"/>
      <c r="J103" s="249"/>
      <c r="K103" s="249"/>
      <c r="L103" s="249"/>
      <c r="M103" s="249"/>
      <c r="N103" s="249"/>
      <c r="O103" s="249"/>
      <c r="P103" s="249"/>
      <c r="Q103" s="250"/>
      <c r="R103" s="250"/>
      <c r="S103" s="250"/>
      <c r="T103" s="250"/>
      <c r="U103" s="250"/>
      <c r="V103" s="250"/>
      <c r="W103" s="250"/>
      <c r="X103" s="250"/>
      <c r="Y103" s="250"/>
      <c r="Z103" s="250"/>
      <c r="AA103" s="250"/>
      <c r="AB103" s="250"/>
      <c r="AC103" s="250"/>
      <c r="AD103" s="250"/>
      <c r="AE103" s="250"/>
      <c r="AF103" s="250"/>
      <c r="AG103" s="250"/>
      <c r="AH103" s="250"/>
      <c r="AI103" s="250"/>
      <c r="AJ103" s="250"/>
      <c r="AK103" s="250"/>
      <c r="AL103" s="250"/>
      <c r="AM103" s="250"/>
      <c r="AN103" s="250"/>
      <c r="AO103" s="250"/>
      <c r="AP103" s="250"/>
      <c r="AQ103" s="250"/>
      <c r="AR103" s="250"/>
      <c r="AS103" s="250"/>
      <c r="AT103" s="250"/>
      <c r="AU103" s="250"/>
      <c r="AV103" s="250"/>
      <c r="AW103" s="250"/>
      <c r="AX103" s="250"/>
      <c r="AY103" s="250"/>
      <c r="AZ103" s="251"/>
      <c r="BA103" s="251"/>
      <c r="BB103" s="251"/>
      <c r="BC103" s="251"/>
      <c r="BD103" s="251"/>
      <c r="BE103" s="244"/>
      <c r="BF103" s="244"/>
      <c r="BG103" s="244"/>
      <c r="BH103" s="244"/>
      <c r="BI103" s="244"/>
      <c r="BJ103" s="244"/>
      <c r="BK103" s="244"/>
      <c r="BL103" s="244"/>
      <c r="BM103" s="244"/>
      <c r="BN103" s="244"/>
      <c r="BO103" s="244"/>
      <c r="BP103" s="244"/>
      <c r="BQ103" s="1005" t="s">
        <v>426</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33"/>
    </row>
    <row r="104" spans="1:131" ht="26.25" customHeight="1" x14ac:dyDescent="0.15">
      <c r="A104" s="248"/>
      <c r="B104" s="249"/>
      <c r="C104" s="249"/>
      <c r="D104" s="249"/>
      <c r="E104" s="249"/>
      <c r="F104" s="249"/>
      <c r="G104" s="249"/>
      <c r="H104" s="249"/>
      <c r="I104" s="249"/>
      <c r="J104" s="249"/>
      <c r="K104" s="249"/>
      <c r="L104" s="249"/>
      <c r="M104" s="249"/>
      <c r="N104" s="249"/>
      <c r="O104" s="249"/>
      <c r="P104" s="249"/>
      <c r="Q104" s="250"/>
      <c r="R104" s="250"/>
      <c r="S104" s="250"/>
      <c r="T104" s="250"/>
      <c r="U104" s="250"/>
      <c r="V104" s="250"/>
      <c r="W104" s="250"/>
      <c r="X104" s="250"/>
      <c r="Y104" s="250"/>
      <c r="Z104" s="250"/>
      <c r="AA104" s="250"/>
      <c r="AB104" s="250"/>
      <c r="AC104" s="250"/>
      <c r="AD104" s="250"/>
      <c r="AE104" s="250"/>
      <c r="AF104" s="250"/>
      <c r="AG104" s="250"/>
      <c r="AH104" s="250"/>
      <c r="AI104" s="250"/>
      <c r="AJ104" s="250"/>
      <c r="AK104" s="250"/>
      <c r="AL104" s="250"/>
      <c r="AM104" s="250"/>
      <c r="AN104" s="250"/>
      <c r="AO104" s="250"/>
      <c r="AP104" s="250"/>
      <c r="AQ104" s="250"/>
      <c r="AR104" s="250"/>
      <c r="AS104" s="250"/>
      <c r="AT104" s="250"/>
      <c r="AU104" s="250"/>
      <c r="AV104" s="250"/>
      <c r="AW104" s="250"/>
      <c r="AX104" s="250"/>
      <c r="AY104" s="250"/>
      <c r="AZ104" s="251"/>
      <c r="BA104" s="251"/>
      <c r="BB104" s="251"/>
      <c r="BC104" s="251"/>
      <c r="BD104" s="251"/>
      <c r="BE104" s="244"/>
      <c r="BF104" s="244"/>
      <c r="BG104" s="244"/>
      <c r="BH104" s="244"/>
      <c r="BI104" s="244"/>
      <c r="BJ104" s="244"/>
      <c r="BK104" s="244"/>
      <c r="BL104" s="244"/>
      <c r="BM104" s="244"/>
      <c r="BN104" s="244"/>
      <c r="BO104" s="244"/>
      <c r="BP104" s="244"/>
      <c r="BQ104" s="1006" t="s">
        <v>427</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33"/>
    </row>
    <row r="105" spans="1:131" ht="11.25" customHeight="1" x14ac:dyDescent="0.15">
      <c r="A105" s="244"/>
      <c r="B105" s="244"/>
      <c r="C105" s="244"/>
      <c r="D105" s="244"/>
      <c r="E105" s="244"/>
      <c r="F105" s="244"/>
      <c r="G105" s="244"/>
      <c r="H105" s="244"/>
      <c r="I105" s="244"/>
      <c r="J105" s="244"/>
      <c r="K105" s="244"/>
      <c r="L105" s="244"/>
      <c r="M105" s="244"/>
      <c r="N105" s="244"/>
      <c r="O105" s="244"/>
      <c r="P105" s="244"/>
      <c r="Q105" s="244"/>
      <c r="R105" s="244"/>
      <c r="S105" s="244"/>
      <c r="T105" s="244"/>
      <c r="U105" s="244"/>
      <c r="V105" s="244"/>
      <c r="W105" s="244"/>
      <c r="X105" s="244"/>
      <c r="Y105" s="244"/>
      <c r="Z105" s="244"/>
      <c r="AA105" s="244"/>
      <c r="AB105" s="244"/>
      <c r="AC105" s="244"/>
      <c r="AD105" s="244"/>
      <c r="AE105" s="244"/>
      <c r="AF105" s="244"/>
      <c r="AG105" s="244"/>
      <c r="AH105" s="244"/>
      <c r="AI105" s="244"/>
      <c r="AJ105" s="244"/>
      <c r="AK105" s="244"/>
      <c r="AL105" s="244"/>
      <c r="AM105" s="244"/>
      <c r="AN105" s="244"/>
      <c r="AO105" s="244"/>
      <c r="AP105" s="244"/>
      <c r="AQ105" s="244"/>
      <c r="AR105" s="244"/>
      <c r="AS105" s="244"/>
      <c r="AT105" s="244"/>
      <c r="AU105" s="244"/>
      <c r="AV105" s="244"/>
      <c r="AW105" s="244"/>
      <c r="AX105" s="244"/>
      <c r="AY105" s="244"/>
      <c r="AZ105" s="244"/>
      <c r="BA105" s="244"/>
      <c r="BB105" s="244"/>
      <c r="BC105" s="244"/>
      <c r="BD105" s="244"/>
      <c r="BE105" s="244"/>
      <c r="BF105" s="244"/>
      <c r="BG105" s="244"/>
      <c r="BH105" s="244"/>
      <c r="BI105" s="244"/>
      <c r="BJ105" s="244"/>
      <c r="BK105" s="244"/>
      <c r="BL105" s="244"/>
      <c r="BM105" s="244"/>
      <c r="BN105" s="244"/>
      <c r="BO105" s="244"/>
      <c r="BP105" s="244"/>
      <c r="BQ105" s="233"/>
      <c r="BR105" s="233"/>
      <c r="BS105" s="233"/>
      <c r="BT105" s="233"/>
      <c r="BU105" s="233"/>
      <c r="BV105" s="233"/>
      <c r="BW105" s="233"/>
      <c r="BX105" s="233"/>
      <c r="BY105" s="233"/>
      <c r="BZ105" s="233"/>
      <c r="CA105" s="233"/>
      <c r="CB105" s="233"/>
      <c r="CC105" s="233"/>
      <c r="CD105" s="233"/>
      <c r="CE105" s="233"/>
      <c r="CF105" s="233"/>
      <c r="CG105" s="233"/>
      <c r="CH105" s="233"/>
      <c r="CI105" s="233"/>
      <c r="CJ105" s="233"/>
      <c r="CK105" s="233"/>
      <c r="CL105" s="233"/>
      <c r="CM105" s="233"/>
      <c r="CN105" s="233"/>
      <c r="CO105" s="233"/>
      <c r="CP105" s="233"/>
      <c r="CQ105" s="233"/>
      <c r="CR105" s="233"/>
      <c r="CS105" s="233"/>
      <c r="CT105" s="233"/>
      <c r="CU105" s="233"/>
      <c r="CV105" s="233"/>
      <c r="CW105" s="233"/>
      <c r="CX105" s="233"/>
      <c r="CY105" s="233"/>
      <c r="CZ105" s="233"/>
      <c r="DA105" s="233"/>
      <c r="DB105" s="233"/>
      <c r="DC105" s="233"/>
      <c r="DD105" s="233"/>
      <c r="DE105" s="233"/>
      <c r="DF105" s="233"/>
      <c r="DG105" s="233"/>
      <c r="DH105" s="233"/>
      <c r="DI105" s="233"/>
      <c r="DJ105" s="233"/>
      <c r="DK105" s="233"/>
      <c r="DL105" s="233"/>
      <c r="DM105" s="233"/>
      <c r="DN105" s="233"/>
      <c r="DO105" s="233"/>
      <c r="DP105" s="233"/>
      <c r="DQ105" s="233"/>
      <c r="DR105" s="233"/>
      <c r="DS105" s="233"/>
      <c r="DT105" s="233"/>
      <c r="DU105" s="233"/>
      <c r="DV105" s="233"/>
      <c r="DW105" s="233"/>
      <c r="DX105" s="233"/>
      <c r="DY105" s="233"/>
      <c r="DZ105" s="233"/>
      <c r="EA105" s="233"/>
    </row>
    <row r="106" spans="1:131" ht="11.25" customHeight="1" x14ac:dyDescent="0.15">
      <c r="A106" s="244"/>
      <c r="B106" s="244"/>
      <c r="C106" s="244"/>
      <c r="D106" s="244"/>
      <c r="E106" s="244"/>
      <c r="F106" s="244"/>
      <c r="G106" s="244"/>
      <c r="H106" s="244"/>
      <c r="I106" s="244"/>
      <c r="J106" s="244"/>
      <c r="K106" s="244"/>
      <c r="L106" s="244"/>
      <c r="M106" s="244"/>
      <c r="N106" s="244"/>
      <c r="O106" s="244"/>
      <c r="P106" s="244"/>
      <c r="Q106" s="244"/>
      <c r="R106" s="244"/>
      <c r="S106" s="244"/>
      <c r="T106" s="244"/>
      <c r="U106" s="244"/>
      <c r="V106" s="244"/>
      <c r="W106" s="244"/>
      <c r="X106" s="244"/>
      <c r="Y106" s="244"/>
      <c r="Z106" s="244"/>
      <c r="AA106" s="244"/>
      <c r="AB106" s="244"/>
      <c r="AC106" s="244"/>
      <c r="AD106" s="244"/>
      <c r="AE106" s="244"/>
      <c r="AF106" s="244"/>
      <c r="AG106" s="244"/>
      <c r="AH106" s="244"/>
      <c r="AI106" s="244"/>
      <c r="AJ106" s="244"/>
      <c r="AK106" s="244"/>
      <c r="AL106" s="244"/>
      <c r="AM106" s="244"/>
      <c r="AN106" s="244"/>
      <c r="AO106" s="244"/>
      <c r="AP106" s="244"/>
      <c r="AQ106" s="244"/>
      <c r="AR106" s="244"/>
      <c r="AS106" s="244"/>
      <c r="AT106" s="244"/>
      <c r="AU106" s="244"/>
      <c r="AV106" s="244"/>
      <c r="AW106" s="244"/>
      <c r="AX106" s="244"/>
      <c r="AY106" s="244"/>
      <c r="AZ106" s="244"/>
      <c r="BA106" s="244"/>
      <c r="BB106" s="244"/>
      <c r="BC106" s="244"/>
      <c r="BD106" s="244"/>
      <c r="BE106" s="244"/>
      <c r="BF106" s="244"/>
      <c r="BG106" s="244"/>
      <c r="BH106" s="244"/>
      <c r="BI106" s="244"/>
      <c r="BJ106" s="244"/>
      <c r="BK106" s="244"/>
      <c r="BL106" s="244"/>
      <c r="BM106" s="244"/>
      <c r="BN106" s="244"/>
      <c r="BO106" s="244"/>
      <c r="BP106" s="244"/>
      <c r="BQ106" s="233"/>
      <c r="BR106" s="233"/>
      <c r="BS106" s="233"/>
      <c r="BT106" s="233"/>
      <c r="BU106" s="233"/>
      <c r="BV106" s="233"/>
      <c r="BW106" s="233"/>
      <c r="BX106" s="233"/>
      <c r="BY106" s="233"/>
      <c r="BZ106" s="233"/>
      <c r="CA106" s="233"/>
      <c r="CB106" s="233"/>
      <c r="CC106" s="233"/>
      <c r="CD106" s="233"/>
      <c r="CE106" s="233"/>
      <c r="CF106" s="233"/>
      <c r="CG106" s="233"/>
      <c r="CH106" s="233"/>
      <c r="CI106" s="233"/>
      <c r="CJ106" s="233"/>
      <c r="CK106" s="233"/>
      <c r="CL106" s="233"/>
      <c r="CM106" s="233"/>
      <c r="CN106" s="233"/>
      <c r="CO106" s="233"/>
      <c r="CP106" s="233"/>
      <c r="CQ106" s="233"/>
      <c r="CR106" s="233"/>
      <c r="CS106" s="233"/>
      <c r="CT106" s="233"/>
      <c r="CU106" s="233"/>
      <c r="CV106" s="233"/>
      <c r="CW106" s="233"/>
      <c r="CX106" s="233"/>
      <c r="CY106" s="233"/>
      <c r="CZ106" s="233"/>
      <c r="DA106" s="233"/>
      <c r="DB106" s="233"/>
      <c r="DC106" s="233"/>
      <c r="DD106" s="233"/>
      <c r="DE106" s="233"/>
      <c r="DF106" s="233"/>
      <c r="DG106" s="233"/>
      <c r="DH106" s="233"/>
      <c r="DI106" s="233"/>
      <c r="DJ106" s="233"/>
      <c r="DK106" s="233"/>
      <c r="DL106" s="233"/>
      <c r="DM106" s="233"/>
      <c r="DN106" s="233"/>
      <c r="DO106" s="233"/>
      <c r="DP106" s="233"/>
      <c r="DQ106" s="233"/>
      <c r="DR106" s="233"/>
      <c r="DS106" s="233"/>
      <c r="DT106" s="233"/>
      <c r="DU106" s="233"/>
      <c r="DV106" s="233"/>
      <c r="DW106" s="233"/>
      <c r="DX106" s="233"/>
      <c r="DY106" s="233"/>
      <c r="DZ106" s="233"/>
      <c r="EA106" s="233"/>
    </row>
    <row r="107" spans="1:131" s="233" customFormat="1" ht="26.25" customHeight="1" thickBot="1" x14ac:dyDescent="0.2">
      <c r="A107" s="252" t="s">
        <v>428</v>
      </c>
      <c r="B107" s="253"/>
      <c r="C107" s="253"/>
      <c r="D107" s="253"/>
      <c r="E107" s="253"/>
      <c r="F107" s="253"/>
      <c r="G107" s="253"/>
      <c r="H107" s="253"/>
      <c r="I107" s="253"/>
      <c r="J107" s="253"/>
      <c r="K107" s="253"/>
      <c r="L107" s="253"/>
      <c r="M107" s="253"/>
      <c r="N107" s="253"/>
      <c r="O107" s="253"/>
      <c r="P107" s="253"/>
      <c r="Q107" s="253"/>
      <c r="R107" s="253"/>
      <c r="S107" s="253"/>
      <c r="T107" s="253"/>
      <c r="U107" s="253"/>
      <c r="V107" s="253"/>
      <c r="W107" s="253"/>
      <c r="X107" s="253"/>
      <c r="Y107" s="253"/>
      <c r="Z107" s="253"/>
      <c r="AA107" s="253"/>
      <c r="AB107" s="253"/>
      <c r="AC107" s="253"/>
      <c r="AD107" s="253"/>
      <c r="AE107" s="253"/>
      <c r="AF107" s="253"/>
      <c r="AG107" s="253"/>
      <c r="AH107" s="253"/>
      <c r="AI107" s="253"/>
      <c r="AJ107" s="253"/>
      <c r="AK107" s="253"/>
      <c r="AL107" s="253"/>
      <c r="AM107" s="253"/>
      <c r="AN107" s="253"/>
      <c r="AO107" s="253"/>
      <c r="AP107" s="253"/>
      <c r="AQ107" s="253"/>
      <c r="AR107" s="253"/>
      <c r="AS107" s="253"/>
      <c r="AT107" s="253"/>
      <c r="AU107" s="252" t="s">
        <v>429</v>
      </c>
      <c r="AV107" s="253"/>
      <c r="AW107" s="253"/>
      <c r="AX107" s="253"/>
      <c r="AY107" s="253"/>
      <c r="AZ107" s="253"/>
      <c r="BA107" s="253"/>
      <c r="BB107" s="253"/>
      <c r="BC107" s="253"/>
      <c r="BD107" s="253"/>
      <c r="BE107" s="253"/>
      <c r="BF107" s="253"/>
      <c r="BG107" s="253"/>
      <c r="BH107" s="253"/>
      <c r="BI107" s="253"/>
      <c r="BJ107" s="253"/>
      <c r="BK107" s="253"/>
      <c r="BL107" s="253"/>
      <c r="BM107" s="253"/>
      <c r="BN107" s="253"/>
      <c r="BO107" s="253"/>
      <c r="BP107" s="253"/>
      <c r="BQ107" s="253"/>
      <c r="BR107" s="253"/>
      <c r="BS107" s="253"/>
      <c r="BT107" s="253"/>
      <c r="BU107" s="253"/>
      <c r="BV107" s="253"/>
      <c r="BW107" s="253"/>
      <c r="BX107" s="253"/>
      <c r="BY107" s="253"/>
      <c r="BZ107" s="253"/>
      <c r="CA107" s="253"/>
      <c r="CB107" s="253"/>
      <c r="CC107" s="253"/>
      <c r="CD107" s="253"/>
      <c r="CE107" s="253"/>
      <c r="CF107" s="253"/>
      <c r="CG107" s="253"/>
      <c r="CH107" s="253"/>
      <c r="CI107" s="253"/>
      <c r="CJ107" s="253"/>
      <c r="CK107" s="253"/>
      <c r="CL107" s="253"/>
      <c r="CM107" s="253"/>
      <c r="CN107" s="253"/>
      <c r="CO107" s="253"/>
      <c r="CP107" s="253"/>
      <c r="CQ107" s="253"/>
      <c r="CR107" s="253"/>
      <c r="CS107" s="253"/>
      <c r="CT107" s="253"/>
      <c r="CU107" s="253"/>
      <c r="CV107" s="253"/>
      <c r="CW107" s="253"/>
      <c r="CX107" s="253"/>
      <c r="CY107" s="253"/>
      <c r="CZ107" s="253"/>
      <c r="DA107" s="253"/>
      <c r="DB107" s="253"/>
      <c r="DC107" s="253"/>
      <c r="DD107" s="253"/>
      <c r="DE107" s="253"/>
      <c r="DF107" s="253"/>
      <c r="DG107" s="253"/>
      <c r="DH107" s="253"/>
      <c r="DI107" s="253"/>
      <c r="DJ107" s="253"/>
      <c r="DK107" s="253"/>
      <c r="DL107" s="253"/>
      <c r="DM107" s="253"/>
      <c r="DN107" s="253"/>
      <c r="DO107" s="253"/>
      <c r="DP107" s="253"/>
      <c r="DQ107" s="253"/>
      <c r="DR107" s="253"/>
      <c r="DS107" s="253"/>
      <c r="DT107" s="253"/>
      <c r="DU107" s="253"/>
      <c r="DV107" s="253"/>
      <c r="DW107" s="253"/>
      <c r="DX107" s="253"/>
      <c r="DY107" s="253"/>
      <c r="DZ107" s="253"/>
    </row>
    <row r="108" spans="1:131" s="233" customFormat="1" ht="26.25" customHeight="1" x14ac:dyDescent="0.15">
      <c r="A108" s="1007" t="s">
        <v>430</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431</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33" customFormat="1" ht="26.25" customHeight="1" x14ac:dyDescent="0.15">
      <c r="A109" s="960" t="s">
        <v>432</v>
      </c>
      <c r="B109" s="961"/>
      <c r="C109" s="961"/>
      <c r="D109" s="961"/>
      <c r="E109" s="961"/>
      <c r="F109" s="961"/>
      <c r="G109" s="961"/>
      <c r="H109" s="961"/>
      <c r="I109" s="961"/>
      <c r="J109" s="961"/>
      <c r="K109" s="961"/>
      <c r="L109" s="961"/>
      <c r="M109" s="961"/>
      <c r="N109" s="961"/>
      <c r="O109" s="961"/>
      <c r="P109" s="961"/>
      <c r="Q109" s="961"/>
      <c r="R109" s="961"/>
      <c r="S109" s="961"/>
      <c r="T109" s="961"/>
      <c r="U109" s="961"/>
      <c r="V109" s="961"/>
      <c r="W109" s="961"/>
      <c r="X109" s="961"/>
      <c r="Y109" s="961"/>
      <c r="Z109" s="962"/>
      <c r="AA109" s="963" t="s">
        <v>433</v>
      </c>
      <c r="AB109" s="961"/>
      <c r="AC109" s="961"/>
      <c r="AD109" s="961"/>
      <c r="AE109" s="962"/>
      <c r="AF109" s="963" t="s">
        <v>434</v>
      </c>
      <c r="AG109" s="961"/>
      <c r="AH109" s="961"/>
      <c r="AI109" s="961"/>
      <c r="AJ109" s="962"/>
      <c r="AK109" s="963" t="s">
        <v>309</v>
      </c>
      <c r="AL109" s="961"/>
      <c r="AM109" s="961"/>
      <c r="AN109" s="961"/>
      <c r="AO109" s="962"/>
      <c r="AP109" s="963" t="s">
        <v>435</v>
      </c>
      <c r="AQ109" s="961"/>
      <c r="AR109" s="961"/>
      <c r="AS109" s="961"/>
      <c r="AT109" s="994"/>
      <c r="AU109" s="960" t="s">
        <v>432</v>
      </c>
      <c r="AV109" s="961"/>
      <c r="AW109" s="961"/>
      <c r="AX109" s="961"/>
      <c r="AY109" s="961"/>
      <c r="AZ109" s="961"/>
      <c r="BA109" s="961"/>
      <c r="BB109" s="961"/>
      <c r="BC109" s="961"/>
      <c r="BD109" s="961"/>
      <c r="BE109" s="961"/>
      <c r="BF109" s="961"/>
      <c r="BG109" s="961"/>
      <c r="BH109" s="961"/>
      <c r="BI109" s="961"/>
      <c r="BJ109" s="961"/>
      <c r="BK109" s="961"/>
      <c r="BL109" s="961"/>
      <c r="BM109" s="961"/>
      <c r="BN109" s="961"/>
      <c r="BO109" s="961"/>
      <c r="BP109" s="962"/>
      <c r="BQ109" s="963" t="s">
        <v>433</v>
      </c>
      <c r="BR109" s="961"/>
      <c r="BS109" s="961"/>
      <c r="BT109" s="961"/>
      <c r="BU109" s="962"/>
      <c r="BV109" s="963" t="s">
        <v>434</v>
      </c>
      <c r="BW109" s="961"/>
      <c r="BX109" s="961"/>
      <c r="BY109" s="961"/>
      <c r="BZ109" s="962"/>
      <c r="CA109" s="963" t="s">
        <v>309</v>
      </c>
      <c r="CB109" s="961"/>
      <c r="CC109" s="961"/>
      <c r="CD109" s="961"/>
      <c r="CE109" s="962"/>
      <c r="CF109" s="1001" t="s">
        <v>435</v>
      </c>
      <c r="CG109" s="1001"/>
      <c r="CH109" s="1001"/>
      <c r="CI109" s="1001"/>
      <c r="CJ109" s="1001"/>
      <c r="CK109" s="963" t="s">
        <v>436</v>
      </c>
      <c r="CL109" s="961"/>
      <c r="CM109" s="961"/>
      <c r="CN109" s="961"/>
      <c r="CO109" s="961"/>
      <c r="CP109" s="961"/>
      <c r="CQ109" s="961"/>
      <c r="CR109" s="961"/>
      <c r="CS109" s="961"/>
      <c r="CT109" s="961"/>
      <c r="CU109" s="961"/>
      <c r="CV109" s="961"/>
      <c r="CW109" s="961"/>
      <c r="CX109" s="961"/>
      <c r="CY109" s="961"/>
      <c r="CZ109" s="961"/>
      <c r="DA109" s="961"/>
      <c r="DB109" s="961"/>
      <c r="DC109" s="961"/>
      <c r="DD109" s="961"/>
      <c r="DE109" s="961"/>
      <c r="DF109" s="962"/>
      <c r="DG109" s="963" t="s">
        <v>433</v>
      </c>
      <c r="DH109" s="961"/>
      <c r="DI109" s="961"/>
      <c r="DJ109" s="961"/>
      <c r="DK109" s="962"/>
      <c r="DL109" s="963" t="s">
        <v>434</v>
      </c>
      <c r="DM109" s="961"/>
      <c r="DN109" s="961"/>
      <c r="DO109" s="961"/>
      <c r="DP109" s="962"/>
      <c r="DQ109" s="963" t="s">
        <v>309</v>
      </c>
      <c r="DR109" s="961"/>
      <c r="DS109" s="961"/>
      <c r="DT109" s="961"/>
      <c r="DU109" s="962"/>
      <c r="DV109" s="963" t="s">
        <v>435</v>
      </c>
      <c r="DW109" s="961"/>
      <c r="DX109" s="961"/>
      <c r="DY109" s="961"/>
      <c r="DZ109" s="994"/>
    </row>
    <row r="110" spans="1:131" s="233" customFormat="1" ht="26.25" customHeight="1" x14ac:dyDescent="0.15">
      <c r="A110" s="872" t="s">
        <v>437</v>
      </c>
      <c r="B110" s="873"/>
      <c r="C110" s="873"/>
      <c r="D110" s="873"/>
      <c r="E110" s="873"/>
      <c r="F110" s="873"/>
      <c r="G110" s="873"/>
      <c r="H110" s="873"/>
      <c r="I110" s="873"/>
      <c r="J110" s="873"/>
      <c r="K110" s="873"/>
      <c r="L110" s="873"/>
      <c r="M110" s="873"/>
      <c r="N110" s="873"/>
      <c r="O110" s="873"/>
      <c r="P110" s="873"/>
      <c r="Q110" s="873"/>
      <c r="R110" s="873"/>
      <c r="S110" s="873"/>
      <c r="T110" s="873"/>
      <c r="U110" s="873"/>
      <c r="V110" s="873"/>
      <c r="W110" s="873"/>
      <c r="X110" s="873"/>
      <c r="Y110" s="873"/>
      <c r="Z110" s="874"/>
      <c r="AA110" s="953">
        <v>605144</v>
      </c>
      <c r="AB110" s="954"/>
      <c r="AC110" s="954"/>
      <c r="AD110" s="954"/>
      <c r="AE110" s="955"/>
      <c r="AF110" s="956">
        <v>598431</v>
      </c>
      <c r="AG110" s="954"/>
      <c r="AH110" s="954"/>
      <c r="AI110" s="954"/>
      <c r="AJ110" s="955"/>
      <c r="AK110" s="956">
        <v>610900</v>
      </c>
      <c r="AL110" s="954"/>
      <c r="AM110" s="954"/>
      <c r="AN110" s="954"/>
      <c r="AO110" s="955"/>
      <c r="AP110" s="957">
        <v>26.4</v>
      </c>
      <c r="AQ110" s="958"/>
      <c r="AR110" s="958"/>
      <c r="AS110" s="958"/>
      <c r="AT110" s="959"/>
      <c r="AU110" s="995" t="s">
        <v>73</v>
      </c>
      <c r="AV110" s="996"/>
      <c r="AW110" s="996"/>
      <c r="AX110" s="996"/>
      <c r="AY110" s="996"/>
      <c r="AZ110" s="925" t="s">
        <v>438</v>
      </c>
      <c r="BA110" s="873"/>
      <c r="BB110" s="873"/>
      <c r="BC110" s="873"/>
      <c r="BD110" s="873"/>
      <c r="BE110" s="873"/>
      <c r="BF110" s="873"/>
      <c r="BG110" s="873"/>
      <c r="BH110" s="873"/>
      <c r="BI110" s="873"/>
      <c r="BJ110" s="873"/>
      <c r="BK110" s="873"/>
      <c r="BL110" s="873"/>
      <c r="BM110" s="873"/>
      <c r="BN110" s="873"/>
      <c r="BO110" s="873"/>
      <c r="BP110" s="874"/>
      <c r="BQ110" s="926">
        <v>4809075</v>
      </c>
      <c r="BR110" s="907"/>
      <c r="BS110" s="907"/>
      <c r="BT110" s="907"/>
      <c r="BU110" s="907"/>
      <c r="BV110" s="907">
        <v>4649138</v>
      </c>
      <c r="BW110" s="907"/>
      <c r="BX110" s="907"/>
      <c r="BY110" s="907"/>
      <c r="BZ110" s="907"/>
      <c r="CA110" s="907">
        <v>4711544</v>
      </c>
      <c r="CB110" s="907"/>
      <c r="CC110" s="907"/>
      <c r="CD110" s="907"/>
      <c r="CE110" s="907"/>
      <c r="CF110" s="931">
        <v>203.8</v>
      </c>
      <c r="CG110" s="932"/>
      <c r="CH110" s="932"/>
      <c r="CI110" s="932"/>
      <c r="CJ110" s="932"/>
      <c r="CK110" s="991" t="s">
        <v>439</v>
      </c>
      <c r="CL110" s="884"/>
      <c r="CM110" s="925" t="s">
        <v>440</v>
      </c>
      <c r="CN110" s="873"/>
      <c r="CO110" s="873"/>
      <c r="CP110" s="873"/>
      <c r="CQ110" s="873"/>
      <c r="CR110" s="873"/>
      <c r="CS110" s="873"/>
      <c r="CT110" s="873"/>
      <c r="CU110" s="873"/>
      <c r="CV110" s="873"/>
      <c r="CW110" s="873"/>
      <c r="CX110" s="873"/>
      <c r="CY110" s="873"/>
      <c r="CZ110" s="873"/>
      <c r="DA110" s="873"/>
      <c r="DB110" s="873"/>
      <c r="DC110" s="873"/>
      <c r="DD110" s="873"/>
      <c r="DE110" s="873"/>
      <c r="DF110" s="874"/>
      <c r="DG110" s="926" t="s">
        <v>258</v>
      </c>
      <c r="DH110" s="907"/>
      <c r="DI110" s="907"/>
      <c r="DJ110" s="907"/>
      <c r="DK110" s="907"/>
      <c r="DL110" s="907" t="s">
        <v>258</v>
      </c>
      <c r="DM110" s="907"/>
      <c r="DN110" s="907"/>
      <c r="DO110" s="907"/>
      <c r="DP110" s="907"/>
      <c r="DQ110" s="907" t="s">
        <v>128</v>
      </c>
      <c r="DR110" s="907"/>
      <c r="DS110" s="907"/>
      <c r="DT110" s="907"/>
      <c r="DU110" s="907"/>
      <c r="DV110" s="908" t="s">
        <v>416</v>
      </c>
      <c r="DW110" s="908"/>
      <c r="DX110" s="908"/>
      <c r="DY110" s="908"/>
      <c r="DZ110" s="909"/>
    </row>
    <row r="111" spans="1:131" s="233" customFormat="1" ht="26.25" customHeight="1" x14ac:dyDescent="0.15">
      <c r="A111" s="839" t="s">
        <v>441</v>
      </c>
      <c r="B111" s="840"/>
      <c r="C111" s="840"/>
      <c r="D111" s="840"/>
      <c r="E111" s="840"/>
      <c r="F111" s="840"/>
      <c r="G111" s="840"/>
      <c r="H111" s="840"/>
      <c r="I111" s="840"/>
      <c r="J111" s="840"/>
      <c r="K111" s="840"/>
      <c r="L111" s="840"/>
      <c r="M111" s="840"/>
      <c r="N111" s="840"/>
      <c r="O111" s="840"/>
      <c r="P111" s="840"/>
      <c r="Q111" s="840"/>
      <c r="R111" s="840"/>
      <c r="S111" s="840"/>
      <c r="T111" s="840"/>
      <c r="U111" s="840"/>
      <c r="V111" s="840"/>
      <c r="W111" s="840"/>
      <c r="X111" s="840"/>
      <c r="Y111" s="840"/>
      <c r="Z111" s="990"/>
      <c r="AA111" s="983" t="s">
        <v>128</v>
      </c>
      <c r="AB111" s="984"/>
      <c r="AC111" s="984"/>
      <c r="AD111" s="984"/>
      <c r="AE111" s="985"/>
      <c r="AF111" s="986" t="s">
        <v>416</v>
      </c>
      <c r="AG111" s="984"/>
      <c r="AH111" s="984"/>
      <c r="AI111" s="984"/>
      <c r="AJ111" s="985"/>
      <c r="AK111" s="986" t="s">
        <v>128</v>
      </c>
      <c r="AL111" s="984"/>
      <c r="AM111" s="984"/>
      <c r="AN111" s="984"/>
      <c r="AO111" s="985"/>
      <c r="AP111" s="987" t="s">
        <v>416</v>
      </c>
      <c r="AQ111" s="988"/>
      <c r="AR111" s="988"/>
      <c r="AS111" s="988"/>
      <c r="AT111" s="989"/>
      <c r="AU111" s="997"/>
      <c r="AV111" s="998"/>
      <c r="AW111" s="998"/>
      <c r="AX111" s="998"/>
      <c r="AY111" s="998"/>
      <c r="AZ111" s="880" t="s">
        <v>442</v>
      </c>
      <c r="BA111" s="817"/>
      <c r="BB111" s="817"/>
      <c r="BC111" s="817"/>
      <c r="BD111" s="817"/>
      <c r="BE111" s="817"/>
      <c r="BF111" s="817"/>
      <c r="BG111" s="817"/>
      <c r="BH111" s="817"/>
      <c r="BI111" s="817"/>
      <c r="BJ111" s="817"/>
      <c r="BK111" s="817"/>
      <c r="BL111" s="817"/>
      <c r="BM111" s="817"/>
      <c r="BN111" s="817"/>
      <c r="BO111" s="817"/>
      <c r="BP111" s="818"/>
      <c r="BQ111" s="881">
        <v>96921</v>
      </c>
      <c r="BR111" s="882"/>
      <c r="BS111" s="882"/>
      <c r="BT111" s="882"/>
      <c r="BU111" s="882"/>
      <c r="BV111" s="882">
        <v>56248</v>
      </c>
      <c r="BW111" s="882"/>
      <c r="BX111" s="882"/>
      <c r="BY111" s="882"/>
      <c r="BZ111" s="882"/>
      <c r="CA111" s="882">
        <v>47320</v>
      </c>
      <c r="CB111" s="882"/>
      <c r="CC111" s="882"/>
      <c r="CD111" s="882"/>
      <c r="CE111" s="882"/>
      <c r="CF111" s="940">
        <v>2</v>
      </c>
      <c r="CG111" s="941"/>
      <c r="CH111" s="941"/>
      <c r="CI111" s="941"/>
      <c r="CJ111" s="941"/>
      <c r="CK111" s="992"/>
      <c r="CL111" s="886"/>
      <c r="CM111" s="880" t="s">
        <v>443</v>
      </c>
      <c r="CN111" s="817"/>
      <c r="CO111" s="817"/>
      <c r="CP111" s="817"/>
      <c r="CQ111" s="817"/>
      <c r="CR111" s="817"/>
      <c r="CS111" s="817"/>
      <c r="CT111" s="817"/>
      <c r="CU111" s="817"/>
      <c r="CV111" s="817"/>
      <c r="CW111" s="817"/>
      <c r="CX111" s="817"/>
      <c r="CY111" s="817"/>
      <c r="CZ111" s="817"/>
      <c r="DA111" s="817"/>
      <c r="DB111" s="817"/>
      <c r="DC111" s="817"/>
      <c r="DD111" s="817"/>
      <c r="DE111" s="817"/>
      <c r="DF111" s="818"/>
      <c r="DG111" s="881" t="s">
        <v>128</v>
      </c>
      <c r="DH111" s="882"/>
      <c r="DI111" s="882"/>
      <c r="DJ111" s="882"/>
      <c r="DK111" s="882"/>
      <c r="DL111" s="882" t="s">
        <v>258</v>
      </c>
      <c r="DM111" s="882"/>
      <c r="DN111" s="882"/>
      <c r="DO111" s="882"/>
      <c r="DP111" s="882"/>
      <c r="DQ111" s="882" t="s">
        <v>128</v>
      </c>
      <c r="DR111" s="882"/>
      <c r="DS111" s="882"/>
      <c r="DT111" s="882"/>
      <c r="DU111" s="882"/>
      <c r="DV111" s="859" t="s">
        <v>128</v>
      </c>
      <c r="DW111" s="859"/>
      <c r="DX111" s="859"/>
      <c r="DY111" s="859"/>
      <c r="DZ111" s="860"/>
    </row>
    <row r="112" spans="1:131" s="233" customFormat="1" ht="26.25" customHeight="1" x14ac:dyDescent="0.15">
      <c r="A112" s="977" t="s">
        <v>444</v>
      </c>
      <c r="B112" s="978"/>
      <c r="C112" s="817" t="s">
        <v>445</v>
      </c>
      <c r="D112" s="817"/>
      <c r="E112" s="817"/>
      <c r="F112" s="817"/>
      <c r="G112" s="817"/>
      <c r="H112" s="817"/>
      <c r="I112" s="817"/>
      <c r="J112" s="817"/>
      <c r="K112" s="817"/>
      <c r="L112" s="817"/>
      <c r="M112" s="817"/>
      <c r="N112" s="817"/>
      <c r="O112" s="817"/>
      <c r="P112" s="817"/>
      <c r="Q112" s="817"/>
      <c r="R112" s="817"/>
      <c r="S112" s="817"/>
      <c r="T112" s="817"/>
      <c r="U112" s="817"/>
      <c r="V112" s="817"/>
      <c r="W112" s="817"/>
      <c r="X112" s="817"/>
      <c r="Y112" s="817"/>
      <c r="Z112" s="818"/>
      <c r="AA112" s="844" t="s">
        <v>258</v>
      </c>
      <c r="AB112" s="845"/>
      <c r="AC112" s="845"/>
      <c r="AD112" s="845"/>
      <c r="AE112" s="846"/>
      <c r="AF112" s="847" t="s">
        <v>258</v>
      </c>
      <c r="AG112" s="845"/>
      <c r="AH112" s="845"/>
      <c r="AI112" s="845"/>
      <c r="AJ112" s="846"/>
      <c r="AK112" s="847" t="s">
        <v>128</v>
      </c>
      <c r="AL112" s="845"/>
      <c r="AM112" s="845"/>
      <c r="AN112" s="845"/>
      <c r="AO112" s="846"/>
      <c r="AP112" s="889" t="s">
        <v>128</v>
      </c>
      <c r="AQ112" s="890"/>
      <c r="AR112" s="890"/>
      <c r="AS112" s="890"/>
      <c r="AT112" s="891"/>
      <c r="AU112" s="997"/>
      <c r="AV112" s="998"/>
      <c r="AW112" s="998"/>
      <c r="AX112" s="998"/>
      <c r="AY112" s="998"/>
      <c r="AZ112" s="880" t="s">
        <v>446</v>
      </c>
      <c r="BA112" s="817"/>
      <c r="BB112" s="817"/>
      <c r="BC112" s="817"/>
      <c r="BD112" s="817"/>
      <c r="BE112" s="817"/>
      <c r="BF112" s="817"/>
      <c r="BG112" s="817"/>
      <c r="BH112" s="817"/>
      <c r="BI112" s="817"/>
      <c r="BJ112" s="817"/>
      <c r="BK112" s="817"/>
      <c r="BL112" s="817"/>
      <c r="BM112" s="817"/>
      <c r="BN112" s="817"/>
      <c r="BO112" s="817"/>
      <c r="BP112" s="818"/>
      <c r="BQ112" s="881">
        <v>138179</v>
      </c>
      <c r="BR112" s="882"/>
      <c r="BS112" s="882"/>
      <c r="BT112" s="882"/>
      <c r="BU112" s="882"/>
      <c r="BV112" s="882">
        <v>149488</v>
      </c>
      <c r="BW112" s="882"/>
      <c r="BX112" s="882"/>
      <c r="BY112" s="882"/>
      <c r="BZ112" s="882"/>
      <c r="CA112" s="882">
        <v>167324</v>
      </c>
      <c r="CB112" s="882"/>
      <c r="CC112" s="882"/>
      <c r="CD112" s="882"/>
      <c r="CE112" s="882"/>
      <c r="CF112" s="940">
        <v>7.2</v>
      </c>
      <c r="CG112" s="941"/>
      <c r="CH112" s="941"/>
      <c r="CI112" s="941"/>
      <c r="CJ112" s="941"/>
      <c r="CK112" s="992"/>
      <c r="CL112" s="886"/>
      <c r="CM112" s="880" t="s">
        <v>447</v>
      </c>
      <c r="CN112" s="817"/>
      <c r="CO112" s="817"/>
      <c r="CP112" s="817"/>
      <c r="CQ112" s="817"/>
      <c r="CR112" s="817"/>
      <c r="CS112" s="817"/>
      <c r="CT112" s="817"/>
      <c r="CU112" s="817"/>
      <c r="CV112" s="817"/>
      <c r="CW112" s="817"/>
      <c r="CX112" s="817"/>
      <c r="CY112" s="817"/>
      <c r="CZ112" s="817"/>
      <c r="DA112" s="817"/>
      <c r="DB112" s="817"/>
      <c r="DC112" s="817"/>
      <c r="DD112" s="817"/>
      <c r="DE112" s="817"/>
      <c r="DF112" s="818"/>
      <c r="DG112" s="881" t="s">
        <v>258</v>
      </c>
      <c r="DH112" s="882"/>
      <c r="DI112" s="882"/>
      <c r="DJ112" s="882"/>
      <c r="DK112" s="882"/>
      <c r="DL112" s="882" t="s">
        <v>258</v>
      </c>
      <c r="DM112" s="882"/>
      <c r="DN112" s="882"/>
      <c r="DO112" s="882"/>
      <c r="DP112" s="882"/>
      <c r="DQ112" s="882" t="s">
        <v>258</v>
      </c>
      <c r="DR112" s="882"/>
      <c r="DS112" s="882"/>
      <c r="DT112" s="882"/>
      <c r="DU112" s="882"/>
      <c r="DV112" s="859" t="s">
        <v>128</v>
      </c>
      <c r="DW112" s="859"/>
      <c r="DX112" s="859"/>
      <c r="DY112" s="859"/>
      <c r="DZ112" s="860"/>
    </row>
    <row r="113" spans="1:130" s="233" customFormat="1" ht="26.25" customHeight="1" x14ac:dyDescent="0.15">
      <c r="A113" s="979"/>
      <c r="B113" s="980"/>
      <c r="C113" s="817" t="s">
        <v>448</v>
      </c>
      <c r="D113" s="817"/>
      <c r="E113" s="817"/>
      <c r="F113" s="817"/>
      <c r="G113" s="817"/>
      <c r="H113" s="817"/>
      <c r="I113" s="817"/>
      <c r="J113" s="817"/>
      <c r="K113" s="817"/>
      <c r="L113" s="817"/>
      <c r="M113" s="817"/>
      <c r="N113" s="817"/>
      <c r="O113" s="817"/>
      <c r="P113" s="817"/>
      <c r="Q113" s="817"/>
      <c r="R113" s="817"/>
      <c r="S113" s="817"/>
      <c r="T113" s="817"/>
      <c r="U113" s="817"/>
      <c r="V113" s="817"/>
      <c r="W113" s="817"/>
      <c r="X113" s="817"/>
      <c r="Y113" s="817"/>
      <c r="Z113" s="818"/>
      <c r="AA113" s="983">
        <v>6838</v>
      </c>
      <c r="AB113" s="984"/>
      <c r="AC113" s="984"/>
      <c r="AD113" s="984"/>
      <c r="AE113" s="985"/>
      <c r="AF113" s="986">
        <v>9015</v>
      </c>
      <c r="AG113" s="984"/>
      <c r="AH113" s="984"/>
      <c r="AI113" s="984"/>
      <c r="AJ113" s="985"/>
      <c r="AK113" s="986">
        <v>9888</v>
      </c>
      <c r="AL113" s="984"/>
      <c r="AM113" s="984"/>
      <c r="AN113" s="984"/>
      <c r="AO113" s="985"/>
      <c r="AP113" s="987">
        <v>0.4</v>
      </c>
      <c r="AQ113" s="988"/>
      <c r="AR113" s="988"/>
      <c r="AS113" s="988"/>
      <c r="AT113" s="989"/>
      <c r="AU113" s="997"/>
      <c r="AV113" s="998"/>
      <c r="AW113" s="998"/>
      <c r="AX113" s="998"/>
      <c r="AY113" s="998"/>
      <c r="AZ113" s="880" t="s">
        <v>449</v>
      </c>
      <c r="BA113" s="817"/>
      <c r="BB113" s="817"/>
      <c r="BC113" s="817"/>
      <c r="BD113" s="817"/>
      <c r="BE113" s="817"/>
      <c r="BF113" s="817"/>
      <c r="BG113" s="817"/>
      <c r="BH113" s="817"/>
      <c r="BI113" s="817"/>
      <c r="BJ113" s="817"/>
      <c r="BK113" s="817"/>
      <c r="BL113" s="817"/>
      <c r="BM113" s="817"/>
      <c r="BN113" s="817"/>
      <c r="BO113" s="817"/>
      <c r="BP113" s="818"/>
      <c r="BQ113" s="881">
        <v>639867</v>
      </c>
      <c r="BR113" s="882"/>
      <c r="BS113" s="882"/>
      <c r="BT113" s="882"/>
      <c r="BU113" s="882"/>
      <c r="BV113" s="882">
        <v>705541</v>
      </c>
      <c r="BW113" s="882"/>
      <c r="BX113" s="882"/>
      <c r="BY113" s="882"/>
      <c r="BZ113" s="882"/>
      <c r="CA113" s="882">
        <v>626072</v>
      </c>
      <c r="CB113" s="882"/>
      <c r="CC113" s="882"/>
      <c r="CD113" s="882"/>
      <c r="CE113" s="882"/>
      <c r="CF113" s="940">
        <v>27.1</v>
      </c>
      <c r="CG113" s="941"/>
      <c r="CH113" s="941"/>
      <c r="CI113" s="941"/>
      <c r="CJ113" s="941"/>
      <c r="CK113" s="992"/>
      <c r="CL113" s="886"/>
      <c r="CM113" s="880" t="s">
        <v>450</v>
      </c>
      <c r="CN113" s="817"/>
      <c r="CO113" s="817"/>
      <c r="CP113" s="817"/>
      <c r="CQ113" s="817"/>
      <c r="CR113" s="817"/>
      <c r="CS113" s="817"/>
      <c r="CT113" s="817"/>
      <c r="CU113" s="817"/>
      <c r="CV113" s="817"/>
      <c r="CW113" s="817"/>
      <c r="CX113" s="817"/>
      <c r="CY113" s="817"/>
      <c r="CZ113" s="817"/>
      <c r="DA113" s="817"/>
      <c r="DB113" s="817"/>
      <c r="DC113" s="817"/>
      <c r="DD113" s="817"/>
      <c r="DE113" s="817"/>
      <c r="DF113" s="818"/>
      <c r="DG113" s="844" t="s">
        <v>258</v>
      </c>
      <c r="DH113" s="845"/>
      <c r="DI113" s="845"/>
      <c r="DJ113" s="845"/>
      <c r="DK113" s="846"/>
      <c r="DL113" s="847" t="s">
        <v>258</v>
      </c>
      <c r="DM113" s="845"/>
      <c r="DN113" s="845"/>
      <c r="DO113" s="845"/>
      <c r="DP113" s="846"/>
      <c r="DQ113" s="847" t="s">
        <v>128</v>
      </c>
      <c r="DR113" s="845"/>
      <c r="DS113" s="845"/>
      <c r="DT113" s="845"/>
      <c r="DU113" s="846"/>
      <c r="DV113" s="889" t="s">
        <v>128</v>
      </c>
      <c r="DW113" s="890"/>
      <c r="DX113" s="890"/>
      <c r="DY113" s="890"/>
      <c r="DZ113" s="891"/>
    </row>
    <row r="114" spans="1:130" s="233" customFormat="1" ht="26.25" customHeight="1" x14ac:dyDescent="0.15">
      <c r="A114" s="979"/>
      <c r="B114" s="980"/>
      <c r="C114" s="817" t="s">
        <v>451</v>
      </c>
      <c r="D114" s="817"/>
      <c r="E114" s="817"/>
      <c r="F114" s="817"/>
      <c r="G114" s="817"/>
      <c r="H114" s="817"/>
      <c r="I114" s="817"/>
      <c r="J114" s="817"/>
      <c r="K114" s="817"/>
      <c r="L114" s="817"/>
      <c r="M114" s="817"/>
      <c r="N114" s="817"/>
      <c r="O114" s="817"/>
      <c r="P114" s="817"/>
      <c r="Q114" s="817"/>
      <c r="R114" s="817"/>
      <c r="S114" s="817"/>
      <c r="T114" s="817"/>
      <c r="U114" s="817"/>
      <c r="V114" s="817"/>
      <c r="W114" s="817"/>
      <c r="X114" s="817"/>
      <c r="Y114" s="817"/>
      <c r="Z114" s="818"/>
      <c r="AA114" s="844">
        <v>57711</v>
      </c>
      <c r="AB114" s="845"/>
      <c r="AC114" s="845"/>
      <c r="AD114" s="845"/>
      <c r="AE114" s="846"/>
      <c r="AF114" s="847">
        <v>65515</v>
      </c>
      <c r="AG114" s="845"/>
      <c r="AH114" s="845"/>
      <c r="AI114" s="845"/>
      <c r="AJ114" s="846"/>
      <c r="AK114" s="847">
        <v>76580</v>
      </c>
      <c r="AL114" s="845"/>
      <c r="AM114" s="845"/>
      <c r="AN114" s="845"/>
      <c r="AO114" s="846"/>
      <c r="AP114" s="889">
        <v>3.3</v>
      </c>
      <c r="AQ114" s="890"/>
      <c r="AR114" s="890"/>
      <c r="AS114" s="890"/>
      <c r="AT114" s="891"/>
      <c r="AU114" s="997"/>
      <c r="AV114" s="998"/>
      <c r="AW114" s="998"/>
      <c r="AX114" s="998"/>
      <c r="AY114" s="998"/>
      <c r="AZ114" s="880" t="s">
        <v>452</v>
      </c>
      <c r="BA114" s="817"/>
      <c r="BB114" s="817"/>
      <c r="BC114" s="817"/>
      <c r="BD114" s="817"/>
      <c r="BE114" s="817"/>
      <c r="BF114" s="817"/>
      <c r="BG114" s="817"/>
      <c r="BH114" s="817"/>
      <c r="BI114" s="817"/>
      <c r="BJ114" s="817"/>
      <c r="BK114" s="817"/>
      <c r="BL114" s="817"/>
      <c r="BM114" s="817"/>
      <c r="BN114" s="817"/>
      <c r="BO114" s="817"/>
      <c r="BP114" s="818"/>
      <c r="BQ114" s="881">
        <v>696464</v>
      </c>
      <c r="BR114" s="882"/>
      <c r="BS114" s="882"/>
      <c r="BT114" s="882"/>
      <c r="BU114" s="882"/>
      <c r="BV114" s="882">
        <v>737242</v>
      </c>
      <c r="BW114" s="882"/>
      <c r="BX114" s="882"/>
      <c r="BY114" s="882"/>
      <c r="BZ114" s="882"/>
      <c r="CA114" s="882">
        <v>710730</v>
      </c>
      <c r="CB114" s="882"/>
      <c r="CC114" s="882"/>
      <c r="CD114" s="882"/>
      <c r="CE114" s="882"/>
      <c r="CF114" s="940">
        <v>30.7</v>
      </c>
      <c r="CG114" s="941"/>
      <c r="CH114" s="941"/>
      <c r="CI114" s="941"/>
      <c r="CJ114" s="941"/>
      <c r="CK114" s="992"/>
      <c r="CL114" s="886"/>
      <c r="CM114" s="880" t="s">
        <v>453</v>
      </c>
      <c r="CN114" s="817"/>
      <c r="CO114" s="817"/>
      <c r="CP114" s="817"/>
      <c r="CQ114" s="817"/>
      <c r="CR114" s="817"/>
      <c r="CS114" s="817"/>
      <c r="CT114" s="817"/>
      <c r="CU114" s="817"/>
      <c r="CV114" s="817"/>
      <c r="CW114" s="817"/>
      <c r="CX114" s="817"/>
      <c r="CY114" s="817"/>
      <c r="CZ114" s="817"/>
      <c r="DA114" s="817"/>
      <c r="DB114" s="817"/>
      <c r="DC114" s="817"/>
      <c r="DD114" s="817"/>
      <c r="DE114" s="817"/>
      <c r="DF114" s="818"/>
      <c r="DG114" s="844" t="s">
        <v>128</v>
      </c>
      <c r="DH114" s="845"/>
      <c r="DI114" s="845"/>
      <c r="DJ114" s="845"/>
      <c r="DK114" s="846"/>
      <c r="DL114" s="847" t="s">
        <v>128</v>
      </c>
      <c r="DM114" s="845"/>
      <c r="DN114" s="845"/>
      <c r="DO114" s="845"/>
      <c r="DP114" s="846"/>
      <c r="DQ114" s="847" t="s">
        <v>128</v>
      </c>
      <c r="DR114" s="845"/>
      <c r="DS114" s="845"/>
      <c r="DT114" s="845"/>
      <c r="DU114" s="846"/>
      <c r="DV114" s="889" t="s">
        <v>128</v>
      </c>
      <c r="DW114" s="890"/>
      <c r="DX114" s="890"/>
      <c r="DY114" s="890"/>
      <c r="DZ114" s="891"/>
    </row>
    <row r="115" spans="1:130" s="233" customFormat="1" ht="26.25" customHeight="1" x14ac:dyDescent="0.15">
      <c r="A115" s="979"/>
      <c r="B115" s="980"/>
      <c r="C115" s="817" t="s">
        <v>454</v>
      </c>
      <c r="D115" s="817"/>
      <c r="E115" s="817"/>
      <c r="F115" s="817"/>
      <c r="G115" s="817"/>
      <c r="H115" s="817"/>
      <c r="I115" s="817"/>
      <c r="J115" s="817"/>
      <c r="K115" s="817"/>
      <c r="L115" s="817"/>
      <c r="M115" s="817"/>
      <c r="N115" s="817"/>
      <c r="O115" s="817"/>
      <c r="P115" s="817"/>
      <c r="Q115" s="817"/>
      <c r="R115" s="817"/>
      <c r="S115" s="817"/>
      <c r="T115" s="817"/>
      <c r="U115" s="817"/>
      <c r="V115" s="817"/>
      <c r="W115" s="817"/>
      <c r="X115" s="817"/>
      <c r="Y115" s="817"/>
      <c r="Z115" s="818"/>
      <c r="AA115" s="983">
        <v>376</v>
      </c>
      <c r="AB115" s="984"/>
      <c r="AC115" s="984"/>
      <c r="AD115" s="984"/>
      <c r="AE115" s="985"/>
      <c r="AF115" s="986">
        <v>314</v>
      </c>
      <c r="AG115" s="984"/>
      <c r="AH115" s="984"/>
      <c r="AI115" s="984"/>
      <c r="AJ115" s="985"/>
      <c r="AK115" s="986">
        <v>260</v>
      </c>
      <c r="AL115" s="984"/>
      <c r="AM115" s="984"/>
      <c r="AN115" s="984"/>
      <c r="AO115" s="985"/>
      <c r="AP115" s="987">
        <v>0</v>
      </c>
      <c r="AQ115" s="988"/>
      <c r="AR115" s="988"/>
      <c r="AS115" s="988"/>
      <c r="AT115" s="989"/>
      <c r="AU115" s="997"/>
      <c r="AV115" s="998"/>
      <c r="AW115" s="998"/>
      <c r="AX115" s="998"/>
      <c r="AY115" s="998"/>
      <c r="AZ115" s="880" t="s">
        <v>455</v>
      </c>
      <c r="BA115" s="817"/>
      <c r="BB115" s="817"/>
      <c r="BC115" s="817"/>
      <c r="BD115" s="817"/>
      <c r="BE115" s="817"/>
      <c r="BF115" s="817"/>
      <c r="BG115" s="817"/>
      <c r="BH115" s="817"/>
      <c r="BI115" s="817"/>
      <c r="BJ115" s="817"/>
      <c r="BK115" s="817"/>
      <c r="BL115" s="817"/>
      <c r="BM115" s="817"/>
      <c r="BN115" s="817"/>
      <c r="BO115" s="817"/>
      <c r="BP115" s="818"/>
      <c r="BQ115" s="881" t="s">
        <v>128</v>
      </c>
      <c r="BR115" s="882"/>
      <c r="BS115" s="882"/>
      <c r="BT115" s="882"/>
      <c r="BU115" s="882"/>
      <c r="BV115" s="882" t="s">
        <v>128</v>
      </c>
      <c r="BW115" s="882"/>
      <c r="BX115" s="882"/>
      <c r="BY115" s="882"/>
      <c r="BZ115" s="882"/>
      <c r="CA115" s="882" t="s">
        <v>128</v>
      </c>
      <c r="CB115" s="882"/>
      <c r="CC115" s="882"/>
      <c r="CD115" s="882"/>
      <c r="CE115" s="882"/>
      <c r="CF115" s="940" t="s">
        <v>258</v>
      </c>
      <c r="CG115" s="941"/>
      <c r="CH115" s="941"/>
      <c r="CI115" s="941"/>
      <c r="CJ115" s="941"/>
      <c r="CK115" s="992"/>
      <c r="CL115" s="886"/>
      <c r="CM115" s="880" t="s">
        <v>456</v>
      </c>
      <c r="CN115" s="817"/>
      <c r="CO115" s="817"/>
      <c r="CP115" s="817"/>
      <c r="CQ115" s="817"/>
      <c r="CR115" s="817"/>
      <c r="CS115" s="817"/>
      <c r="CT115" s="817"/>
      <c r="CU115" s="817"/>
      <c r="CV115" s="817"/>
      <c r="CW115" s="817"/>
      <c r="CX115" s="817"/>
      <c r="CY115" s="817"/>
      <c r="CZ115" s="817"/>
      <c r="DA115" s="817"/>
      <c r="DB115" s="817"/>
      <c r="DC115" s="817"/>
      <c r="DD115" s="817"/>
      <c r="DE115" s="817"/>
      <c r="DF115" s="818"/>
      <c r="DG115" s="844" t="s">
        <v>128</v>
      </c>
      <c r="DH115" s="845"/>
      <c r="DI115" s="845"/>
      <c r="DJ115" s="845"/>
      <c r="DK115" s="846"/>
      <c r="DL115" s="847" t="s">
        <v>258</v>
      </c>
      <c r="DM115" s="845"/>
      <c r="DN115" s="845"/>
      <c r="DO115" s="845"/>
      <c r="DP115" s="846"/>
      <c r="DQ115" s="847" t="s">
        <v>258</v>
      </c>
      <c r="DR115" s="845"/>
      <c r="DS115" s="845"/>
      <c r="DT115" s="845"/>
      <c r="DU115" s="846"/>
      <c r="DV115" s="889" t="s">
        <v>258</v>
      </c>
      <c r="DW115" s="890"/>
      <c r="DX115" s="890"/>
      <c r="DY115" s="890"/>
      <c r="DZ115" s="891"/>
    </row>
    <row r="116" spans="1:130" s="233" customFormat="1" ht="26.25" customHeight="1" x14ac:dyDescent="0.15">
      <c r="A116" s="981"/>
      <c r="B116" s="982"/>
      <c r="C116" s="904" t="s">
        <v>457</v>
      </c>
      <c r="D116" s="904"/>
      <c r="E116" s="904"/>
      <c r="F116" s="904"/>
      <c r="G116" s="904"/>
      <c r="H116" s="904"/>
      <c r="I116" s="904"/>
      <c r="J116" s="904"/>
      <c r="K116" s="904"/>
      <c r="L116" s="904"/>
      <c r="M116" s="904"/>
      <c r="N116" s="904"/>
      <c r="O116" s="904"/>
      <c r="P116" s="904"/>
      <c r="Q116" s="904"/>
      <c r="R116" s="904"/>
      <c r="S116" s="904"/>
      <c r="T116" s="904"/>
      <c r="U116" s="904"/>
      <c r="V116" s="904"/>
      <c r="W116" s="904"/>
      <c r="X116" s="904"/>
      <c r="Y116" s="904"/>
      <c r="Z116" s="905"/>
      <c r="AA116" s="844">
        <v>599</v>
      </c>
      <c r="AB116" s="845"/>
      <c r="AC116" s="845"/>
      <c r="AD116" s="845"/>
      <c r="AE116" s="846"/>
      <c r="AF116" s="847">
        <v>349</v>
      </c>
      <c r="AG116" s="845"/>
      <c r="AH116" s="845"/>
      <c r="AI116" s="845"/>
      <c r="AJ116" s="846"/>
      <c r="AK116" s="847">
        <v>323</v>
      </c>
      <c r="AL116" s="845"/>
      <c r="AM116" s="845"/>
      <c r="AN116" s="845"/>
      <c r="AO116" s="846"/>
      <c r="AP116" s="889">
        <v>0</v>
      </c>
      <c r="AQ116" s="890"/>
      <c r="AR116" s="890"/>
      <c r="AS116" s="890"/>
      <c r="AT116" s="891"/>
      <c r="AU116" s="997"/>
      <c r="AV116" s="998"/>
      <c r="AW116" s="998"/>
      <c r="AX116" s="998"/>
      <c r="AY116" s="998"/>
      <c r="AZ116" s="974" t="s">
        <v>458</v>
      </c>
      <c r="BA116" s="975"/>
      <c r="BB116" s="975"/>
      <c r="BC116" s="975"/>
      <c r="BD116" s="975"/>
      <c r="BE116" s="975"/>
      <c r="BF116" s="975"/>
      <c r="BG116" s="975"/>
      <c r="BH116" s="975"/>
      <c r="BI116" s="975"/>
      <c r="BJ116" s="975"/>
      <c r="BK116" s="975"/>
      <c r="BL116" s="975"/>
      <c r="BM116" s="975"/>
      <c r="BN116" s="975"/>
      <c r="BO116" s="975"/>
      <c r="BP116" s="976"/>
      <c r="BQ116" s="881" t="s">
        <v>258</v>
      </c>
      <c r="BR116" s="882"/>
      <c r="BS116" s="882"/>
      <c r="BT116" s="882"/>
      <c r="BU116" s="882"/>
      <c r="BV116" s="882" t="s">
        <v>128</v>
      </c>
      <c r="BW116" s="882"/>
      <c r="BX116" s="882"/>
      <c r="BY116" s="882"/>
      <c r="BZ116" s="882"/>
      <c r="CA116" s="882" t="s">
        <v>128</v>
      </c>
      <c r="CB116" s="882"/>
      <c r="CC116" s="882"/>
      <c r="CD116" s="882"/>
      <c r="CE116" s="882"/>
      <c r="CF116" s="940" t="s">
        <v>258</v>
      </c>
      <c r="CG116" s="941"/>
      <c r="CH116" s="941"/>
      <c r="CI116" s="941"/>
      <c r="CJ116" s="941"/>
      <c r="CK116" s="992"/>
      <c r="CL116" s="886"/>
      <c r="CM116" s="880" t="s">
        <v>459</v>
      </c>
      <c r="CN116" s="817"/>
      <c r="CO116" s="817"/>
      <c r="CP116" s="817"/>
      <c r="CQ116" s="817"/>
      <c r="CR116" s="817"/>
      <c r="CS116" s="817"/>
      <c r="CT116" s="817"/>
      <c r="CU116" s="817"/>
      <c r="CV116" s="817"/>
      <c r="CW116" s="817"/>
      <c r="CX116" s="817"/>
      <c r="CY116" s="817"/>
      <c r="CZ116" s="817"/>
      <c r="DA116" s="817"/>
      <c r="DB116" s="817"/>
      <c r="DC116" s="817"/>
      <c r="DD116" s="817"/>
      <c r="DE116" s="817"/>
      <c r="DF116" s="818"/>
      <c r="DG116" s="844" t="s">
        <v>258</v>
      </c>
      <c r="DH116" s="845"/>
      <c r="DI116" s="845"/>
      <c r="DJ116" s="845"/>
      <c r="DK116" s="846"/>
      <c r="DL116" s="847" t="s">
        <v>128</v>
      </c>
      <c r="DM116" s="845"/>
      <c r="DN116" s="845"/>
      <c r="DO116" s="845"/>
      <c r="DP116" s="846"/>
      <c r="DQ116" s="847" t="s">
        <v>128</v>
      </c>
      <c r="DR116" s="845"/>
      <c r="DS116" s="845"/>
      <c r="DT116" s="845"/>
      <c r="DU116" s="846"/>
      <c r="DV116" s="889" t="s">
        <v>128</v>
      </c>
      <c r="DW116" s="890"/>
      <c r="DX116" s="890"/>
      <c r="DY116" s="890"/>
      <c r="DZ116" s="891"/>
    </row>
    <row r="117" spans="1:130" s="233" customFormat="1" ht="26.25" customHeight="1" x14ac:dyDescent="0.15">
      <c r="A117" s="960" t="s">
        <v>187</v>
      </c>
      <c r="B117" s="961"/>
      <c r="C117" s="961"/>
      <c r="D117" s="961"/>
      <c r="E117" s="961"/>
      <c r="F117" s="961"/>
      <c r="G117" s="961"/>
      <c r="H117" s="961"/>
      <c r="I117" s="961"/>
      <c r="J117" s="961"/>
      <c r="K117" s="961"/>
      <c r="L117" s="961"/>
      <c r="M117" s="961"/>
      <c r="N117" s="961"/>
      <c r="O117" s="961"/>
      <c r="P117" s="961"/>
      <c r="Q117" s="961"/>
      <c r="R117" s="961"/>
      <c r="S117" s="961"/>
      <c r="T117" s="961"/>
      <c r="U117" s="961"/>
      <c r="V117" s="961"/>
      <c r="W117" s="961"/>
      <c r="X117" s="961"/>
      <c r="Y117" s="942" t="s">
        <v>460</v>
      </c>
      <c r="Z117" s="962"/>
      <c r="AA117" s="967">
        <v>670668</v>
      </c>
      <c r="AB117" s="968"/>
      <c r="AC117" s="968"/>
      <c r="AD117" s="968"/>
      <c r="AE117" s="969"/>
      <c r="AF117" s="970">
        <v>673624</v>
      </c>
      <c r="AG117" s="968"/>
      <c r="AH117" s="968"/>
      <c r="AI117" s="968"/>
      <c r="AJ117" s="969"/>
      <c r="AK117" s="970">
        <v>697951</v>
      </c>
      <c r="AL117" s="968"/>
      <c r="AM117" s="968"/>
      <c r="AN117" s="968"/>
      <c r="AO117" s="969"/>
      <c r="AP117" s="971"/>
      <c r="AQ117" s="972"/>
      <c r="AR117" s="972"/>
      <c r="AS117" s="972"/>
      <c r="AT117" s="973"/>
      <c r="AU117" s="997"/>
      <c r="AV117" s="998"/>
      <c r="AW117" s="998"/>
      <c r="AX117" s="998"/>
      <c r="AY117" s="998"/>
      <c r="AZ117" s="928" t="s">
        <v>461</v>
      </c>
      <c r="BA117" s="929"/>
      <c r="BB117" s="929"/>
      <c r="BC117" s="929"/>
      <c r="BD117" s="929"/>
      <c r="BE117" s="929"/>
      <c r="BF117" s="929"/>
      <c r="BG117" s="929"/>
      <c r="BH117" s="929"/>
      <c r="BI117" s="929"/>
      <c r="BJ117" s="929"/>
      <c r="BK117" s="929"/>
      <c r="BL117" s="929"/>
      <c r="BM117" s="929"/>
      <c r="BN117" s="929"/>
      <c r="BO117" s="929"/>
      <c r="BP117" s="930"/>
      <c r="BQ117" s="881" t="s">
        <v>128</v>
      </c>
      <c r="BR117" s="882"/>
      <c r="BS117" s="882"/>
      <c r="BT117" s="882"/>
      <c r="BU117" s="882"/>
      <c r="BV117" s="882" t="s">
        <v>128</v>
      </c>
      <c r="BW117" s="882"/>
      <c r="BX117" s="882"/>
      <c r="BY117" s="882"/>
      <c r="BZ117" s="882"/>
      <c r="CA117" s="882" t="s">
        <v>258</v>
      </c>
      <c r="CB117" s="882"/>
      <c r="CC117" s="882"/>
      <c r="CD117" s="882"/>
      <c r="CE117" s="882"/>
      <c r="CF117" s="940" t="s">
        <v>258</v>
      </c>
      <c r="CG117" s="941"/>
      <c r="CH117" s="941"/>
      <c r="CI117" s="941"/>
      <c r="CJ117" s="941"/>
      <c r="CK117" s="992"/>
      <c r="CL117" s="886"/>
      <c r="CM117" s="880" t="s">
        <v>462</v>
      </c>
      <c r="CN117" s="817"/>
      <c r="CO117" s="817"/>
      <c r="CP117" s="817"/>
      <c r="CQ117" s="817"/>
      <c r="CR117" s="817"/>
      <c r="CS117" s="817"/>
      <c r="CT117" s="817"/>
      <c r="CU117" s="817"/>
      <c r="CV117" s="817"/>
      <c r="CW117" s="817"/>
      <c r="CX117" s="817"/>
      <c r="CY117" s="817"/>
      <c r="CZ117" s="817"/>
      <c r="DA117" s="817"/>
      <c r="DB117" s="817"/>
      <c r="DC117" s="817"/>
      <c r="DD117" s="817"/>
      <c r="DE117" s="817"/>
      <c r="DF117" s="818"/>
      <c r="DG117" s="844" t="s">
        <v>258</v>
      </c>
      <c r="DH117" s="845"/>
      <c r="DI117" s="845"/>
      <c r="DJ117" s="845"/>
      <c r="DK117" s="846"/>
      <c r="DL117" s="847" t="s">
        <v>128</v>
      </c>
      <c r="DM117" s="845"/>
      <c r="DN117" s="845"/>
      <c r="DO117" s="845"/>
      <c r="DP117" s="846"/>
      <c r="DQ117" s="847" t="s">
        <v>128</v>
      </c>
      <c r="DR117" s="845"/>
      <c r="DS117" s="845"/>
      <c r="DT117" s="845"/>
      <c r="DU117" s="846"/>
      <c r="DV117" s="889" t="s">
        <v>128</v>
      </c>
      <c r="DW117" s="890"/>
      <c r="DX117" s="890"/>
      <c r="DY117" s="890"/>
      <c r="DZ117" s="891"/>
    </row>
    <row r="118" spans="1:130" s="233" customFormat="1" ht="26.25" customHeight="1" x14ac:dyDescent="0.15">
      <c r="A118" s="960" t="s">
        <v>436</v>
      </c>
      <c r="B118" s="961"/>
      <c r="C118" s="961"/>
      <c r="D118" s="961"/>
      <c r="E118" s="961"/>
      <c r="F118" s="961"/>
      <c r="G118" s="961"/>
      <c r="H118" s="961"/>
      <c r="I118" s="961"/>
      <c r="J118" s="961"/>
      <c r="K118" s="961"/>
      <c r="L118" s="961"/>
      <c r="M118" s="961"/>
      <c r="N118" s="961"/>
      <c r="O118" s="961"/>
      <c r="P118" s="961"/>
      <c r="Q118" s="961"/>
      <c r="R118" s="961"/>
      <c r="S118" s="961"/>
      <c r="T118" s="961"/>
      <c r="U118" s="961"/>
      <c r="V118" s="961"/>
      <c r="W118" s="961"/>
      <c r="X118" s="961"/>
      <c r="Y118" s="961"/>
      <c r="Z118" s="962"/>
      <c r="AA118" s="963" t="s">
        <v>433</v>
      </c>
      <c r="AB118" s="961"/>
      <c r="AC118" s="961"/>
      <c r="AD118" s="961"/>
      <c r="AE118" s="962"/>
      <c r="AF118" s="963" t="s">
        <v>434</v>
      </c>
      <c r="AG118" s="961"/>
      <c r="AH118" s="961"/>
      <c r="AI118" s="961"/>
      <c r="AJ118" s="962"/>
      <c r="AK118" s="963" t="s">
        <v>309</v>
      </c>
      <c r="AL118" s="961"/>
      <c r="AM118" s="961"/>
      <c r="AN118" s="961"/>
      <c r="AO118" s="962"/>
      <c r="AP118" s="964" t="s">
        <v>435</v>
      </c>
      <c r="AQ118" s="965"/>
      <c r="AR118" s="965"/>
      <c r="AS118" s="965"/>
      <c r="AT118" s="966"/>
      <c r="AU118" s="997"/>
      <c r="AV118" s="998"/>
      <c r="AW118" s="998"/>
      <c r="AX118" s="998"/>
      <c r="AY118" s="998"/>
      <c r="AZ118" s="903" t="s">
        <v>463</v>
      </c>
      <c r="BA118" s="904"/>
      <c r="BB118" s="904"/>
      <c r="BC118" s="904"/>
      <c r="BD118" s="904"/>
      <c r="BE118" s="904"/>
      <c r="BF118" s="904"/>
      <c r="BG118" s="904"/>
      <c r="BH118" s="904"/>
      <c r="BI118" s="904"/>
      <c r="BJ118" s="904"/>
      <c r="BK118" s="904"/>
      <c r="BL118" s="904"/>
      <c r="BM118" s="904"/>
      <c r="BN118" s="904"/>
      <c r="BO118" s="904"/>
      <c r="BP118" s="905"/>
      <c r="BQ118" s="944" t="s">
        <v>128</v>
      </c>
      <c r="BR118" s="910"/>
      <c r="BS118" s="910"/>
      <c r="BT118" s="910"/>
      <c r="BU118" s="910"/>
      <c r="BV118" s="910" t="s">
        <v>128</v>
      </c>
      <c r="BW118" s="910"/>
      <c r="BX118" s="910"/>
      <c r="BY118" s="910"/>
      <c r="BZ118" s="910"/>
      <c r="CA118" s="910" t="s">
        <v>128</v>
      </c>
      <c r="CB118" s="910"/>
      <c r="CC118" s="910"/>
      <c r="CD118" s="910"/>
      <c r="CE118" s="910"/>
      <c r="CF118" s="940" t="s">
        <v>128</v>
      </c>
      <c r="CG118" s="941"/>
      <c r="CH118" s="941"/>
      <c r="CI118" s="941"/>
      <c r="CJ118" s="941"/>
      <c r="CK118" s="992"/>
      <c r="CL118" s="886"/>
      <c r="CM118" s="880" t="s">
        <v>464</v>
      </c>
      <c r="CN118" s="817"/>
      <c r="CO118" s="817"/>
      <c r="CP118" s="817"/>
      <c r="CQ118" s="817"/>
      <c r="CR118" s="817"/>
      <c r="CS118" s="817"/>
      <c r="CT118" s="817"/>
      <c r="CU118" s="817"/>
      <c r="CV118" s="817"/>
      <c r="CW118" s="817"/>
      <c r="CX118" s="817"/>
      <c r="CY118" s="817"/>
      <c r="CZ118" s="817"/>
      <c r="DA118" s="817"/>
      <c r="DB118" s="817"/>
      <c r="DC118" s="817"/>
      <c r="DD118" s="817"/>
      <c r="DE118" s="817"/>
      <c r="DF118" s="818"/>
      <c r="DG118" s="844" t="s">
        <v>258</v>
      </c>
      <c r="DH118" s="845"/>
      <c r="DI118" s="845"/>
      <c r="DJ118" s="845"/>
      <c r="DK118" s="846"/>
      <c r="DL118" s="847" t="s">
        <v>128</v>
      </c>
      <c r="DM118" s="845"/>
      <c r="DN118" s="845"/>
      <c r="DO118" s="845"/>
      <c r="DP118" s="846"/>
      <c r="DQ118" s="847" t="s">
        <v>128</v>
      </c>
      <c r="DR118" s="845"/>
      <c r="DS118" s="845"/>
      <c r="DT118" s="845"/>
      <c r="DU118" s="846"/>
      <c r="DV118" s="889" t="s">
        <v>128</v>
      </c>
      <c r="DW118" s="890"/>
      <c r="DX118" s="890"/>
      <c r="DY118" s="890"/>
      <c r="DZ118" s="891"/>
    </row>
    <row r="119" spans="1:130" s="233" customFormat="1" ht="26.25" customHeight="1" x14ac:dyDescent="0.15">
      <c r="A119" s="883" t="s">
        <v>439</v>
      </c>
      <c r="B119" s="884"/>
      <c r="C119" s="925" t="s">
        <v>440</v>
      </c>
      <c r="D119" s="873"/>
      <c r="E119" s="873"/>
      <c r="F119" s="873"/>
      <c r="G119" s="873"/>
      <c r="H119" s="873"/>
      <c r="I119" s="873"/>
      <c r="J119" s="873"/>
      <c r="K119" s="873"/>
      <c r="L119" s="873"/>
      <c r="M119" s="873"/>
      <c r="N119" s="873"/>
      <c r="O119" s="873"/>
      <c r="P119" s="873"/>
      <c r="Q119" s="873"/>
      <c r="R119" s="873"/>
      <c r="S119" s="873"/>
      <c r="T119" s="873"/>
      <c r="U119" s="873"/>
      <c r="V119" s="873"/>
      <c r="W119" s="873"/>
      <c r="X119" s="873"/>
      <c r="Y119" s="873"/>
      <c r="Z119" s="874"/>
      <c r="AA119" s="953" t="s">
        <v>128</v>
      </c>
      <c r="AB119" s="954"/>
      <c r="AC119" s="954"/>
      <c r="AD119" s="954"/>
      <c r="AE119" s="955"/>
      <c r="AF119" s="956" t="s">
        <v>128</v>
      </c>
      <c r="AG119" s="954"/>
      <c r="AH119" s="954"/>
      <c r="AI119" s="954"/>
      <c r="AJ119" s="955"/>
      <c r="AK119" s="956" t="s">
        <v>128</v>
      </c>
      <c r="AL119" s="954"/>
      <c r="AM119" s="954"/>
      <c r="AN119" s="954"/>
      <c r="AO119" s="955"/>
      <c r="AP119" s="957" t="s">
        <v>128</v>
      </c>
      <c r="AQ119" s="958"/>
      <c r="AR119" s="958"/>
      <c r="AS119" s="958"/>
      <c r="AT119" s="959"/>
      <c r="AU119" s="999"/>
      <c r="AV119" s="1000"/>
      <c r="AW119" s="1000"/>
      <c r="AX119" s="1000"/>
      <c r="AY119" s="1000"/>
      <c r="AZ119" s="254" t="s">
        <v>187</v>
      </c>
      <c r="BA119" s="254"/>
      <c r="BB119" s="254"/>
      <c r="BC119" s="254"/>
      <c r="BD119" s="254"/>
      <c r="BE119" s="254"/>
      <c r="BF119" s="254"/>
      <c r="BG119" s="254"/>
      <c r="BH119" s="254"/>
      <c r="BI119" s="254"/>
      <c r="BJ119" s="254"/>
      <c r="BK119" s="254"/>
      <c r="BL119" s="254"/>
      <c r="BM119" s="254"/>
      <c r="BN119" s="254"/>
      <c r="BO119" s="942" t="s">
        <v>465</v>
      </c>
      <c r="BP119" s="943"/>
      <c r="BQ119" s="944">
        <v>6380506</v>
      </c>
      <c r="BR119" s="910"/>
      <c r="BS119" s="910"/>
      <c r="BT119" s="910"/>
      <c r="BU119" s="910"/>
      <c r="BV119" s="910">
        <v>6297657</v>
      </c>
      <c r="BW119" s="910"/>
      <c r="BX119" s="910"/>
      <c r="BY119" s="910"/>
      <c r="BZ119" s="910"/>
      <c r="CA119" s="910">
        <v>6262990</v>
      </c>
      <c r="CB119" s="910"/>
      <c r="CC119" s="910"/>
      <c r="CD119" s="910"/>
      <c r="CE119" s="910"/>
      <c r="CF119" s="813"/>
      <c r="CG119" s="814"/>
      <c r="CH119" s="814"/>
      <c r="CI119" s="814"/>
      <c r="CJ119" s="899"/>
      <c r="CK119" s="993"/>
      <c r="CL119" s="888"/>
      <c r="CM119" s="903" t="s">
        <v>466</v>
      </c>
      <c r="CN119" s="904"/>
      <c r="CO119" s="904"/>
      <c r="CP119" s="904"/>
      <c r="CQ119" s="904"/>
      <c r="CR119" s="904"/>
      <c r="CS119" s="904"/>
      <c r="CT119" s="904"/>
      <c r="CU119" s="904"/>
      <c r="CV119" s="904"/>
      <c r="CW119" s="904"/>
      <c r="CX119" s="904"/>
      <c r="CY119" s="904"/>
      <c r="CZ119" s="904"/>
      <c r="DA119" s="904"/>
      <c r="DB119" s="904"/>
      <c r="DC119" s="904"/>
      <c r="DD119" s="904"/>
      <c r="DE119" s="904"/>
      <c r="DF119" s="905"/>
      <c r="DG119" s="828">
        <v>96921</v>
      </c>
      <c r="DH119" s="829"/>
      <c r="DI119" s="829"/>
      <c r="DJ119" s="829"/>
      <c r="DK119" s="830"/>
      <c r="DL119" s="831">
        <v>56248</v>
      </c>
      <c r="DM119" s="829"/>
      <c r="DN119" s="829"/>
      <c r="DO119" s="829"/>
      <c r="DP119" s="830"/>
      <c r="DQ119" s="831">
        <v>47320</v>
      </c>
      <c r="DR119" s="829"/>
      <c r="DS119" s="829"/>
      <c r="DT119" s="829"/>
      <c r="DU119" s="830"/>
      <c r="DV119" s="913">
        <v>2</v>
      </c>
      <c r="DW119" s="914"/>
      <c r="DX119" s="914"/>
      <c r="DY119" s="914"/>
      <c r="DZ119" s="915"/>
    </row>
    <row r="120" spans="1:130" s="233" customFormat="1" ht="26.25" customHeight="1" x14ac:dyDescent="0.15">
      <c r="A120" s="885"/>
      <c r="B120" s="886"/>
      <c r="C120" s="880" t="s">
        <v>443</v>
      </c>
      <c r="D120" s="817"/>
      <c r="E120" s="817"/>
      <c r="F120" s="817"/>
      <c r="G120" s="817"/>
      <c r="H120" s="817"/>
      <c r="I120" s="817"/>
      <c r="J120" s="817"/>
      <c r="K120" s="817"/>
      <c r="L120" s="817"/>
      <c r="M120" s="817"/>
      <c r="N120" s="817"/>
      <c r="O120" s="817"/>
      <c r="P120" s="817"/>
      <c r="Q120" s="817"/>
      <c r="R120" s="817"/>
      <c r="S120" s="817"/>
      <c r="T120" s="817"/>
      <c r="U120" s="817"/>
      <c r="V120" s="817"/>
      <c r="W120" s="817"/>
      <c r="X120" s="817"/>
      <c r="Y120" s="817"/>
      <c r="Z120" s="818"/>
      <c r="AA120" s="844" t="s">
        <v>128</v>
      </c>
      <c r="AB120" s="845"/>
      <c r="AC120" s="845"/>
      <c r="AD120" s="845"/>
      <c r="AE120" s="846"/>
      <c r="AF120" s="847" t="s">
        <v>258</v>
      </c>
      <c r="AG120" s="845"/>
      <c r="AH120" s="845"/>
      <c r="AI120" s="845"/>
      <c r="AJ120" s="846"/>
      <c r="AK120" s="847" t="s">
        <v>258</v>
      </c>
      <c r="AL120" s="845"/>
      <c r="AM120" s="845"/>
      <c r="AN120" s="845"/>
      <c r="AO120" s="846"/>
      <c r="AP120" s="889" t="s">
        <v>128</v>
      </c>
      <c r="AQ120" s="890"/>
      <c r="AR120" s="890"/>
      <c r="AS120" s="890"/>
      <c r="AT120" s="891"/>
      <c r="AU120" s="945" t="s">
        <v>467</v>
      </c>
      <c r="AV120" s="946"/>
      <c r="AW120" s="946"/>
      <c r="AX120" s="946"/>
      <c r="AY120" s="947"/>
      <c r="AZ120" s="925" t="s">
        <v>468</v>
      </c>
      <c r="BA120" s="873"/>
      <c r="BB120" s="873"/>
      <c r="BC120" s="873"/>
      <c r="BD120" s="873"/>
      <c r="BE120" s="873"/>
      <c r="BF120" s="873"/>
      <c r="BG120" s="873"/>
      <c r="BH120" s="873"/>
      <c r="BI120" s="873"/>
      <c r="BJ120" s="873"/>
      <c r="BK120" s="873"/>
      <c r="BL120" s="873"/>
      <c r="BM120" s="873"/>
      <c r="BN120" s="873"/>
      <c r="BO120" s="873"/>
      <c r="BP120" s="874"/>
      <c r="BQ120" s="926">
        <v>1451940</v>
      </c>
      <c r="BR120" s="907"/>
      <c r="BS120" s="907"/>
      <c r="BT120" s="907"/>
      <c r="BU120" s="907"/>
      <c r="BV120" s="907">
        <v>1490984</v>
      </c>
      <c r="BW120" s="907"/>
      <c r="BX120" s="907"/>
      <c r="BY120" s="907"/>
      <c r="BZ120" s="907"/>
      <c r="CA120" s="907">
        <v>1643925</v>
      </c>
      <c r="CB120" s="907"/>
      <c r="CC120" s="907"/>
      <c r="CD120" s="907"/>
      <c r="CE120" s="907"/>
      <c r="CF120" s="931">
        <v>71.099999999999994</v>
      </c>
      <c r="CG120" s="932"/>
      <c r="CH120" s="932"/>
      <c r="CI120" s="932"/>
      <c r="CJ120" s="932"/>
      <c r="CK120" s="933" t="s">
        <v>469</v>
      </c>
      <c r="CL120" s="917"/>
      <c r="CM120" s="917"/>
      <c r="CN120" s="917"/>
      <c r="CO120" s="918"/>
      <c r="CP120" s="937" t="s">
        <v>470</v>
      </c>
      <c r="CQ120" s="938"/>
      <c r="CR120" s="938"/>
      <c r="CS120" s="938"/>
      <c r="CT120" s="938"/>
      <c r="CU120" s="938"/>
      <c r="CV120" s="938"/>
      <c r="CW120" s="938"/>
      <c r="CX120" s="938"/>
      <c r="CY120" s="938"/>
      <c r="CZ120" s="938"/>
      <c r="DA120" s="938"/>
      <c r="DB120" s="938"/>
      <c r="DC120" s="938"/>
      <c r="DD120" s="938"/>
      <c r="DE120" s="938"/>
      <c r="DF120" s="939"/>
      <c r="DG120" s="926">
        <v>132840</v>
      </c>
      <c r="DH120" s="907"/>
      <c r="DI120" s="907"/>
      <c r="DJ120" s="907"/>
      <c r="DK120" s="907"/>
      <c r="DL120" s="907">
        <v>143540</v>
      </c>
      <c r="DM120" s="907"/>
      <c r="DN120" s="907"/>
      <c r="DO120" s="907"/>
      <c r="DP120" s="907"/>
      <c r="DQ120" s="907">
        <v>157861</v>
      </c>
      <c r="DR120" s="907"/>
      <c r="DS120" s="907"/>
      <c r="DT120" s="907"/>
      <c r="DU120" s="907"/>
      <c r="DV120" s="908">
        <v>6.8</v>
      </c>
      <c r="DW120" s="908"/>
      <c r="DX120" s="908"/>
      <c r="DY120" s="908"/>
      <c r="DZ120" s="909"/>
    </row>
    <row r="121" spans="1:130" s="233" customFormat="1" ht="26.25" customHeight="1" x14ac:dyDescent="0.15">
      <c r="A121" s="885"/>
      <c r="B121" s="886"/>
      <c r="C121" s="928" t="s">
        <v>471</v>
      </c>
      <c r="D121" s="929"/>
      <c r="E121" s="929"/>
      <c r="F121" s="929"/>
      <c r="G121" s="929"/>
      <c r="H121" s="929"/>
      <c r="I121" s="929"/>
      <c r="J121" s="929"/>
      <c r="K121" s="929"/>
      <c r="L121" s="929"/>
      <c r="M121" s="929"/>
      <c r="N121" s="929"/>
      <c r="O121" s="929"/>
      <c r="P121" s="929"/>
      <c r="Q121" s="929"/>
      <c r="R121" s="929"/>
      <c r="S121" s="929"/>
      <c r="T121" s="929"/>
      <c r="U121" s="929"/>
      <c r="V121" s="929"/>
      <c r="W121" s="929"/>
      <c r="X121" s="929"/>
      <c r="Y121" s="929"/>
      <c r="Z121" s="930"/>
      <c r="AA121" s="844" t="s">
        <v>128</v>
      </c>
      <c r="AB121" s="845"/>
      <c r="AC121" s="845"/>
      <c r="AD121" s="845"/>
      <c r="AE121" s="846"/>
      <c r="AF121" s="847" t="s">
        <v>128</v>
      </c>
      <c r="AG121" s="845"/>
      <c r="AH121" s="845"/>
      <c r="AI121" s="845"/>
      <c r="AJ121" s="846"/>
      <c r="AK121" s="847" t="s">
        <v>128</v>
      </c>
      <c r="AL121" s="845"/>
      <c r="AM121" s="845"/>
      <c r="AN121" s="845"/>
      <c r="AO121" s="846"/>
      <c r="AP121" s="889" t="s">
        <v>128</v>
      </c>
      <c r="AQ121" s="890"/>
      <c r="AR121" s="890"/>
      <c r="AS121" s="890"/>
      <c r="AT121" s="891"/>
      <c r="AU121" s="948"/>
      <c r="AV121" s="949"/>
      <c r="AW121" s="949"/>
      <c r="AX121" s="949"/>
      <c r="AY121" s="950"/>
      <c r="AZ121" s="880" t="s">
        <v>472</v>
      </c>
      <c r="BA121" s="817"/>
      <c r="BB121" s="817"/>
      <c r="BC121" s="817"/>
      <c r="BD121" s="817"/>
      <c r="BE121" s="817"/>
      <c r="BF121" s="817"/>
      <c r="BG121" s="817"/>
      <c r="BH121" s="817"/>
      <c r="BI121" s="817"/>
      <c r="BJ121" s="817"/>
      <c r="BK121" s="817"/>
      <c r="BL121" s="817"/>
      <c r="BM121" s="817"/>
      <c r="BN121" s="817"/>
      <c r="BO121" s="817"/>
      <c r="BP121" s="818"/>
      <c r="BQ121" s="881">
        <v>488987</v>
      </c>
      <c r="BR121" s="882"/>
      <c r="BS121" s="882"/>
      <c r="BT121" s="882"/>
      <c r="BU121" s="882"/>
      <c r="BV121" s="882">
        <v>541435</v>
      </c>
      <c r="BW121" s="882"/>
      <c r="BX121" s="882"/>
      <c r="BY121" s="882"/>
      <c r="BZ121" s="882"/>
      <c r="CA121" s="882">
        <v>533881</v>
      </c>
      <c r="CB121" s="882"/>
      <c r="CC121" s="882"/>
      <c r="CD121" s="882"/>
      <c r="CE121" s="882"/>
      <c r="CF121" s="940">
        <v>23.1</v>
      </c>
      <c r="CG121" s="941"/>
      <c r="CH121" s="941"/>
      <c r="CI121" s="941"/>
      <c r="CJ121" s="941"/>
      <c r="CK121" s="934"/>
      <c r="CL121" s="920"/>
      <c r="CM121" s="920"/>
      <c r="CN121" s="920"/>
      <c r="CO121" s="921"/>
      <c r="CP121" s="900" t="s">
        <v>410</v>
      </c>
      <c r="CQ121" s="901"/>
      <c r="CR121" s="901"/>
      <c r="CS121" s="901"/>
      <c r="CT121" s="901"/>
      <c r="CU121" s="901"/>
      <c r="CV121" s="901"/>
      <c r="CW121" s="901"/>
      <c r="CX121" s="901"/>
      <c r="CY121" s="901"/>
      <c r="CZ121" s="901"/>
      <c r="DA121" s="901"/>
      <c r="DB121" s="901"/>
      <c r="DC121" s="901"/>
      <c r="DD121" s="901"/>
      <c r="DE121" s="901"/>
      <c r="DF121" s="902"/>
      <c r="DG121" s="881">
        <v>5339</v>
      </c>
      <c r="DH121" s="882"/>
      <c r="DI121" s="882"/>
      <c r="DJ121" s="882"/>
      <c r="DK121" s="882"/>
      <c r="DL121" s="882">
        <v>5948</v>
      </c>
      <c r="DM121" s="882"/>
      <c r="DN121" s="882"/>
      <c r="DO121" s="882"/>
      <c r="DP121" s="882"/>
      <c r="DQ121" s="882">
        <v>9463</v>
      </c>
      <c r="DR121" s="882"/>
      <c r="DS121" s="882"/>
      <c r="DT121" s="882"/>
      <c r="DU121" s="882"/>
      <c r="DV121" s="859">
        <v>0.4</v>
      </c>
      <c r="DW121" s="859"/>
      <c r="DX121" s="859"/>
      <c r="DY121" s="859"/>
      <c r="DZ121" s="860"/>
    </row>
    <row r="122" spans="1:130" s="233" customFormat="1" ht="26.25" customHeight="1" x14ac:dyDescent="0.15">
      <c r="A122" s="885"/>
      <c r="B122" s="886"/>
      <c r="C122" s="880" t="s">
        <v>453</v>
      </c>
      <c r="D122" s="817"/>
      <c r="E122" s="817"/>
      <c r="F122" s="817"/>
      <c r="G122" s="817"/>
      <c r="H122" s="817"/>
      <c r="I122" s="817"/>
      <c r="J122" s="817"/>
      <c r="K122" s="817"/>
      <c r="L122" s="817"/>
      <c r="M122" s="817"/>
      <c r="N122" s="817"/>
      <c r="O122" s="817"/>
      <c r="P122" s="817"/>
      <c r="Q122" s="817"/>
      <c r="R122" s="817"/>
      <c r="S122" s="817"/>
      <c r="T122" s="817"/>
      <c r="U122" s="817"/>
      <c r="V122" s="817"/>
      <c r="W122" s="817"/>
      <c r="X122" s="817"/>
      <c r="Y122" s="817"/>
      <c r="Z122" s="818"/>
      <c r="AA122" s="844" t="s">
        <v>128</v>
      </c>
      <c r="AB122" s="845"/>
      <c r="AC122" s="845"/>
      <c r="AD122" s="845"/>
      <c r="AE122" s="846"/>
      <c r="AF122" s="847" t="s">
        <v>128</v>
      </c>
      <c r="AG122" s="845"/>
      <c r="AH122" s="845"/>
      <c r="AI122" s="845"/>
      <c r="AJ122" s="846"/>
      <c r="AK122" s="847" t="s">
        <v>128</v>
      </c>
      <c r="AL122" s="845"/>
      <c r="AM122" s="845"/>
      <c r="AN122" s="845"/>
      <c r="AO122" s="846"/>
      <c r="AP122" s="889" t="s">
        <v>128</v>
      </c>
      <c r="AQ122" s="890"/>
      <c r="AR122" s="890"/>
      <c r="AS122" s="890"/>
      <c r="AT122" s="891"/>
      <c r="AU122" s="948"/>
      <c r="AV122" s="949"/>
      <c r="AW122" s="949"/>
      <c r="AX122" s="949"/>
      <c r="AY122" s="950"/>
      <c r="AZ122" s="903" t="s">
        <v>473</v>
      </c>
      <c r="BA122" s="904"/>
      <c r="BB122" s="904"/>
      <c r="BC122" s="904"/>
      <c r="BD122" s="904"/>
      <c r="BE122" s="904"/>
      <c r="BF122" s="904"/>
      <c r="BG122" s="904"/>
      <c r="BH122" s="904"/>
      <c r="BI122" s="904"/>
      <c r="BJ122" s="904"/>
      <c r="BK122" s="904"/>
      <c r="BL122" s="904"/>
      <c r="BM122" s="904"/>
      <c r="BN122" s="904"/>
      <c r="BO122" s="904"/>
      <c r="BP122" s="905"/>
      <c r="BQ122" s="944">
        <v>3989336</v>
      </c>
      <c r="BR122" s="910"/>
      <c r="BS122" s="910"/>
      <c r="BT122" s="910"/>
      <c r="BU122" s="910"/>
      <c r="BV122" s="910">
        <v>3757788</v>
      </c>
      <c r="BW122" s="910"/>
      <c r="BX122" s="910"/>
      <c r="BY122" s="910"/>
      <c r="BZ122" s="910"/>
      <c r="CA122" s="910">
        <v>3908042</v>
      </c>
      <c r="CB122" s="910"/>
      <c r="CC122" s="910"/>
      <c r="CD122" s="910"/>
      <c r="CE122" s="910"/>
      <c r="CF122" s="911">
        <v>169</v>
      </c>
      <c r="CG122" s="912"/>
      <c r="CH122" s="912"/>
      <c r="CI122" s="912"/>
      <c r="CJ122" s="912"/>
      <c r="CK122" s="934"/>
      <c r="CL122" s="920"/>
      <c r="CM122" s="920"/>
      <c r="CN122" s="920"/>
      <c r="CO122" s="921"/>
      <c r="CP122" s="900" t="s">
        <v>474</v>
      </c>
      <c r="CQ122" s="901"/>
      <c r="CR122" s="901"/>
      <c r="CS122" s="901"/>
      <c r="CT122" s="901"/>
      <c r="CU122" s="901"/>
      <c r="CV122" s="901"/>
      <c r="CW122" s="901"/>
      <c r="CX122" s="901"/>
      <c r="CY122" s="901"/>
      <c r="CZ122" s="901"/>
      <c r="DA122" s="901"/>
      <c r="DB122" s="901"/>
      <c r="DC122" s="901"/>
      <c r="DD122" s="901"/>
      <c r="DE122" s="901"/>
      <c r="DF122" s="902"/>
      <c r="DG122" s="881" t="s">
        <v>128</v>
      </c>
      <c r="DH122" s="882"/>
      <c r="DI122" s="882"/>
      <c r="DJ122" s="882"/>
      <c r="DK122" s="882"/>
      <c r="DL122" s="882" t="s">
        <v>128</v>
      </c>
      <c r="DM122" s="882"/>
      <c r="DN122" s="882"/>
      <c r="DO122" s="882"/>
      <c r="DP122" s="882"/>
      <c r="DQ122" s="882" t="s">
        <v>128</v>
      </c>
      <c r="DR122" s="882"/>
      <c r="DS122" s="882"/>
      <c r="DT122" s="882"/>
      <c r="DU122" s="882"/>
      <c r="DV122" s="859" t="s">
        <v>128</v>
      </c>
      <c r="DW122" s="859"/>
      <c r="DX122" s="859"/>
      <c r="DY122" s="859"/>
      <c r="DZ122" s="860"/>
    </row>
    <row r="123" spans="1:130" s="233" customFormat="1" ht="26.25" customHeight="1" x14ac:dyDescent="0.15">
      <c r="A123" s="885"/>
      <c r="B123" s="886"/>
      <c r="C123" s="880" t="s">
        <v>459</v>
      </c>
      <c r="D123" s="817"/>
      <c r="E123" s="817"/>
      <c r="F123" s="817"/>
      <c r="G123" s="817"/>
      <c r="H123" s="817"/>
      <c r="I123" s="817"/>
      <c r="J123" s="817"/>
      <c r="K123" s="817"/>
      <c r="L123" s="817"/>
      <c r="M123" s="817"/>
      <c r="N123" s="817"/>
      <c r="O123" s="817"/>
      <c r="P123" s="817"/>
      <c r="Q123" s="817"/>
      <c r="R123" s="817"/>
      <c r="S123" s="817"/>
      <c r="T123" s="817"/>
      <c r="U123" s="817"/>
      <c r="V123" s="817"/>
      <c r="W123" s="817"/>
      <c r="X123" s="817"/>
      <c r="Y123" s="817"/>
      <c r="Z123" s="818"/>
      <c r="AA123" s="844" t="s">
        <v>128</v>
      </c>
      <c r="AB123" s="845"/>
      <c r="AC123" s="845"/>
      <c r="AD123" s="845"/>
      <c r="AE123" s="846"/>
      <c r="AF123" s="847" t="s">
        <v>258</v>
      </c>
      <c r="AG123" s="845"/>
      <c r="AH123" s="845"/>
      <c r="AI123" s="845"/>
      <c r="AJ123" s="846"/>
      <c r="AK123" s="847" t="s">
        <v>128</v>
      </c>
      <c r="AL123" s="845"/>
      <c r="AM123" s="845"/>
      <c r="AN123" s="845"/>
      <c r="AO123" s="846"/>
      <c r="AP123" s="889" t="s">
        <v>128</v>
      </c>
      <c r="AQ123" s="890"/>
      <c r="AR123" s="890"/>
      <c r="AS123" s="890"/>
      <c r="AT123" s="891"/>
      <c r="AU123" s="951"/>
      <c r="AV123" s="952"/>
      <c r="AW123" s="952"/>
      <c r="AX123" s="952"/>
      <c r="AY123" s="952"/>
      <c r="AZ123" s="254" t="s">
        <v>187</v>
      </c>
      <c r="BA123" s="254"/>
      <c r="BB123" s="254"/>
      <c r="BC123" s="254"/>
      <c r="BD123" s="254"/>
      <c r="BE123" s="254"/>
      <c r="BF123" s="254"/>
      <c r="BG123" s="254"/>
      <c r="BH123" s="254"/>
      <c r="BI123" s="254"/>
      <c r="BJ123" s="254"/>
      <c r="BK123" s="254"/>
      <c r="BL123" s="254"/>
      <c r="BM123" s="254"/>
      <c r="BN123" s="254"/>
      <c r="BO123" s="942" t="s">
        <v>475</v>
      </c>
      <c r="BP123" s="943"/>
      <c r="BQ123" s="897">
        <v>5930263</v>
      </c>
      <c r="BR123" s="898"/>
      <c r="BS123" s="898"/>
      <c r="BT123" s="898"/>
      <c r="BU123" s="898"/>
      <c r="BV123" s="898">
        <v>5790207</v>
      </c>
      <c r="BW123" s="898"/>
      <c r="BX123" s="898"/>
      <c r="BY123" s="898"/>
      <c r="BZ123" s="898"/>
      <c r="CA123" s="898">
        <v>6085848</v>
      </c>
      <c r="CB123" s="898"/>
      <c r="CC123" s="898"/>
      <c r="CD123" s="898"/>
      <c r="CE123" s="898"/>
      <c r="CF123" s="813"/>
      <c r="CG123" s="814"/>
      <c r="CH123" s="814"/>
      <c r="CI123" s="814"/>
      <c r="CJ123" s="899"/>
      <c r="CK123" s="934"/>
      <c r="CL123" s="920"/>
      <c r="CM123" s="920"/>
      <c r="CN123" s="920"/>
      <c r="CO123" s="921"/>
      <c r="CP123" s="900" t="s">
        <v>476</v>
      </c>
      <c r="CQ123" s="901"/>
      <c r="CR123" s="901"/>
      <c r="CS123" s="901"/>
      <c r="CT123" s="901"/>
      <c r="CU123" s="901"/>
      <c r="CV123" s="901"/>
      <c r="CW123" s="901"/>
      <c r="CX123" s="901"/>
      <c r="CY123" s="901"/>
      <c r="CZ123" s="901"/>
      <c r="DA123" s="901"/>
      <c r="DB123" s="901"/>
      <c r="DC123" s="901"/>
      <c r="DD123" s="901"/>
      <c r="DE123" s="901"/>
      <c r="DF123" s="902"/>
      <c r="DG123" s="844" t="s">
        <v>128</v>
      </c>
      <c r="DH123" s="845"/>
      <c r="DI123" s="845"/>
      <c r="DJ123" s="845"/>
      <c r="DK123" s="846"/>
      <c r="DL123" s="847" t="s">
        <v>258</v>
      </c>
      <c r="DM123" s="845"/>
      <c r="DN123" s="845"/>
      <c r="DO123" s="845"/>
      <c r="DP123" s="846"/>
      <c r="DQ123" s="847" t="s">
        <v>258</v>
      </c>
      <c r="DR123" s="845"/>
      <c r="DS123" s="845"/>
      <c r="DT123" s="845"/>
      <c r="DU123" s="846"/>
      <c r="DV123" s="889" t="s">
        <v>128</v>
      </c>
      <c r="DW123" s="890"/>
      <c r="DX123" s="890"/>
      <c r="DY123" s="890"/>
      <c r="DZ123" s="891"/>
    </row>
    <row r="124" spans="1:130" s="233" customFormat="1" ht="26.25" customHeight="1" thickBot="1" x14ac:dyDescent="0.2">
      <c r="A124" s="885"/>
      <c r="B124" s="886"/>
      <c r="C124" s="880" t="s">
        <v>462</v>
      </c>
      <c r="D124" s="817"/>
      <c r="E124" s="817"/>
      <c r="F124" s="817"/>
      <c r="G124" s="817"/>
      <c r="H124" s="817"/>
      <c r="I124" s="817"/>
      <c r="J124" s="817"/>
      <c r="K124" s="817"/>
      <c r="L124" s="817"/>
      <c r="M124" s="817"/>
      <c r="N124" s="817"/>
      <c r="O124" s="817"/>
      <c r="P124" s="817"/>
      <c r="Q124" s="817"/>
      <c r="R124" s="817"/>
      <c r="S124" s="817"/>
      <c r="T124" s="817"/>
      <c r="U124" s="817"/>
      <c r="V124" s="817"/>
      <c r="W124" s="817"/>
      <c r="X124" s="817"/>
      <c r="Y124" s="817"/>
      <c r="Z124" s="818"/>
      <c r="AA124" s="844" t="s">
        <v>128</v>
      </c>
      <c r="AB124" s="845"/>
      <c r="AC124" s="845"/>
      <c r="AD124" s="845"/>
      <c r="AE124" s="846"/>
      <c r="AF124" s="847" t="s">
        <v>128</v>
      </c>
      <c r="AG124" s="845"/>
      <c r="AH124" s="845"/>
      <c r="AI124" s="845"/>
      <c r="AJ124" s="846"/>
      <c r="AK124" s="847" t="s">
        <v>128</v>
      </c>
      <c r="AL124" s="845"/>
      <c r="AM124" s="845"/>
      <c r="AN124" s="845"/>
      <c r="AO124" s="846"/>
      <c r="AP124" s="889" t="s">
        <v>128</v>
      </c>
      <c r="AQ124" s="890"/>
      <c r="AR124" s="890"/>
      <c r="AS124" s="890"/>
      <c r="AT124" s="891"/>
      <c r="AU124" s="892" t="s">
        <v>477</v>
      </c>
      <c r="AV124" s="893"/>
      <c r="AW124" s="893"/>
      <c r="AX124" s="893"/>
      <c r="AY124" s="893"/>
      <c r="AZ124" s="893"/>
      <c r="BA124" s="893"/>
      <c r="BB124" s="893"/>
      <c r="BC124" s="893"/>
      <c r="BD124" s="893"/>
      <c r="BE124" s="893"/>
      <c r="BF124" s="893"/>
      <c r="BG124" s="893"/>
      <c r="BH124" s="893"/>
      <c r="BI124" s="893"/>
      <c r="BJ124" s="893"/>
      <c r="BK124" s="893"/>
      <c r="BL124" s="893"/>
      <c r="BM124" s="893"/>
      <c r="BN124" s="893"/>
      <c r="BO124" s="893"/>
      <c r="BP124" s="894"/>
      <c r="BQ124" s="895">
        <v>23.2</v>
      </c>
      <c r="BR124" s="896"/>
      <c r="BS124" s="896"/>
      <c r="BT124" s="896"/>
      <c r="BU124" s="896"/>
      <c r="BV124" s="896">
        <v>24.8</v>
      </c>
      <c r="BW124" s="896"/>
      <c r="BX124" s="896"/>
      <c r="BY124" s="896"/>
      <c r="BZ124" s="896"/>
      <c r="CA124" s="896">
        <v>7.6</v>
      </c>
      <c r="CB124" s="896"/>
      <c r="CC124" s="896"/>
      <c r="CD124" s="896"/>
      <c r="CE124" s="896"/>
      <c r="CF124" s="791"/>
      <c r="CG124" s="792"/>
      <c r="CH124" s="792"/>
      <c r="CI124" s="792"/>
      <c r="CJ124" s="927"/>
      <c r="CK124" s="935"/>
      <c r="CL124" s="935"/>
      <c r="CM124" s="935"/>
      <c r="CN124" s="935"/>
      <c r="CO124" s="936"/>
      <c r="CP124" s="900" t="s">
        <v>478</v>
      </c>
      <c r="CQ124" s="901"/>
      <c r="CR124" s="901"/>
      <c r="CS124" s="901"/>
      <c r="CT124" s="901"/>
      <c r="CU124" s="901"/>
      <c r="CV124" s="901"/>
      <c r="CW124" s="901"/>
      <c r="CX124" s="901"/>
      <c r="CY124" s="901"/>
      <c r="CZ124" s="901"/>
      <c r="DA124" s="901"/>
      <c r="DB124" s="901"/>
      <c r="DC124" s="901"/>
      <c r="DD124" s="901"/>
      <c r="DE124" s="901"/>
      <c r="DF124" s="902"/>
      <c r="DG124" s="828" t="s">
        <v>128</v>
      </c>
      <c r="DH124" s="829"/>
      <c r="DI124" s="829"/>
      <c r="DJ124" s="829"/>
      <c r="DK124" s="830"/>
      <c r="DL124" s="831" t="s">
        <v>128</v>
      </c>
      <c r="DM124" s="829"/>
      <c r="DN124" s="829"/>
      <c r="DO124" s="829"/>
      <c r="DP124" s="830"/>
      <c r="DQ124" s="831" t="s">
        <v>128</v>
      </c>
      <c r="DR124" s="829"/>
      <c r="DS124" s="829"/>
      <c r="DT124" s="829"/>
      <c r="DU124" s="830"/>
      <c r="DV124" s="913" t="s">
        <v>128</v>
      </c>
      <c r="DW124" s="914"/>
      <c r="DX124" s="914"/>
      <c r="DY124" s="914"/>
      <c r="DZ124" s="915"/>
    </row>
    <row r="125" spans="1:130" s="233" customFormat="1" ht="26.25" customHeight="1" x14ac:dyDescent="0.15">
      <c r="A125" s="885"/>
      <c r="B125" s="886"/>
      <c r="C125" s="880" t="s">
        <v>464</v>
      </c>
      <c r="D125" s="817"/>
      <c r="E125" s="817"/>
      <c r="F125" s="817"/>
      <c r="G125" s="817"/>
      <c r="H125" s="817"/>
      <c r="I125" s="817"/>
      <c r="J125" s="817"/>
      <c r="K125" s="817"/>
      <c r="L125" s="817"/>
      <c r="M125" s="817"/>
      <c r="N125" s="817"/>
      <c r="O125" s="817"/>
      <c r="P125" s="817"/>
      <c r="Q125" s="817"/>
      <c r="R125" s="817"/>
      <c r="S125" s="817"/>
      <c r="T125" s="817"/>
      <c r="U125" s="817"/>
      <c r="V125" s="817"/>
      <c r="W125" s="817"/>
      <c r="X125" s="817"/>
      <c r="Y125" s="817"/>
      <c r="Z125" s="818"/>
      <c r="AA125" s="844" t="s">
        <v>128</v>
      </c>
      <c r="AB125" s="845"/>
      <c r="AC125" s="845"/>
      <c r="AD125" s="845"/>
      <c r="AE125" s="846"/>
      <c r="AF125" s="847" t="s">
        <v>128</v>
      </c>
      <c r="AG125" s="845"/>
      <c r="AH125" s="845"/>
      <c r="AI125" s="845"/>
      <c r="AJ125" s="846"/>
      <c r="AK125" s="847" t="s">
        <v>128</v>
      </c>
      <c r="AL125" s="845"/>
      <c r="AM125" s="845"/>
      <c r="AN125" s="845"/>
      <c r="AO125" s="846"/>
      <c r="AP125" s="889" t="s">
        <v>128</v>
      </c>
      <c r="AQ125" s="890"/>
      <c r="AR125" s="890"/>
      <c r="AS125" s="890"/>
      <c r="AT125" s="891"/>
      <c r="AU125" s="255"/>
      <c r="AV125" s="256"/>
      <c r="AW125" s="256"/>
      <c r="AX125" s="256"/>
      <c r="AY125" s="256"/>
      <c r="AZ125" s="256"/>
      <c r="BA125" s="256"/>
      <c r="BB125" s="256"/>
      <c r="BC125" s="256"/>
      <c r="BD125" s="256"/>
      <c r="BE125" s="256"/>
      <c r="BF125" s="256"/>
      <c r="BG125" s="256"/>
      <c r="BH125" s="256"/>
      <c r="BI125" s="256"/>
      <c r="BJ125" s="256"/>
      <c r="BK125" s="256"/>
      <c r="BL125" s="256"/>
      <c r="BM125" s="256"/>
      <c r="BN125" s="256"/>
      <c r="BO125" s="256"/>
      <c r="BP125" s="256"/>
      <c r="BQ125" s="235"/>
      <c r="BR125" s="235"/>
      <c r="BS125" s="235"/>
      <c r="BT125" s="235"/>
      <c r="BU125" s="235"/>
      <c r="BV125" s="235"/>
      <c r="BW125" s="235"/>
      <c r="BX125" s="235"/>
      <c r="BY125" s="235"/>
      <c r="BZ125" s="235"/>
      <c r="CA125" s="235"/>
      <c r="CB125" s="235"/>
      <c r="CC125" s="235"/>
      <c r="CD125" s="235"/>
      <c r="CE125" s="235"/>
      <c r="CF125" s="235"/>
      <c r="CG125" s="235"/>
      <c r="CH125" s="235"/>
      <c r="CI125" s="235"/>
      <c r="CJ125" s="257"/>
      <c r="CK125" s="916" t="s">
        <v>479</v>
      </c>
      <c r="CL125" s="917"/>
      <c r="CM125" s="917"/>
      <c r="CN125" s="917"/>
      <c r="CO125" s="918"/>
      <c r="CP125" s="925" t="s">
        <v>480</v>
      </c>
      <c r="CQ125" s="873"/>
      <c r="CR125" s="873"/>
      <c r="CS125" s="873"/>
      <c r="CT125" s="873"/>
      <c r="CU125" s="873"/>
      <c r="CV125" s="873"/>
      <c r="CW125" s="873"/>
      <c r="CX125" s="873"/>
      <c r="CY125" s="873"/>
      <c r="CZ125" s="873"/>
      <c r="DA125" s="873"/>
      <c r="DB125" s="873"/>
      <c r="DC125" s="873"/>
      <c r="DD125" s="873"/>
      <c r="DE125" s="873"/>
      <c r="DF125" s="874"/>
      <c r="DG125" s="926" t="s">
        <v>258</v>
      </c>
      <c r="DH125" s="907"/>
      <c r="DI125" s="907"/>
      <c r="DJ125" s="907"/>
      <c r="DK125" s="907"/>
      <c r="DL125" s="907" t="s">
        <v>258</v>
      </c>
      <c r="DM125" s="907"/>
      <c r="DN125" s="907"/>
      <c r="DO125" s="907"/>
      <c r="DP125" s="907"/>
      <c r="DQ125" s="907" t="s">
        <v>128</v>
      </c>
      <c r="DR125" s="907"/>
      <c r="DS125" s="907"/>
      <c r="DT125" s="907"/>
      <c r="DU125" s="907"/>
      <c r="DV125" s="908" t="s">
        <v>128</v>
      </c>
      <c r="DW125" s="908"/>
      <c r="DX125" s="908"/>
      <c r="DY125" s="908"/>
      <c r="DZ125" s="909"/>
    </row>
    <row r="126" spans="1:130" s="233" customFormat="1" ht="26.25" customHeight="1" thickBot="1" x14ac:dyDescent="0.2">
      <c r="A126" s="885"/>
      <c r="B126" s="886"/>
      <c r="C126" s="880" t="s">
        <v>466</v>
      </c>
      <c r="D126" s="817"/>
      <c r="E126" s="817"/>
      <c r="F126" s="817"/>
      <c r="G126" s="817"/>
      <c r="H126" s="817"/>
      <c r="I126" s="817"/>
      <c r="J126" s="817"/>
      <c r="K126" s="817"/>
      <c r="L126" s="817"/>
      <c r="M126" s="817"/>
      <c r="N126" s="817"/>
      <c r="O126" s="817"/>
      <c r="P126" s="817"/>
      <c r="Q126" s="817"/>
      <c r="R126" s="817"/>
      <c r="S126" s="817"/>
      <c r="T126" s="817"/>
      <c r="U126" s="817"/>
      <c r="V126" s="817"/>
      <c r="W126" s="817"/>
      <c r="X126" s="817"/>
      <c r="Y126" s="817"/>
      <c r="Z126" s="818"/>
      <c r="AA126" s="844" t="s">
        <v>128</v>
      </c>
      <c r="AB126" s="845"/>
      <c r="AC126" s="845"/>
      <c r="AD126" s="845"/>
      <c r="AE126" s="846"/>
      <c r="AF126" s="847" t="s">
        <v>258</v>
      </c>
      <c r="AG126" s="845"/>
      <c r="AH126" s="845"/>
      <c r="AI126" s="845"/>
      <c r="AJ126" s="846"/>
      <c r="AK126" s="847" t="s">
        <v>128</v>
      </c>
      <c r="AL126" s="845"/>
      <c r="AM126" s="845"/>
      <c r="AN126" s="845"/>
      <c r="AO126" s="846"/>
      <c r="AP126" s="889" t="s">
        <v>258</v>
      </c>
      <c r="AQ126" s="890"/>
      <c r="AR126" s="890"/>
      <c r="AS126" s="890"/>
      <c r="AT126" s="891"/>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58"/>
      <c r="CE126" s="258"/>
      <c r="CF126" s="258"/>
      <c r="CG126" s="235"/>
      <c r="CH126" s="235"/>
      <c r="CI126" s="235"/>
      <c r="CJ126" s="257"/>
      <c r="CK126" s="919"/>
      <c r="CL126" s="920"/>
      <c r="CM126" s="920"/>
      <c r="CN126" s="920"/>
      <c r="CO126" s="921"/>
      <c r="CP126" s="880" t="s">
        <v>481</v>
      </c>
      <c r="CQ126" s="817"/>
      <c r="CR126" s="817"/>
      <c r="CS126" s="817"/>
      <c r="CT126" s="817"/>
      <c r="CU126" s="817"/>
      <c r="CV126" s="817"/>
      <c r="CW126" s="817"/>
      <c r="CX126" s="817"/>
      <c r="CY126" s="817"/>
      <c r="CZ126" s="817"/>
      <c r="DA126" s="817"/>
      <c r="DB126" s="817"/>
      <c r="DC126" s="817"/>
      <c r="DD126" s="817"/>
      <c r="DE126" s="817"/>
      <c r="DF126" s="818"/>
      <c r="DG126" s="881" t="s">
        <v>258</v>
      </c>
      <c r="DH126" s="882"/>
      <c r="DI126" s="882"/>
      <c r="DJ126" s="882"/>
      <c r="DK126" s="882"/>
      <c r="DL126" s="882" t="s">
        <v>128</v>
      </c>
      <c r="DM126" s="882"/>
      <c r="DN126" s="882"/>
      <c r="DO126" s="882"/>
      <c r="DP126" s="882"/>
      <c r="DQ126" s="882" t="s">
        <v>258</v>
      </c>
      <c r="DR126" s="882"/>
      <c r="DS126" s="882"/>
      <c r="DT126" s="882"/>
      <c r="DU126" s="882"/>
      <c r="DV126" s="859" t="s">
        <v>128</v>
      </c>
      <c r="DW126" s="859"/>
      <c r="DX126" s="859"/>
      <c r="DY126" s="859"/>
      <c r="DZ126" s="860"/>
    </row>
    <row r="127" spans="1:130" s="233" customFormat="1" ht="26.25" customHeight="1" x14ac:dyDescent="0.15">
      <c r="A127" s="887"/>
      <c r="B127" s="888"/>
      <c r="C127" s="903" t="s">
        <v>482</v>
      </c>
      <c r="D127" s="904"/>
      <c r="E127" s="904"/>
      <c r="F127" s="904"/>
      <c r="G127" s="904"/>
      <c r="H127" s="904"/>
      <c r="I127" s="904"/>
      <c r="J127" s="904"/>
      <c r="K127" s="904"/>
      <c r="L127" s="904"/>
      <c r="M127" s="904"/>
      <c r="N127" s="904"/>
      <c r="O127" s="904"/>
      <c r="P127" s="904"/>
      <c r="Q127" s="904"/>
      <c r="R127" s="904"/>
      <c r="S127" s="904"/>
      <c r="T127" s="904"/>
      <c r="U127" s="904"/>
      <c r="V127" s="904"/>
      <c r="W127" s="904"/>
      <c r="X127" s="904"/>
      <c r="Y127" s="904"/>
      <c r="Z127" s="905"/>
      <c r="AA127" s="844">
        <v>376</v>
      </c>
      <c r="AB127" s="845"/>
      <c r="AC127" s="845"/>
      <c r="AD127" s="845"/>
      <c r="AE127" s="846"/>
      <c r="AF127" s="847">
        <v>314</v>
      </c>
      <c r="AG127" s="845"/>
      <c r="AH127" s="845"/>
      <c r="AI127" s="845"/>
      <c r="AJ127" s="846"/>
      <c r="AK127" s="847">
        <v>260</v>
      </c>
      <c r="AL127" s="845"/>
      <c r="AM127" s="845"/>
      <c r="AN127" s="845"/>
      <c r="AO127" s="846"/>
      <c r="AP127" s="889">
        <v>0</v>
      </c>
      <c r="AQ127" s="890"/>
      <c r="AR127" s="890"/>
      <c r="AS127" s="890"/>
      <c r="AT127" s="891"/>
      <c r="AU127" s="235"/>
      <c r="AV127" s="235"/>
      <c r="AW127" s="235"/>
      <c r="AX127" s="906" t="s">
        <v>483</v>
      </c>
      <c r="AY127" s="877"/>
      <c r="AZ127" s="877"/>
      <c r="BA127" s="877"/>
      <c r="BB127" s="877"/>
      <c r="BC127" s="877"/>
      <c r="BD127" s="877"/>
      <c r="BE127" s="878"/>
      <c r="BF127" s="876" t="s">
        <v>484</v>
      </c>
      <c r="BG127" s="877"/>
      <c r="BH127" s="877"/>
      <c r="BI127" s="877"/>
      <c r="BJ127" s="877"/>
      <c r="BK127" s="877"/>
      <c r="BL127" s="878"/>
      <c r="BM127" s="876" t="s">
        <v>485</v>
      </c>
      <c r="BN127" s="877"/>
      <c r="BO127" s="877"/>
      <c r="BP127" s="877"/>
      <c r="BQ127" s="877"/>
      <c r="BR127" s="877"/>
      <c r="BS127" s="878"/>
      <c r="BT127" s="876" t="s">
        <v>486</v>
      </c>
      <c r="BU127" s="877"/>
      <c r="BV127" s="877"/>
      <c r="BW127" s="877"/>
      <c r="BX127" s="877"/>
      <c r="BY127" s="877"/>
      <c r="BZ127" s="879"/>
      <c r="CA127" s="235"/>
      <c r="CB127" s="235"/>
      <c r="CC127" s="235"/>
      <c r="CD127" s="258"/>
      <c r="CE127" s="258"/>
      <c r="CF127" s="258"/>
      <c r="CG127" s="235"/>
      <c r="CH127" s="235"/>
      <c r="CI127" s="235"/>
      <c r="CJ127" s="257"/>
      <c r="CK127" s="919"/>
      <c r="CL127" s="920"/>
      <c r="CM127" s="920"/>
      <c r="CN127" s="920"/>
      <c r="CO127" s="921"/>
      <c r="CP127" s="880" t="s">
        <v>487</v>
      </c>
      <c r="CQ127" s="817"/>
      <c r="CR127" s="817"/>
      <c r="CS127" s="817"/>
      <c r="CT127" s="817"/>
      <c r="CU127" s="817"/>
      <c r="CV127" s="817"/>
      <c r="CW127" s="817"/>
      <c r="CX127" s="817"/>
      <c r="CY127" s="817"/>
      <c r="CZ127" s="817"/>
      <c r="DA127" s="817"/>
      <c r="DB127" s="817"/>
      <c r="DC127" s="817"/>
      <c r="DD127" s="817"/>
      <c r="DE127" s="817"/>
      <c r="DF127" s="818"/>
      <c r="DG127" s="881" t="s">
        <v>128</v>
      </c>
      <c r="DH127" s="882"/>
      <c r="DI127" s="882"/>
      <c r="DJ127" s="882"/>
      <c r="DK127" s="882"/>
      <c r="DL127" s="882" t="s">
        <v>258</v>
      </c>
      <c r="DM127" s="882"/>
      <c r="DN127" s="882"/>
      <c r="DO127" s="882"/>
      <c r="DP127" s="882"/>
      <c r="DQ127" s="882" t="s">
        <v>258</v>
      </c>
      <c r="DR127" s="882"/>
      <c r="DS127" s="882"/>
      <c r="DT127" s="882"/>
      <c r="DU127" s="882"/>
      <c r="DV127" s="859" t="s">
        <v>128</v>
      </c>
      <c r="DW127" s="859"/>
      <c r="DX127" s="859"/>
      <c r="DY127" s="859"/>
      <c r="DZ127" s="860"/>
    </row>
    <row r="128" spans="1:130" s="233" customFormat="1" ht="26.25" customHeight="1" thickBot="1" x14ac:dyDescent="0.2">
      <c r="A128" s="861" t="s">
        <v>488</v>
      </c>
      <c r="B128" s="862"/>
      <c r="C128" s="862"/>
      <c r="D128" s="862"/>
      <c r="E128" s="862"/>
      <c r="F128" s="862"/>
      <c r="G128" s="862"/>
      <c r="H128" s="862"/>
      <c r="I128" s="862"/>
      <c r="J128" s="862"/>
      <c r="K128" s="862"/>
      <c r="L128" s="862"/>
      <c r="M128" s="862"/>
      <c r="N128" s="862"/>
      <c r="O128" s="862"/>
      <c r="P128" s="862"/>
      <c r="Q128" s="862"/>
      <c r="R128" s="862"/>
      <c r="S128" s="862"/>
      <c r="T128" s="862"/>
      <c r="U128" s="862"/>
      <c r="V128" s="862"/>
      <c r="W128" s="863" t="s">
        <v>489</v>
      </c>
      <c r="X128" s="863"/>
      <c r="Y128" s="863"/>
      <c r="Z128" s="864"/>
      <c r="AA128" s="865">
        <v>38391</v>
      </c>
      <c r="AB128" s="866"/>
      <c r="AC128" s="866"/>
      <c r="AD128" s="866"/>
      <c r="AE128" s="867"/>
      <c r="AF128" s="868">
        <v>42300</v>
      </c>
      <c r="AG128" s="866"/>
      <c r="AH128" s="866"/>
      <c r="AI128" s="866"/>
      <c r="AJ128" s="867"/>
      <c r="AK128" s="868">
        <v>39820</v>
      </c>
      <c r="AL128" s="866"/>
      <c r="AM128" s="866"/>
      <c r="AN128" s="866"/>
      <c r="AO128" s="867"/>
      <c r="AP128" s="869"/>
      <c r="AQ128" s="870"/>
      <c r="AR128" s="870"/>
      <c r="AS128" s="870"/>
      <c r="AT128" s="871"/>
      <c r="AU128" s="235"/>
      <c r="AV128" s="235"/>
      <c r="AW128" s="235"/>
      <c r="AX128" s="872" t="s">
        <v>490</v>
      </c>
      <c r="AY128" s="873"/>
      <c r="AZ128" s="873"/>
      <c r="BA128" s="873"/>
      <c r="BB128" s="873"/>
      <c r="BC128" s="873"/>
      <c r="BD128" s="873"/>
      <c r="BE128" s="874"/>
      <c r="BF128" s="851" t="s">
        <v>128</v>
      </c>
      <c r="BG128" s="852"/>
      <c r="BH128" s="852"/>
      <c r="BI128" s="852"/>
      <c r="BJ128" s="852"/>
      <c r="BK128" s="852"/>
      <c r="BL128" s="875"/>
      <c r="BM128" s="851">
        <v>15</v>
      </c>
      <c r="BN128" s="852"/>
      <c r="BO128" s="852"/>
      <c r="BP128" s="852"/>
      <c r="BQ128" s="852"/>
      <c r="BR128" s="852"/>
      <c r="BS128" s="875"/>
      <c r="BT128" s="851">
        <v>20</v>
      </c>
      <c r="BU128" s="852"/>
      <c r="BV128" s="852"/>
      <c r="BW128" s="852"/>
      <c r="BX128" s="852"/>
      <c r="BY128" s="852"/>
      <c r="BZ128" s="853"/>
      <c r="CA128" s="258"/>
      <c r="CB128" s="258"/>
      <c r="CC128" s="258"/>
      <c r="CD128" s="258"/>
      <c r="CE128" s="258"/>
      <c r="CF128" s="258"/>
      <c r="CG128" s="235"/>
      <c r="CH128" s="235"/>
      <c r="CI128" s="235"/>
      <c r="CJ128" s="257"/>
      <c r="CK128" s="922"/>
      <c r="CL128" s="923"/>
      <c r="CM128" s="923"/>
      <c r="CN128" s="923"/>
      <c r="CO128" s="924"/>
      <c r="CP128" s="854" t="s">
        <v>491</v>
      </c>
      <c r="CQ128" s="795"/>
      <c r="CR128" s="795"/>
      <c r="CS128" s="795"/>
      <c r="CT128" s="795"/>
      <c r="CU128" s="795"/>
      <c r="CV128" s="795"/>
      <c r="CW128" s="795"/>
      <c r="CX128" s="795"/>
      <c r="CY128" s="795"/>
      <c r="CZ128" s="795"/>
      <c r="DA128" s="795"/>
      <c r="DB128" s="795"/>
      <c r="DC128" s="795"/>
      <c r="DD128" s="795"/>
      <c r="DE128" s="795"/>
      <c r="DF128" s="796"/>
      <c r="DG128" s="855" t="s">
        <v>128</v>
      </c>
      <c r="DH128" s="856"/>
      <c r="DI128" s="856"/>
      <c r="DJ128" s="856"/>
      <c r="DK128" s="856"/>
      <c r="DL128" s="856" t="s">
        <v>128</v>
      </c>
      <c r="DM128" s="856"/>
      <c r="DN128" s="856"/>
      <c r="DO128" s="856"/>
      <c r="DP128" s="856"/>
      <c r="DQ128" s="856" t="s">
        <v>128</v>
      </c>
      <c r="DR128" s="856"/>
      <c r="DS128" s="856"/>
      <c r="DT128" s="856"/>
      <c r="DU128" s="856"/>
      <c r="DV128" s="857" t="s">
        <v>128</v>
      </c>
      <c r="DW128" s="857"/>
      <c r="DX128" s="857"/>
      <c r="DY128" s="857"/>
      <c r="DZ128" s="858"/>
    </row>
    <row r="129" spans="1:131" s="233" customFormat="1" ht="26.25" customHeight="1" x14ac:dyDescent="0.15">
      <c r="A129" s="839" t="s">
        <v>106</v>
      </c>
      <c r="B129" s="840"/>
      <c r="C129" s="840"/>
      <c r="D129" s="840"/>
      <c r="E129" s="840"/>
      <c r="F129" s="840"/>
      <c r="G129" s="840"/>
      <c r="H129" s="840"/>
      <c r="I129" s="840"/>
      <c r="J129" s="840"/>
      <c r="K129" s="840"/>
      <c r="L129" s="840"/>
      <c r="M129" s="840"/>
      <c r="N129" s="840"/>
      <c r="O129" s="840"/>
      <c r="P129" s="840"/>
      <c r="Q129" s="840"/>
      <c r="R129" s="840"/>
      <c r="S129" s="840"/>
      <c r="T129" s="840"/>
      <c r="U129" s="840"/>
      <c r="V129" s="840"/>
      <c r="W129" s="841" t="s">
        <v>492</v>
      </c>
      <c r="X129" s="842"/>
      <c r="Y129" s="842"/>
      <c r="Z129" s="843"/>
      <c r="AA129" s="844">
        <v>2348046</v>
      </c>
      <c r="AB129" s="845"/>
      <c r="AC129" s="845"/>
      <c r="AD129" s="845"/>
      <c r="AE129" s="846"/>
      <c r="AF129" s="847">
        <v>2467280</v>
      </c>
      <c r="AG129" s="845"/>
      <c r="AH129" s="845"/>
      <c r="AI129" s="845"/>
      <c r="AJ129" s="846"/>
      <c r="AK129" s="847">
        <v>2744028</v>
      </c>
      <c r="AL129" s="845"/>
      <c r="AM129" s="845"/>
      <c r="AN129" s="845"/>
      <c r="AO129" s="846"/>
      <c r="AP129" s="848"/>
      <c r="AQ129" s="849"/>
      <c r="AR129" s="849"/>
      <c r="AS129" s="849"/>
      <c r="AT129" s="850"/>
      <c r="AU129" s="236"/>
      <c r="AV129" s="236"/>
      <c r="AW129" s="236"/>
      <c r="AX129" s="816" t="s">
        <v>493</v>
      </c>
      <c r="AY129" s="817"/>
      <c r="AZ129" s="817"/>
      <c r="BA129" s="817"/>
      <c r="BB129" s="817"/>
      <c r="BC129" s="817"/>
      <c r="BD129" s="817"/>
      <c r="BE129" s="818"/>
      <c r="BF129" s="835" t="s">
        <v>258</v>
      </c>
      <c r="BG129" s="836"/>
      <c r="BH129" s="836"/>
      <c r="BI129" s="836"/>
      <c r="BJ129" s="836"/>
      <c r="BK129" s="836"/>
      <c r="BL129" s="837"/>
      <c r="BM129" s="835">
        <v>20</v>
      </c>
      <c r="BN129" s="836"/>
      <c r="BO129" s="836"/>
      <c r="BP129" s="836"/>
      <c r="BQ129" s="836"/>
      <c r="BR129" s="836"/>
      <c r="BS129" s="837"/>
      <c r="BT129" s="835">
        <v>30</v>
      </c>
      <c r="BU129" s="836"/>
      <c r="BV129" s="836"/>
      <c r="BW129" s="836"/>
      <c r="BX129" s="836"/>
      <c r="BY129" s="836"/>
      <c r="BZ129" s="838"/>
      <c r="CA129" s="259"/>
      <c r="CB129" s="259"/>
      <c r="CC129" s="259"/>
      <c r="CD129" s="259"/>
      <c r="CE129" s="259"/>
      <c r="CF129" s="259"/>
      <c r="CG129" s="259"/>
      <c r="CH129" s="259"/>
      <c r="CI129" s="259"/>
      <c r="CJ129" s="259"/>
      <c r="CK129" s="259"/>
      <c r="CL129" s="259"/>
      <c r="CM129" s="259"/>
      <c r="CN129" s="259"/>
      <c r="CO129" s="259"/>
      <c r="CP129" s="259"/>
      <c r="CQ129" s="259"/>
      <c r="CR129" s="259"/>
      <c r="CS129" s="259"/>
      <c r="CT129" s="259"/>
      <c r="CU129" s="259"/>
      <c r="CV129" s="259"/>
      <c r="CW129" s="259"/>
      <c r="CX129" s="259"/>
      <c r="CY129" s="259"/>
      <c r="CZ129" s="259"/>
      <c r="DA129" s="259"/>
      <c r="DB129" s="259"/>
      <c r="DC129" s="259"/>
      <c r="DD129" s="259"/>
      <c r="DE129" s="259"/>
      <c r="DF129" s="259"/>
      <c r="DG129" s="259"/>
      <c r="DH129" s="259"/>
      <c r="DI129" s="259"/>
      <c r="DJ129" s="259"/>
      <c r="DK129" s="259"/>
      <c r="DL129" s="259"/>
      <c r="DM129" s="259"/>
      <c r="DN129" s="259"/>
      <c r="DO129" s="259"/>
      <c r="DP129" s="236"/>
      <c r="DQ129" s="236"/>
      <c r="DR129" s="236"/>
      <c r="DS129" s="236"/>
      <c r="DT129" s="236"/>
      <c r="DU129" s="236"/>
      <c r="DV129" s="236"/>
      <c r="DW129" s="236"/>
      <c r="DX129" s="236"/>
      <c r="DY129" s="236"/>
      <c r="DZ129" s="236"/>
    </row>
    <row r="130" spans="1:131" s="233" customFormat="1" ht="26.25" customHeight="1" x14ac:dyDescent="0.15">
      <c r="A130" s="839" t="s">
        <v>494</v>
      </c>
      <c r="B130" s="840"/>
      <c r="C130" s="840"/>
      <c r="D130" s="840"/>
      <c r="E130" s="840"/>
      <c r="F130" s="840"/>
      <c r="G130" s="840"/>
      <c r="H130" s="840"/>
      <c r="I130" s="840"/>
      <c r="J130" s="840"/>
      <c r="K130" s="840"/>
      <c r="L130" s="840"/>
      <c r="M130" s="840"/>
      <c r="N130" s="840"/>
      <c r="O130" s="840"/>
      <c r="P130" s="840"/>
      <c r="Q130" s="840"/>
      <c r="R130" s="840"/>
      <c r="S130" s="840"/>
      <c r="T130" s="840"/>
      <c r="U130" s="840"/>
      <c r="V130" s="840"/>
      <c r="W130" s="841" t="s">
        <v>495</v>
      </c>
      <c r="X130" s="842"/>
      <c r="Y130" s="842"/>
      <c r="Z130" s="843"/>
      <c r="AA130" s="844">
        <v>407440</v>
      </c>
      <c r="AB130" s="845"/>
      <c r="AC130" s="845"/>
      <c r="AD130" s="845"/>
      <c r="AE130" s="846"/>
      <c r="AF130" s="847">
        <v>428019</v>
      </c>
      <c r="AG130" s="845"/>
      <c r="AH130" s="845"/>
      <c r="AI130" s="845"/>
      <c r="AJ130" s="846"/>
      <c r="AK130" s="847">
        <v>432229</v>
      </c>
      <c r="AL130" s="845"/>
      <c r="AM130" s="845"/>
      <c r="AN130" s="845"/>
      <c r="AO130" s="846"/>
      <c r="AP130" s="848"/>
      <c r="AQ130" s="849"/>
      <c r="AR130" s="849"/>
      <c r="AS130" s="849"/>
      <c r="AT130" s="850"/>
      <c r="AU130" s="236"/>
      <c r="AV130" s="236"/>
      <c r="AW130" s="236"/>
      <c r="AX130" s="816" t="s">
        <v>496</v>
      </c>
      <c r="AY130" s="817"/>
      <c r="AZ130" s="817"/>
      <c r="BA130" s="817"/>
      <c r="BB130" s="817"/>
      <c r="BC130" s="817"/>
      <c r="BD130" s="817"/>
      <c r="BE130" s="818"/>
      <c r="BF130" s="819">
        <v>10.4</v>
      </c>
      <c r="BG130" s="820"/>
      <c r="BH130" s="820"/>
      <c r="BI130" s="820"/>
      <c r="BJ130" s="820"/>
      <c r="BK130" s="820"/>
      <c r="BL130" s="821"/>
      <c r="BM130" s="819">
        <v>25</v>
      </c>
      <c r="BN130" s="820"/>
      <c r="BO130" s="820"/>
      <c r="BP130" s="820"/>
      <c r="BQ130" s="820"/>
      <c r="BR130" s="820"/>
      <c r="BS130" s="821"/>
      <c r="BT130" s="819">
        <v>35</v>
      </c>
      <c r="BU130" s="820"/>
      <c r="BV130" s="820"/>
      <c r="BW130" s="820"/>
      <c r="BX130" s="820"/>
      <c r="BY130" s="820"/>
      <c r="BZ130" s="822"/>
      <c r="CA130" s="259"/>
      <c r="CB130" s="259"/>
      <c r="CC130" s="259"/>
      <c r="CD130" s="259"/>
      <c r="CE130" s="259"/>
      <c r="CF130" s="259"/>
      <c r="CG130" s="259"/>
      <c r="CH130" s="259"/>
      <c r="CI130" s="259"/>
      <c r="CJ130" s="259"/>
      <c r="CK130" s="259"/>
      <c r="CL130" s="259"/>
      <c r="CM130" s="259"/>
      <c r="CN130" s="259"/>
      <c r="CO130" s="259"/>
      <c r="CP130" s="259"/>
      <c r="CQ130" s="259"/>
      <c r="CR130" s="259"/>
      <c r="CS130" s="259"/>
      <c r="CT130" s="259"/>
      <c r="CU130" s="259"/>
      <c r="CV130" s="259"/>
      <c r="CW130" s="259"/>
      <c r="CX130" s="259"/>
      <c r="CY130" s="259"/>
      <c r="CZ130" s="259"/>
      <c r="DA130" s="259"/>
      <c r="DB130" s="259"/>
      <c r="DC130" s="259"/>
      <c r="DD130" s="259"/>
      <c r="DE130" s="259"/>
      <c r="DF130" s="259"/>
      <c r="DG130" s="259"/>
      <c r="DH130" s="259"/>
      <c r="DI130" s="259"/>
      <c r="DJ130" s="259"/>
      <c r="DK130" s="259"/>
      <c r="DL130" s="259"/>
      <c r="DM130" s="259"/>
      <c r="DN130" s="259"/>
      <c r="DO130" s="259"/>
      <c r="DP130" s="236"/>
      <c r="DQ130" s="236"/>
      <c r="DR130" s="236"/>
      <c r="DS130" s="236"/>
      <c r="DT130" s="236"/>
      <c r="DU130" s="236"/>
      <c r="DV130" s="236"/>
      <c r="DW130" s="236"/>
      <c r="DX130" s="236"/>
      <c r="DY130" s="236"/>
      <c r="DZ130" s="236"/>
    </row>
    <row r="131" spans="1:131" s="233" customFormat="1" ht="26.25" customHeight="1" thickBot="1" x14ac:dyDescent="0.2">
      <c r="A131" s="823"/>
      <c r="B131" s="824"/>
      <c r="C131" s="824"/>
      <c r="D131" s="824"/>
      <c r="E131" s="824"/>
      <c r="F131" s="824"/>
      <c r="G131" s="824"/>
      <c r="H131" s="824"/>
      <c r="I131" s="824"/>
      <c r="J131" s="824"/>
      <c r="K131" s="824"/>
      <c r="L131" s="824"/>
      <c r="M131" s="824"/>
      <c r="N131" s="824"/>
      <c r="O131" s="824"/>
      <c r="P131" s="824"/>
      <c r="Q131" s="824"/>
      <c r="R131" s="824"/>
      <c r="S131" s="824"/>
      <c r="T131" s="824"/>
      <c r="U131" s="824"/>
      <c r="V131" s="824"/>
      <c r="W131" s="825" t="s">
        <v>497</v>
      </c>
      <c r="X131" s="826"/>
      <c r="Y131" s="826"/>
      <c r="Z131" s="827"/>
      <c r="AA131" s="828">
        <v>1940606</v>
      </c>
      <c r="AB131" s="829"/>
      <c r="AC131" s="829"/>
      <c r="AD131" s="829"/>
      <c r="AE131" s="830"/>
      <c r="AF131" s="831">
        <v>2039261</v>
      </c>
      <c r="AG131" s="829"/>
      <c r="AH131" s="829"/>
      <c r="AI131" s="829"/>
      <c r="AJ131" s="830"/>
      <c r="AK131" s="831">
        <v>2311799</v>
      </c>
      <c r="AL131" s="829"/>
      <c r="AM131" s="829"/>
      <c r="AN131" s="829"/>
      <c r="AO131" s="830"/>
      <c r="AP131" s="832"/>
      <c r="AQ131" s="833"/>
      <c r="AR131" s="833"/>
      <c r="AS131" s="833"/>
      <c r="AT131" s="834"/>
      <c r="AU131" s="236"/>
      <c r="AV131" s="236"/>
      <c r="AW131" s="236"/>
      <c r="AX131" s="794" t="s">
        <v>498</v>
      </c>
      <c r="AY131" s="795"/>
      <c r="AZ131" s="795"/>
      <c r="BA131" s="795"/>
      <c r="BB131" s="795"/>
      <c r="BC131" s="795"/>
      <c r="BD131" s="795"/>
      <c r="BE131" s="796"/>
      <c r="BF131" s="797">
        <v>7.6</v>
      </c>
      <c r="BG131" s="798"/>
      <c r="BH131" s="798"/>
      <c r="BI131" s="798"/>
      <c r="BJ131" s="798"/>
      <c r="BK131" s="798"/>
      <c r="BL131" s="799"/>
      <c r="BM131" s="797">
        <v>350</v>
      </c>
      <c r="BN131" s="798"/>
      <c r="BO131" s="798"/>
      <c r="BP131" s="798"/>
      <c r="BQ131" s="798"/>
      <c r="BR131" s="798"/>
      <c r="BS131" s="799"/>
      <c r="BT131" s="800"/>
      <c r="BU131" s="801"/>
      <c r="BV131" s="801"/>
      <c r="BW131" s="801"/>
      <c r="BX131" s="801"/>
      <c r="BY131" s="801"/>
      <c r="BZ131" s="802"/>
      <c r="CA131" s="259"/>
      <c r="CB131" s="259"/>
      <c r="CC131" s="259"/>
      <c r="CD131" s="259"/>
      <c r="CE131" s="259"/>
      <c r="CF131" s="259"/>
      <c r="CG131" s="259"/>
      <c r="CH131" s="259"/>
      <c r="CI131" s="259"/>
      <c r="CJ131" s="259"/>
      <c r="CK131" s="259"/>
      <c r="CL131" s="259"/>
      <c r="CM131" s="259"/>
      <c r="CN131" s="259"/>
      <c r="CO131" s="259"/>
      <c r="CP131" s="259"/>
      <c r="CQ131" s="259"/>
      <c r="CR131" s="259"/>
      <c r="CS131" s="259"/>
      <c r="CT131" s="259"/>
      <c r="CU131" s="259"/>
      <c r="CV131" s="259"/>
      <c r="CW131" s="259"/>
      <c r="CX131" s="259"/>
      <c r="CY131" s="259"/>
      <c r="CZ131" s="259"/>
      <c r="DA131" s="259"/>
      <c r="DB131" s="259"/>
      <c r="DC131" s="259"/>
      <c r="DD131" s="259"/>
      <c r="DE131" s="259"/>
      <c r="DF131" s="259"/>
      <c r="DG131" s="259"/>
      <c r="DH131" s="259"/>
      <c r="DI131" s="259"/>
      <c r="DJ131" s="259"/>
      <c r="DK131" s="259"/>
      <c r="DL131" s="259"/>
      <c r="DM131" s="259"/>
      <c r="DN131" s="259"/>
      <c r="DO131" s="259"/>
      <c r="DP131" s="236"/>
      <c r="DQ131" s="236"/>
      <c r="DR131" s="236"/>
      <c r="DS131" s="236"/>
      <c r="DT131" s="236"/>
      <c r="DU131" s="236"/>
      <c r="DV131" s="236"/>
      <c r="DW131" s="236"/>
      <c r="DX131" s="236"/>
      <c r="DY131" s="236"/>
      <c r="DZ131" s="236"/>
    </row>
    <row r="132" spans="1:131" s="233" customFormat="1" ht="26.25" customHeight="1" x14ac:dyDescent="0.15">
      <c r="A132" s="803" t="s">
        <v>499</v>
      </c>
      <c r="B132" s="804"/>
      <c r="C132" s="804"/>
      <c r="D132" s="804"/>
      <c r="E132" s="804"/>
      <c r="F132" s="804"/>
      <c r="G132" s="804"/>
      <c r="H132" s="804"/>
      <c r="I132" s="804"/>
      <c r="J132" s="804"/>
      <c r="K132" s="804"/>
      <c r="L132" s="804"/>
      <c r="M132" s="804"/>
      <c r="N132" s="804"/>
      <c r="O132" s="804"/>
      <c r="P132" s="804"/>
      <c r="Q132" s="804"/>
      <c r="R132" s="804"/>
      <c r="S132" s="804"/>
      <c r="T132" s="804"/>
      <c r="U132" s="804"/>
      <c r="V132" s="807" t="s">
        <v>500</v>
      </c>
      <c r="W132" s="807"/>
      <c r="X132" s="807"/>
      <c r="Y132" s="807"/>
      <c r="Z132" s="808"/>
      <c r="AA132" s="809">
        <v>11.58591698</v>
      </c>
      <c r="AB132" s="810"/>
      <c r="AC132" s="810"/>
      <c r="AD132" s="810"/>
      <c r="AE132" s="811"/>
      <c r="AF132" s="812">
        <v>9.9695428879999994</v>
      </c>
      <c r="AG132" s="810"/>
      <c r="AH132" s="810"/>
      <c r="AI132" s="810"/>
      <c r="AJ132" s="811"/>
      <c r="AK132" s="812">
        <v>9.7716972799999997</v>
      </c>
      <c r="AL132" s="810"/>
      <c r="AM132" s="810"/>
      <c r="AN132" s="810"/>
      <c r="AO132" s="811"/>
      <c r="AP132" s="813"/>
      <c r="AQ132" s="814"/>
      <c r="AR132" s="814"/>
      <c r="AS132" s="814"/>
      <c r="AT132" s="815"/>
      <c r="AU132" s="260"/>
      <c r="AV132" s="236"/>
      <c r="AW132" s="236"/>
      <c r="AX132" s="236"/>
      <c r="AY132" s="236"/>
      <c r="AZ132" s="236"/>
      <c r="BA132" s="236"/>
      <c r="BB132" s="236"/>
      <c r="BC132" s="236"/>
      <c r="BD132" s="236"/>
      <c r="BE132" s="236"/>
      <c r="BF132" s="236"/>
      <c r="BG132" s="236"/>
      <c r="BH132" s="236"/>
      <c r="BI132" s="236"/>
      <c r="BJ132" s="236"/>
      <c r="BK132" s="236"/>
      <c r="BL132" s="236"/>
      <c r="BM132" s="236"/>
      <c r="BN132" s="236"/>
      <c r="BO132" s="236"/>
      <c r="BP132" s="236"/>
      <c r="BQ132" s="236"/>
      <c r="BR132" s="236"/>
      <c r="BS132" s="237"/>
      <c r="BT132" s="236"/>
      <c r="BU132" s="236"/>
      <c r="BV132" s="236"/>
      <c r="BW132" s="236"/>
      <c r="BX132" s="236"/>
      <c r="BY132" s="236"/>
      <c r="BZ132" s="236"/>
      <c r="CA132" s="259"/>
      <c r="CB132" s="259"/>
      <c r="CC132" s="259"/>
      <c r="CD132" s="259"/>
      <c r="CE132" s="259"/>
      <c r="CF132" s="259"/>
      <c r="CG132" s="259"/>
      <c r="CH132" s="259"/>
      <c r="CI132" s="259"/>
      <c r="CJ132" s="259"/>
      <c r="CK132" s="259"/>
      <c r="CL132" s="259"/>
      <c r="CM132" s="259"/>
      <c r="CN132" s="259"/>
      <c r="CO132" s="259"/>
      <c r="CP132" s="259"/>
      <c r="CQ132" s="259"/>
      <c r="CR132" s="259"/>
      <c r="CS132" s="259"/>
      <c r="CT132" s="259"/>
      <c r="CU132" s="259"/>
      <c r="CV132" s="259"/>
      <c r="CW132" s="259"/>
      <c r="CX132" s="259"/>
      <c r="CY132" s="259"/>
      <c r="CZ132" s="259"/>
      <c r="DA132" s="259"/>
      <c r="DB132" s="259"/>
      <c r="DC132" s="259"/>
      <c r="DD132" s="259"/>
      <c r="DE132" s="259"/>
      <c r="DF132" s="259"/>
      <c r="DG132" s="259"/>
      <c r="DH132" s="259"/>
      <c r="DI132" s="259"/>
      <c r="DJ132" s="259"/>
      <c r="DK132" s="259"/>
      <c r="DL132" s="259"/>
      <c r="DM132" s="259"/>
      <c r="DN132" s="259"/>
      <c r="DO132" s="259"/>
      <c r="DP132" s="236"/>
      <c r="DQ132" s="236"/>
      <c r="DR132" s="236"/>
      <c r="DS132" s="236"/>
      <c r="DT132" s="236"/>
      <c r="DU132" s="236"/>
      <c r="DV132" s="236"/>
      <c r="DW132" s="236"/>
      <c r="DX132" s="236"/>
      <c r="DY132" s="236"/>
      <c r="DZ132" s="236"/>
    </row>
    <row r="133" spans="1:131" s="233" customFormat="1" ht="26.25" customHeight="1" thickBot="1" x14ac:dyDescent="0.2">
      <c r="A133" s="805"/>
      <c r="B133" s="806"/>
      <c r="C133" s="806"/>
      <c r="D133" s="806"/>
      <c r="E133" s="806"/>
      <c r="F133" s="806"/>
      <c r="G133" s="806"/>
      <c r="H133" s="806"/>
      <c r="I133" s="806"/>
      <c r="J133" s="806"/>
      <c r="K133" s="806"/>
      <c r="L133" s="806"/>
      <c r="M133" s="806"/>
      <c r="N133" s="806"/>
      <c r="O133" s="806"/>
      <c r="P133" s="806"/>
      <c r="Q133" s="806"/>
      <c r="R133" s="806"/>
      <c r="S133" s="806"/>
      <c r="T133" s="806"/>
      <c r="U133" s="806"/>
      <c r="V133" s="786" t="s">
        <v>501</v>
      </c>
      <c r="W133" s="786"/>
      <c r="X133" s="786"/>
      <c r="Y133" s="786"/>
      <c r="Z133" s="787"/>
      <c r="AA133" s="788">
        <v>11</v>
      </c>
      <c r="AB133" s="789"/>
      <c r="AC133" s="789"/>
      <c r="AD133" s="789"/>
      <c r="AE133" s="790"/>
      <c r="AF133" s="788">
        <v>11.1</v>
      </c>
      <c r="AG133" s="789"/>
      <c r="AH133" s="789"/>
      <c r="AI133" s="789"/>
      <c r="AJ133" s="790"/>
      <c r="AK133" s="788">
        <v>10.4</v>
      </c>
      <c r="AL133" s="789"/>
      <c r="AM133" s="789"/>
      <c r="AN133" s="789"/>
      <c r="AO133" s="790"/>
      <c r="AP133" s="791"/>
      <c r="AQ133" s="792"/>
      <c r="AR133" s="792"/>
      <c r="AS133" s="792"/>
      <c r="AT133" s="793"/>
      <c r="AU133" s="236"/>
      <c r="AV133" s="236"/>
      <c r="AW133" s="236"/>
      <c r="AX133" s="236"/>
      <c r="AY133" s="236"/>
      <c r="AZ133" s="236"/>
      <c r="BA133" s="236"/>
      <c r="BB133" s="236"/>
      <c r="BC133" s="236"/>
      <c r="BD133" s="236"/>
      <c r="BE133" s="236"/>
      <c r="BF133" s="236"/>
      <c r="BG133" s="236"/>
      <c r="BH133" s="236"/>
      <c r="BI133" s="236"/>
      <c r="BJ133" s="236"/>
      <c r="BK133" s="236"/>
      <c r="BL133" s="236"/>
      <c r="BM133" s="236"/>
      <c r="BN133" s="259"/>
      <c r="BO133" s="259"/>
      <c r="BP133" s="259"/>
      <c r="BQ133" s="259"/>
      <c r="BR133" s="259"/>
      <c r="BS133" s="259"/>
      <c r="BT133" s="259"/>
      <c r="BU133" s="259"/>
      <c r="BV133" s="259"/>
      <c r="BW133" s="259"/>
      <c r="BX133" s="259"/>
      <c r="BY133" s="259"/>
      <c r="BZ133" s="259"/>
      <c r="CA133" s="259"/>
      <c r="CB133" s="259"/>
      <c r="CC133" s="259"/>
      <c r="CD133" s="259"/>
      <c r="CE133" s="259"/>
      <c r="CF133" s="259"/>
      <c r="CG133" s="259"/>
      <c r="CH133" s="259"/>
      <c r="CI133" s="259"/>
      <c r="CJ133" s="259"/>
      <c r="CK133" s="259"/>
      <c r="CL133" s="259"/>
      <c r="CM133" s="259"/>
      <c r="CN133" s="259"/>
      <c r="CO133" s="259"/>
      <c r="CP133" s="259"/>
      <c r="CQ133" s="259"/>
      <c r="CR133" s="259"/>
      <c r="CS133" s="259"/>
      <c r="CT133" s="259"/>
      <c r="CU133" s="259"/>
      <c r="CV133" s="259"/>
      <c r="CW133" s="259"/>
      <c r="CX133" s="259"/>
      <c r="CY133" s="259"/>
      <c r="CZ133" s="259"/>
      <c r="DA133" s="259"/>
      <c r="DB133" s="259"/>
      <c r="DC133" s="259"/>
      <c r="DD133" s="259"/>
      <c r="DE133" s="259"/>
      <c r="DF133" s="259"/>
      <c r="DG133" s="259"/>
      <c r="DH133" s="259"/>
      <c r="DI133" s="259"/>
      <c r="DJ133" s="259"/>
      <c r="DK133" s="259"/>
      <c r="DL133" s="259"/>
      <c r="DM133" s="259"/>
      <c r="DN133" s="259"/>
      <c r="DO133" s="259"/>
      <c r="DP133" s="236"/>
      <c r="DQ133" s="236"/>
      <c r="DR133" s="236"/>
      <c r="DS133" s="236"/>
      <c r="DT133" s="236"/>
      <c r="DU133" s="236"/>
      <c r="DV133" s="236"/>
      <c r="DW133" s="236"/>
      <c r="DX133" s="236"/>
      <c r="DY133" s="236"/>
      <c r="DZ133" s="236"/>
    </row>
    <row r="134" spans="1:131" ht="11.25" customHeight="1" x14ac:dyDescent="0.15">
      <c r="A134" s="261"/>
      <c r="B134" s="261"/>
      <c r="C134" s="261"/>
      <c r="D134" s="261"/>
      <c r="E134" s="261"/>
      <c r="F134" s="261"/>
      <c r="G134" s="261"/>
      <c r="H134" s="261"/>
      <c r="I134" s="261"/>
      <c r="J134" s="261"/>
      <c r="K134" s="261"/>
      <c r="L134" s="261"/>
      <c r="M134" s="261"/>
      <c r="N134" s="261"/>
      <c r="O134" s="261"/>
      <c r="P134" s="261"/>
      <c r="Q134" s="261"/>
      <c r="R134" s="261"/>
      <c r="S134" s="261"/>
      <c r="T134" s="261"/>
      <c r="U134" s="261"/>
      <c r="V134" s="261"/>
      <c r="W134" s="261"/>
      <c r="X134" s="261"/>
      <c r="Y134" s="261"/>
      <c r="Z134" s="261"/>
      <c r="AA134" s="261"/>
      <c r="AB134" s="261"/>
      <c r="AC134" s="261"/>
      <c r="AD134" s="261"/>
      <c r="AE134" s="261"/>
      <c r="AF134" s="261"/>
      <c r="AG134" s="261"/>
      <c r="AH134" s="261"/>
      <c r="AI134" s="261"/>
      <c r="AJ134" s="261"/>
      <c r="AK134" s="261"/>
      <c r="AL134" s="261"/>
      <c r="AM134" s="261"/>
      <c r="AN134" s="261"/>
      <c r="AO134" s="261"/>
      <c r="AP134" s="261"/>
      <c r="AQ134" s="261"/>
      <c r="AR134" s="261"/>
      <c r="AS134" s="261"/>
      <c r="AT134" s="261"/>
      <c r="AU134" s="236"/>
      <c r="AV134" s="236"/>
      <c r="AW134" s="236"/>
      <c r="AX134" s="236"/>
      <c r="AY134" s="236"/>
      <c r="AZ134" s="236"/>
      <c r="BA134" s="236"/>
      <c r="BB134" s="236"/>
      <c r="BC134" s="236"/>
      <c r="BD134" s="236"/>
      <c r="BE134" s="236"/>
      <c r="BF134" s="236"/>
      <c r="BG134" s="236"/>
      <c r="BH134" s="236"/>
      <c r="BI134" s="236"/>
      <c r="BJ134" s="236"/>
      <c r="BK134" s="236"/>
      <c r="BL134" s="236"/>
      <c r="BM134" s="236"/>
      <c r="BN134" s="259"/>
      <c r="BO134" s="259"/>
      <c r="BP134" s="259"/>
      <c r="BQ134" s="259"/>
      <c r="BR134" s="259"/>
      <c r="BS134" s="259"/>
      <c r="BT134" s="259"/>
      <c r="BU134" s="259"/>
      <c r="BV134" s="259"/>
      <c r="BW134" s="259"/>
      <c r="BX134" s="259"/>
      <c r="BY134" s="259"/>
      <c r="BZ134" s="259"/>
      <c r="CA134" s="259"/>
      <c r="CB134" s="259"/>
      <c r="CC134" s="259"/>
      <c r="CD134" s="259"/>
      <c r="CE134" s="259"/>
      <c r="CF134" s="259"/>
      <c r="CG134" s="259"/>
      <c r="CH134" s="259"/>
      <c r="CI134" s="259"/>
      <c r="CJ134" s="259"/>
      <c r="CK134" s="259"/>
      <c r="CL134" s="259"/>
      <c r="CM134" s="259"/>
      <c r="CN134" s="259"/>
      <c r="CO134" s="259"/>
      <c r="CP134" s="259"/>
      <c r="CQ134" s="259"/>
      <c r="CR134" s="259"/>
      <c r="CS134" s="259"/>
      <c r="CT134" s="259"/>
      <c r="CU134" s="259"/>
      <c r="CV134" s="259"/>
      <c r="CW134" s="259"/>
      <c r="CX134" s="259"/>
      <c r="CY134" s="259"/>
      <c r="CZ134" s="259"/>
      <c r="DA134" s="259"/>
      <c r="DB134" s="259"/>
      <c r="DC134" s="259"/>
      <c r="DD134" s="259"/>
      <c r="DE134" s="259"/>
      <c r="DF134" s="259"/>
      <c r="DG134" s="259"/>
      <c r="DH134" s="259"/>
      <c r="DI134" s="259"/>
      <c r="DJ134" s="259"/>
      <c r="DK134" s="259"/>
      <c r="DL134" s="259"/>
      <c r="DM134" s="259"/>
      <c r="DN134" s="259"/>
      <c r="DO134" s="259"/>
      <c r="DP134" s="236"/>
      <c r="DQ134" s="236"/>
      <c r="DR134" s="236"/>
      <c r="DS134" s="236"/>
      <c r="DT134" s="236"/>
      <c r="DU134" s="236"/>
      <c r="DV134" s="236"/>
      <c r="DW134" s="236"/>
      <c r="DX134" s="236"/>
      <c r="DY134" s="236"/>
      <c r="DZ134" s="236"/>
      <c r="EA134" s="233"/>
    </row>
    <row r="135" spans="1:131" ht="14.25" hidden="1" x14ac:dyDescent="0.15">
      <c r="AU135" s="261"/>
      <c r="AV135" s="261"/>
      <c r="AW135" s="261"/>
      <c r="AX135" s="261"/>
      <c r="AY135" s="261"/>
      <c r="AZ135" s="261"/>
      <c r="BA135" s="261"/>
      <c r="BB135" s="261"/>
      <c r="BC135" s="261"/>
      <c r="BD135" s="261"/>
      <c r="BE135" s="261"/>
      <c r="BF135" s="261"/>
      <c r="BG135" s="261"/>
      <c r="BH135" s="261"/>
      <c r="BI135" s="261"/>
      <c r="BJ135" s="261"/>
      <c r="BK135" s="261"/>
      <c r="BL135" s="261"/>
      <c r="BM135" s="261"/>
      <c r="BN135" s="261"/>
      <c r="BO135" s="261"/>
      <c r="BP135" s="261"/>
      <c r="BQ135" s="261"/>
      <c r="BR135" s="261"/>
      <c r="BS135" s="261"/>
      <c r="BT135" s="261"/>
      <c r="BU135" s="261"/>
      <c r="BV135" s="261"/>
      <c r="BW135" s="261"/>
      <c r="BX135" s="261"/>
      <c r="BY135" s="261"/>
      <c r="BZ135" s="261"/>
      <c r="CA135" s="261"/>
      <c r="CB135" s="261"/>
      <c r="CC135" s="261"/>
      <c r="CD135" s="261"/>
      <c r="CE135" s="261"/>
      <c r="CF135" s="261"/>
      <c r="CG135" s="261"/>
      <c r="CH135" s="261"/>
      <c r="CI135" s="261"/>
      <c r="CJ135" s="261"/>
      <c r="CK135" s="261"/>
      <c r="CL135" s="261"/>
      <c r="CM135" s="261"/>
      <c r="CN135" s="261"/>
      <c r="CO135" s="261"/>
      <c r="CP135" s="261"/>
      <c r="CQ135" s="261"/>
      <c r="CR135" s="261"/>
      <c r="CS135" s="261"/>
      <c r="CT135" s="261"/>
      <c r="CU135" s="261"/>
      <c r="CV135" s="261"/>
      <c r="CW135" s="261"/>
      <c r="CX135" s="261"/>
      <c r="CY135" s="261"/>
      <c r="CZ135" s="261"/>
      <c r="DA135" s="261"/>
      <c r="DB135" s="261"/>
      <c r="DC135" s="261"/>
      <c r="DD135" s="261"/>
      <c r="DE135" s="261"/>
      <c r="DF135" s="261"/>
      <c r="DG135" s="261"/>
      <c r="DH135" s="261"/>
      <c r="DI135" s="261"/>
      <c r="DJ135" s="261"/>
      <c r="DK135" s="261"/>
      <c r="DL135" s="261"/>
      <c r="DM135" s="261"/>
      <c r="DN135" s="261"/>
      <c r="DO135" s="261"/>
      <c r="DP135" s="261"/>
      <c r="DQ135" s="261"/>
      <c r="DR135" s="261"/>
      <c r="DS135" s="261"/>
      <c r="DT135" s="261"/>
      <c r="DU135" s="261"/>
      <c r="DV135" s="261"/>
      <c r="DW135" s="261"/>
      <c r="DX135" s="261"/>
      <c r="DY135" s="261"/>
      <c r="DZ135" s="261"/>
    </row>
  </sheetData>
  <sheetProtection algorithmName="SHA-512" hashValue="1ZOyi29aGQwNZnKNKmuZ0TSEQB5KaYPv5o/bK541tS2pgfjlOCFrXKriLQxPy07HUcnLcr70HwUSUK3BW7GrJg==" saltValue="j9ZePr5QhIARvSbsiILUSw=="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9" orientation="portrait" verticalDpi="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63" customWidth="1"/>
    <col min="121" max="121" width="0" style="262" hidden="1" customWidth="1"/>
    <col min="122" max="16384" width="9" style="262" hidden="1"/>
  </cols>
  <sheetData>
    <row r="1" spans="1:120" x14ac:dyDescent="0.15">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62"/>
    </row>
    <row r="17" spans="119:120" x14ac:dyDescent="0.15">
      <c r="DP17" s="262"/>
    </row>
    <row r="18" spans="119:120" x14ac:dyDescent="0.15"/>
    <row r="19" spans="119:120" x14ac:dyDescent="0.15"/>
    <row r="20" spans="119:120" x14ac:dyDescent="0.15">
      <c r="DO20" s="262"/>
      <c r="DP20" s="262"/>
    </row>
    <row r="21" spans="119:120" x14ac:dyDescent="0.15">
      <c r="DP21" s="262"/>
    </row>
    <row r="22" spans="119:120" x14ac:dyDescent="0.15"/>
    <row r="23" spans="119:120" x14ac:dyDescent="0.15">
      <c r="DO23" s="262"/>
      <c r="DP23" s="262"/>
    </row>
    <row r="24" spans="119:120" x14ac:dyDescent="0.15">
      <c r="DP24" s="262"/>
    </row>
    <row r="25" spans="119:120" x14ac:dyDescent="0.15">
      <c r="DP25" s="262"/>
    </row>
    <row r="26" spans="119:120" x14ac:dyDescent="0.15">
      <c r="DO26" s="262"/>
      <c r="DP26" s="262"/>
    </row>
    <row r="27" spans="119:120" x14ac:dyDescent="0.15"/>
    <row r="28" spans="119:120" x14ac:dyDescent="0.15">
      <c r="DO28" s="262"/>
      <c r="DP28" s="262"/>
    </row>
    <row r="29" spans="119:120" x14ac:dyDescent="0.15">
      <c r="DP29" s="262"/>
    </row>
    <row r="30" spans="119:120" x14ac:dyDescent="0.15"/>
    <row r="31" spans="119:120" x14ac:dyDescent="0.15">
      <c r="DO31" s="262"/>
      <c r="DP31" s="262"/>
    </row>
    <row r="32" spans="119:120" x14ac:dyDescent="0.15"/>
    <row r="33" spans="98:120" x14ac:dyDescent="0.15">
      <c r="DO33" s="262"/>
      <c r="DP33" s="262"/>
    </row>
    <row r="34" spans="98:120" x14ac:dyDescent="0.15">
      <c r="DM34" s="262"/>
    </row>
    <row r="35" spans="98:120" x14ac:dyDescent="0.15">
      <c r="CT35" s="262"/>
      <c r="CU35" s="262"/>
      <c r="CV35" s="262"/>
      <c r="CY35" s="262"/>
      <c r="CZ35" s="262"/>
      <c r="DA35" s="262"/>
      <c r="DD35" s="262"/>
      <c r="DE35" s="262"/>
      <c r="DF35" s="262"/>
      <c r="DI35" s="262"/>
      <c r="DJ35" s="262"/>
      <c r="DK35" s="262"/>
      <c r="DM35" s="262"/>
      <c r="DN35" s="262"/>
      <c r="DO35" s="262"/>
      <c r="DP35" s="262"/>
    </row>
    <row r="36" spans="98:120" x14ac:dyDescent="0.15"/>
    <row r="37" spans="98:120" x14ac:dyDescent="0.15">
      <c r="CW37" s="262"/>
      <c r="DB37" s="262"/>
      <c r="DG37" s="262"/>
      <c r="DL37" s="262"/>
      <c r="DP37" s="262"/>
    </row>
    <row r="38" spans="98:120" x14ac:dyDescent="0.15">
      <c r="CT38" s="262"/>
      <c r="CU38" s="262"/>
      <c r="CV38" s="262"/>
      <c r="CW38" s="262"/>
      <c r="CY38" s="262"/>
      <c r="CZ38" s="262"/>
      <c r="DA38" s="262"/>
      <c r="DB38" s="262"/>
      <c r="DD38" s="262"/>
      <c r="DE38" s="262"/>
      <c r="DF38" s="262"/>
      <c r="DG38" s="262"/>
      <c r="DI38" s="262"/>
      <c r="DJ38" s="262"/>
      <c r="DK38" s="262"/>
      <c r="DL38" s="262"/>
      <c r="DN38" s="262"/>
      <c r="DO38" s="262"/>
      <c r="DP38" s="26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62"/>
      <c r="DO49" s="262"/>
      <c r="DP49" s="26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62"/>
      <c r="CS63" s="262"/>
      <c r="CX63" s="262"/>
      <c r="DC63" s="262"/>
      <c r="DH63" s="262"/>
    </row>
    <row r="64" spans="22:120" x14ac:dyDescent="0.15">
      <c r="V64" s="262"/>
    </row>
    <row r="65" spans="15:120" x14ac:dyDescent="0.15">
      <c r="X65" s="262"/>
      <c r="Z65" s="262"/>
      <c r="AA65" s="262"/>
      <c r="AB65" s="262"/>
      <c r="AC65" s="262"/>
      <c r="AD65" s="262"/>
      <c r="AE65" s="262"/>
      <c r="AF65" s="262"/>
      <c r="AG65" s="262"/>
      <c r="AH65" s="262"/>
      <c r="AI65" s="262"/>
      <c r="AJ65" s="262"/>
      <c r="AK65" s="262"/>
      <c r="AL65" s="262"/>
      <c r="AM65" s="262"/>
      <c r="AN65" s="262"/>
      <c r="AO65" s="262"/>
      <c r="AP65" s="262"/>
      <c r="AQ65" s="262"/>
      <c r="AR65" s="262"/>
      <c r="AS65" s="262"/>
      <c r="AT65" s="262"/>
      <c r="AU65" s="262"/>
      <c r="AV65" s="262"/>
      <c r="AW65" s="262"/>
      <c r="AX65" s="262"/>
      <c r="AY65" s="262"/>
      <c r="AZ65" s="262"/>
      <c r="BA65" s="262"/>
      <c r="BB65" s="262"/>
      <c r="BC65" s="262"/>
      <c r="BD65" s="262"/>
      <c r="BE65" s="262"/>
      <c r="BF65" s="262"/>
      <c r="BG65" s="262"/>
      <c r="BH65" s="262"/>
      <c r="BI65" s="262"/>
      <c r="BJ65" s="262"/>
      <c r="BK65" s="262"/>
      <c r="BL65" s="262"/>
      <c r="BM65" s="262"/>
      <c r="BN65" s="262"/>
      <c r="BO65" s="262"/>
      <c r="BP65" s="262"/>
      <c r="BQ65" s="262"/>
      <c r="BR65" s="262"/>
      <c r="BS65" s="262"/>
      <c r="BT65" s="262"/>
      <c r="BU65" s="262"/>
      <c r="BV65" s="262"/>
      <c r="BW65" s="262"/>
      <c r="BX65" s="262"/>
      <c r="BY65" s="262"/>
      <c r="BZ65" s="262"/>
      <c r="CA65" s="262"/>
      <c r="CB65" s="262"/>
      <c r="CC65" s="262"/>
      <c r="CD65" s="262"/>
      <c r="CE65" s="262"/>
      <c r="CF65" s="262"/>
      <c r="CG65" s="262"/>
      <c r="CH65" s="262"/>
      <c r="CI65" s="262"/>
      <c r="CJ65" s="262"/>
      <c r="CK65" s="262"/>
      <c r="CL65" s="262"/>
      <c r="CM65" s="262"/>
      <c r="CN65" s="262"/>
      <c r="CO65" s="262"/>
      <c r="CP65" s="262"/>
      <c r="CQ65" s="262"/>
      <c r="CR65" s="262"/>
      <c r="CU65" s="262"/>
      <c r="CZ65" s="262"/>
      <c r="DE65" s="262"/>
      <c r="DJ65" s="262"/>
    </row>
    <row r="66" spans="15:120" x14ac:dyDescent="0.15">
      <c r="Q66" s="262"/>
      <c r="S66" s="262"/>
      <c r="U66" s="262"/>
      <c r="DM66" s="262"/>
    </row>
    <row r="67" spans="15:120" x14ac:dyDescent="0.15">
      <c r="O67" s="262"/>
      <c r="P67" s="262"/>
      <c r="R67" s="262"/>
      <c r="T67" s="262"/>
      <c r="Y67" s="262"/>
      <c r="CT67" s="262"/>
      <c r="CV67" s="262"/>
      <c r="CW67" s="262"/>
      <c r="CY67" s="262"/>
      <c r="DA67" s="262"/>
      <c r="DB67" s="262"/>
      <c r="DD67" s="262"/>
      <c r="DF67" s="262"/>
      <c r="DG67" s="262"/>
      <c r="DI67" s="262"/>
      <c r="DK67" s="262"/>
      <c r="DL67" s="262"/>
      <c r="DN67" s="262"/>
      <c r="DO67" s="262"/>
      <c r="DP67" s="262"/>
    </row>
    <row r="68" spans="15:120" x14ac:dyDescent="0.15"/>
    <row r="69" spans="15:120" x14ac:dyDescent="0.15"/>
    <row r="70" spans="15:120" x14ac:dyDescent="0.15"/>
    <row r="71" spans="15:120" x14ac:dyDescent="0.15"/>
    <row r="72" spans="15:120" x14ac:dyDescent="0.15">
      <c r="DP72" s="262"/>
    </row>
    <row r="73" spans="15:120" x14ac:dyDescent="0.15">
      <c r="DP73" s="26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62"/>
      <c r="CX96" s="262"/>
      <c r="DC96" s="262"/>
      <c r="DH96" s="262"/>
    </row>
    <row r="97" spans="24:120" x14ac:dyDescent="0.15">
      <c r="CS97" s="262"/>
      <c r="CX97" s="262"/>
      <c r="DC97" s="262"/>
      <c r="DH97" s="262"/>
      <c r="DP97" s="263" t="s">
        <v>502</v>
      </c>
    </row>
    <row r="98" spans="24:120" hidden="1" x14ac:dyDescent="0.15">
      <c r="CS98" s="262"/>
      <c r="CX98" s="262"/>
      <c r="DC98" s="262"/>
      <c r="DH98" s="262"/>
    </row>
    <row r="99" spans="24:120" hidden="1" x14ac:dyDescent="0.15">
      <c r="CS99" s="262"/>
      <c r="CX99" s="262"/>
      <c r="DC99" s="262"/>
      <c r="DH99" s="262"/>
    </row>
    <row r="101" spans="24:120" ht="12" hidden="1" customHeight="1" x14ac:dyDescent="0.15">
      <c r="X101" s="262"/>
      <c r="Y101" s="262"/>
      <c r="Z101" s="262"/>
      <c r="AA101" s="262"/>
      <c r="AB101" s="262"/>
      <c r="AC101" s="262"/>
      <c r="AD101" s="262"/>
      <c r="AE101" s="262"/>
      <c r="AF101" s="262"/>
      <c r="AG101" s="262"/>
      <c r="AH101" s="262"/>
      <c r="AI101" s="262"/>
      <c r="AJ101" s="262"/>
      <c r="AK101" s="262"/>
      <c r="AL101" s="262"/>
      <c r="AM101" s="262"/>
      <c r="AN101" s="262"/>
      <c r="AO101" s="262"/>
      <c r="AP101" s="262"/>
      <c r="AQ101" s="262"/>
      <c r="AR101" s="262"/>
      <c r="AS101" s="262"/>
      <c r="AT101" s="262"/>
      <c r="AU101" s="262"/>
      <c r="AV101" s="262"/>
      <c r="AW101" s="262"/>
      <c r="AX101" s="262"/>
      <c r="AY101" s="262"/>
      <c r="AZ101" s="262"/>
      <c r="BA101" s="262"/>
      <c r="BB101" s="262"/>
      <c r="BC101" s="262"/>
      <c r="BD101" s="262"/>
      <c r="BE101" s="262"/>
      <c r="BF101" s="262"/>
      <c r="BG101" s="262"/>
      <c r="BH101" s="262"/>
      <c r="BI101" s="262"/>
      <c r="BJ101" s="262"/>
      <c r="BK101" s="262"/>
      <c r="BL101" s="262"/>
      <c r="BM101" s="262"/>
      <c r="BN101" s="262"/>
      <c r="BO101" s="262"/>
      <c r="BP101" s="262"/>
      <c r="BQ101" s="262"/>
      <c r="BR101" s="262"/>
      <c r="BS101" s="262"/>
      <c r="BT101" s="262"/>
      <c r="BU101" s="262"/>
      <c r="BV101" s="262"/>
      <c r="BW101" s="262"/>
      <c r="BX101" s="262"/>
      <c r="BY101" s="262"/>
      <c r="BZ101" s="262"/>
      <c r="CA101" s="262"/>
      <c r="CB101" s="262"/>
      <c r="CC101" s="262"/>
      <c r="CD101" s="262"/>
      <c r="CE101" s="262"/>
      <c r="CF101" s="262"/>
      <c r="CG101" s="262"/>
      <c r="CH101" s="262"/>
      <c r="CI101" s="262"/>
      <c r="CJ101" s="262"/>
      <c r="CK101" s="262"/>
      <c r="CL101" s="262"/>
      <c r="CM101" s="262"/>
      <c r="CN101" s="262"/>
      <c r="CO101" s="262"/>
      <c r="CP101" s="262"/>
      <c r="CQ101" s="262"/>
      <c r="CR101" s="262"/>
      <c r="CU101" s="262"/>
      <c r="CZ101" s="262"/>
      <c r="DE101" s="262"/>
      <c r="DJ101" s="262"/>
    </row>
    <row r="102" spans="24:120" ht="1.5" hidden="1" customHeight="1" x14ac:dyDescent="0.15">
      <c r="CU102" s="262"/>
      <c r="CZ102" s="262"/>
      <c r="DE102" s="262"/>
      <c r="DJ102" s="262"/>
      <c r="DM102" s="262"/>
    </row>
    <row r="103" spans="24:120" hidden="1" x14ac:dyDescent="0.15">
      <c r="CT103" s="262"/>
      <c r="CV103" s="262"/>
      <c r="CW103" s="262"/>
      <c r="CY103" s="262"/>
      <c r="DA103" s="262"/>
      <c r="DB103" s="262"/>
      <c r="DD103" s="262"/>
      <c r="DF103" s="262"/>
      <c r="DG103" s="262"/>
      <c r="DI103" s="262"/>
      <c r="DK103" s="262"/>
      <c r="DL103" s="262"/>
      <c r="DM103" s="262"/>
      <c r="DN103" s="262"/>
      <c r="DO103" s="262"/>
      <c r="DP103" s="262"/>
    </row>
    <row r="104" spans="24:120" hidden="1" x14ac:dyDescent="0.15">
      <c r="CV104" s="262"/>
      <c r="CW104" s="262"/>
      <c r="DA104" s="262"/>
      <c r="DB104" s="262"/>
      <c r="DF104" s="262"/>
      <c r="DG104" s="262"/>
      <c r="DK104" s="262"/>
      <c r="DL104" s="262"/>
      <c r="DN104" s="262"/>
      <c r="DO104" s="262"/>
      <c r="DP104" s="262"/>
    </row>
    <row r="105" spans="24:120" ht="12.75" hidden="1" customHeight="1" x14ac:dyDescent="0.15"/>
  </sheetData>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90" zoomScaleNormal="90" zoomScaleSheetLayoutView="55" workbookViewId="0"/>
  </sheetViews>
  <sheetFormatPr defaultColWidth="0" defaultRowHeight="13.5" customHeight="1" zeroHeight="1" x14ac:dyDescent="0.15"/>
  <cols>
    <col min="1" max="116" width="2.625" style="263" customWidth="1"/>
    <col min="117" max="16384" width="9" style="262" hidden="1"/>
  </cols>
  <sheetData>
    <row r="1" spans="2:116" x14ac:dyDescent="0.15">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row>
    <row r="2" spans="2:116" x14ac:dyDescent="0.15"/>
    <row r="3" spans="2:116" x14ac:dyDescent="0.15"/>
    <row r="4" spans="2:116" x14ac:dyDescent="0.15">
      <c r="R4" s="262"/>
      <c r="S4" s="262"/>
      <c r="T4" s="262"/>
      <c r="U4" s="262"/>
      <c r="V4" s="262"/>
      <c r="W4" s="262"/>
      <c r="X4" s="262"/>
      <c r="Y4" s="262"/>
      <c r="Z4" s="262"/>
      <c r="AA4" s="262"/>
      <c r="AB4" s="262"/>
      <c r="AC4" s="262"/>
      <c r="AD4" s="262"/>
      <c r="AE4" s="262"/>
      <c r="AF4" s="262"/>
      <c r="AG4" s="262"/>
      <c r="AH4" s="262"/>
      <c r="AI4" s="262"/>
      <c r="AJ4" s="262"/>
      <c r="AK4" s="262"/>
      <c r="AL4" s="262"/>
      <c r="AM4" s="262"/>
      <c r="AN4" s="262"/>
      <c r="AO4" s="262"/>
      <c r="AP4" s="262"/>
      <c r="AQ4" s="262"/>
      <c r="AR4" s="262"/>
      <c r="AS4" s="262"/>
      <c r="AT4" s="262"/>
      <c r="AU4" s="262"/>
      <c r="AV4" s="262"/>
      <c r="AW4" s="262"/>
      <c r="AX4" s="262"/>
      <c r="AY4" s="262"/>
      <c r="AZ4" s="262"/>
      <c r="BA4" s="262"/>
      <c r="BB4" s="262"/>
      <c r="BC4" s="262"/>
      <c r="BD4" s="262"/>
      <c r="BE4" s="262"/>
      <c r="BF4" s="262"/>
      <c r="BG4" s="262"/>
      <c r="BH4" s="262"/>
      <c r="BI4" s="262"/>
      <c r="BJ4" s="262"/>
      <c r="BK4" s="262"/>
      <c r="BL4" s="262"/>
      <c r="BM4" s="262"/>
      <c r="BN4" s="262"/>
      <c r="BO4" s="262"/>
      <c r="BP4" s="262"/>
      <c r="BQ4" s="262"/>
      <c r="BR4" s="262"/>
      <c r="BS4" s="262"/>
      <c r="BT4" s="262"/>
      <c r="BU4" s="262"/>
      <c r="BV4" s="262"/>
      <c r="BW4" s="262"/>
      <c r="BX4" s="262"/>
      <c r="BY4" s="262"/>
      <c r="BZ4" s="262"/>
      <c r="CA4" s="262"/>
      <c r="CB4" s="262"/>
      <c r="CC4" s="262"/>
      <c r="CD4" s="262"/>
      <c r="CE4" s="262"/>
      <c r="CF4" s="262"/>
      <c r="CG4" s="262"/>
      <c r="CH4" s="262"/>
      <c r="CI4" s="262"/>
      <c r="CJ4" s="262"/>
      <c r="CK4" s="262"/>
      <c r="CL4" s="262"/>
      <c r="CM4" s="262"/>
      <c r="CN4" s="262"/>
      <c r="CO4" s="262"/>
      <c r="CP4" s="262"/>
      <c r="CQ4" s="262"/>
      <c r="CR4" s="262"/>
      <c r="CS4" s="262"/>
      <c r="CT4" s="262"/>
      <c r="CU4" s="262"/>
      <c r="CV4" s="262"/>
      <c r="CW4" s="262"/>
      <c r="CX4" s="262"/>
      <c r="CY4" s="262"/>
      <c r="CZ4" s="262"/>
      <c r="DA4" s="262"/>
      <c r="DB4" s="262"/>
      <c r="DC4" s="262"/>
      <c r="DD4" s="262"/>
      <c r="DE4" s="262"/>
      <c r="DF4" s="262"/>
      <c r="DG4" s="262"/>
      <c r="DH4" s="262"/>
      <c r="DI4" s="262"/>
      <c r="DJ4" s="262"/>
      <c r="DK4" s="262"/>
      <c r="DL4" s="262"/>
    </row>
    <row r="5" spans="2:116" x14ac:dyDescent="0.15">
      <c r="R5" s="262"/>
      <c r="S5" s="262"/>
      <c r="T5" s="262"/>
      <c r="U5" s="262"/>
      <c r="V5" s="262"/>
      <c r="W5" s="262"/>
      <c r="X5" s="262"/>
      <c r="Y5" s="262"/>
      <c r="Z5" s="262"/>
      <c r="AA5" s="262"/>
      <c r="AB5" s="262"/>
      <c r="AC5" s="262"/>
      <c r="AD5" s="262"/>
      <c r="AE5" s="262"/>
      <c r="AF5" s="262"/>
      <c r="AG5" s="262"/>
      <c r="AH5" s="262"/>
      <c r="AI5" s="262"/>
      <c r="AJ5" s="262"/>
      <c r="AK5" s="262"/>
      <c r="AL5" s="262"/>
      <c r="AM5" s="262"/>
      <c r="AN5" s="262"/>
      <c r="AO5" s="262"/>
      <c r="AP5" s="262"/>
      <c r="AQ5" s="262"/>
      <c r="AR5" s="262"/>
      <c r="AS5" s="262"/>
      <c r="AT5" s="262"/>
      <c r="AU5" s="262"/>
      <c r="AV5" s="262"/>
      <c r="AW5" s="262"/>
      <c r="AX5" s="262"/>
      <c r="AY5" s="262"/>
      <c r="AZ5" s="262"/>
      <c r="BA5" s="262"/>
      <c r="BB5" s="262"/>
      <c r="BC5" s="262"/>
      <c r="BD5" s="262"/>
      <c r="BE5" s="262"/>
      <c r="BF5" s="262"/>
      <c r="BG5" s="262"/>
      <c r="BH5" s="262"/>
      <c r="BI5" s="262"/>
      <c r="BJ5" s="262"/>
      <c r="BK5" s="262"/>
      <c r="BL5" s="262"/>
      <c r="BM5" s="262"/>
      <c r="BN5" s="262"/>
      <c r="BO5" s="262"/>
      <c r="BP5" s="262"/>
      <c r="BQ5" s="262"/>
      <c r="BR5" s="262"/>
      <c r="BS5" s="262"/>
      <c r="BT5" s="262"/>
      <c r="BU5" s="262"/>
      <c r="BV5" s="262"/>
      <c r="BW5" s="262"/>
      <c r="BX5" s="262"/>
      <c r="BY5" s="262"/>
      <c r="BZ5" s="262"/>
      <c r="CA5" s="262"/>
      <c r="CB5" s="262"/>
      <c r="CC5" s="262"/>
      <c r="CD5" s="262"/>
      <c r="CE5" s="262"/>
      <c r="CF5" s="262"/>
      <c r="CG5" s="262"/>
      <c r="CH5" s="262"/>
      <c r="CI5" s="262"/>
      <c r="CJ5" s="262"/>
      <c r="CK5" s="262"/>
      <c r="CL5" s="262"/>
      <c r="CM5" s="262"/>
      <c r="CN5" s="262"/>
      <c r="CO5" s="262"/>
      <c r="CP5" s="262"/>
      <c r="CQ5" s="262"/>
      <c r="CR5" s="262"/>
      <c r="CS5" s="262"/>
      <c r="CT5" s="262"/>
      <c r="CU5" s="262"/>
      <c r="CV5" s="262"/>
      <c r="CW5" s="262"/>
      <c r="CX5" s="262"/>
      <c r="CY5" s="262"/>
      <c r="CZ5" s="262"/>
      <c r="DA5" s="262"/>
      <c r="DB5" s="262"/>
      <c r="DC5" s="262"/>
      <c r="DD5" s="262"/>
      <c r="DE5" s="262"/>
      <c r="DF5" s="262"/>
      <c r="DG5" s="262"/>
      <c r="DH5" s="262"/>
      <c r="DI5" s="262"/>
      <c r="DJ5" s="262"/>
      <c r="DK5" s="262"/>
      <c r="DL5" s="26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62"/>
      <c r="AR18" s="262"/>
      <c r="AS18" s="262"/>
      <c r="AT18" s="262"/>
      <c r="AU18" s="262"/>
      <c r="AV18" s="262"/>
      <c r="AW18" s="262"/>
      <c r="AX18" s="262"/>
      <c r="AY18" s="262"/>
      <c r="AZ18" s="262"/>
      <c r="BA18" s="262"/>
      <c r="BB18" s="262"/>
      <c r="BC18" s="262"/>
      <c r="BD18" s="262"/>
      <c r="BE18" s="262"/>
      <c r="BF18" s="262"/>
      <c r="BG18" s="262"/>
      <c r="BH18" s="262"/>
      <c r="BI18" s="262"/>
      <c r="BJ18" s="262"/>
      <c r="BK18" s="262"/>
      <c r="BL18" s="262"/>
      <c r="BM18" s="262"/>
      <c r="BN18" s="262"/>
      <c r="BO18" s="262"/>
      <c r="BP18" s="262"/>
      <c r="BQ18" s="262"/>
      <c r="BR18" s="262"/>
      <c r="BS18" s="262"/>
      <c r="BT18" s="262"/>
      <c r="BU18" s="262"/>
      <c r="BV18" s="262"/>
      <c r="BW18" s="262"/>
      <c r="BX18" s="262"/>
      <c r="BY18" s="262"/>
      <c r="BZ18" s="262"/>
      <c r="CA18" s="262"/>
      <c r="CB18" s="262"/>
      <c r="CC18" s="262"/>
      <c r="CD18" s="262"/>
      <c r="CE18" s="262"/>
      <c r="CF18" s="262"/>
      <c r="CG18" s="262"/>
      <c r="CH18" s="262"/>
      <c r="CI18" s="262"/>
      <c r="CJ18" s="262"/>
      <c r="CK18" s="262"/>
      <c r="CL18" s="262"/>
      <c r="CM18" s="262"/>
      <c r="CN18" s="262"/>
      <c r="CO18" s="262"/>
      <c r="CP18" s="262"/>
      <c r="CQ18" s="262"/>
      <c r="CR18" s="262"/>
      <c r="CS18" s="262"/>
      <c r="CT18" s="262"/>
      <c r="CU18" s="262"/>
      <c r="CV18" s="262"/>
      <c r="CW18" s="262"/>
      <c r="CX18" s="262"/>
      <c r="CY18" s="262"/>
      <c r="CZ18" s="262"/>
      <c r="DA18" s="262"/>
      <c r="DB18" s="262"/>
      <c r="DC18" s="262"/>
      <c r="DD18" s="262"/>
      <c r="DE18" s="262"/>
      <c r="DF18" s="262"/>
      <c r="DG18" s="262"/>
      <c r="DH18" s="262"/>
      <c r="DI18" s="262"/>
      <c r="DJ18" s="262"/>
      <c r="DK18" s="262"/>
      <c r="DL18" s="262"/>
    </row>
    <row r="19" spans="9:116" x14ac:dyDescent="0.15"/>
    <row r="20" spans="9:116" x14ac:dyDescent="0.15"/>
    <row r="21" spans="9:116" x14ac:dyDescent="0.15">
      <c r="DL21" s="262"/>
    </row>
    <row r="22" spans="9:116" x14ac:dyDescent="0.15">
      <c r="DI22" s="262"/>
      <c r="DJ22" s="262"/>
      <c r="DK22" s="262"/>
      <c r="DL22" s="262"/>
    </row>
    <row r="23" spans="9:116" x14ac:dyDescent="0.15">
      <c r="CY23" s="262"/>
      <c r="CZ23" s="262"/>
      <c r="DA23" s="262"/>
      <c r="DB23" s="262"/>
      <c r="DC23" s="262"/>
      <c r="DD23" s="262"/>
      <c r="DE23" s="262"/>
      <c r="DF23" s="262"/>
      <c r="DG23" s="262"/>
      <c r="DH23" s="262"/>
      <c r="DI23" s="262"/>
      <c r="DJ23" s="262"/>
      <c r="DK23" s="262"/>
      <c r="DL23" s="26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62"/>
      <c r="DA35" s="262"/>
      <c r="DB35" s="262"/>
      <c r="DC35" s="262"/>
      <c r="DD35" s="262"/>
      <c r="DE35" s="262"/>
      <c r="DF35" s="262"/>
      <c r="DG35" s="262"/>
      <c r="DH35" s="262"/>
      <c r="DI35" s="262"/>
      <c r="DJ35" s="262"/>
      <c r="DK35" s="262"/>
      <c r="DL35" s="262"/>
    </row>
    <row r="36" spans="15:116" x14ac:dyDescent="0.15"/>
    <row r="37" spans="15:116" x14ac:dyDescent="0.15">
      <c r="DL37" s="262"/>
    </row>
    <row r="38" spans="15:116" x14ac:dyDescent="0.15">
      <c r="DI38" s="262"/>
      <c r="DJ38" s="262"/>
      <c r="DK38" s="262"/>
      <c r="DL38" s="262"/>
    </row>
    <row r="39" spans="15:116" x14ac:dyDescent="0.15"/>
    <row r="40" spans="15:116" x14ac:dyDescent="0.15"/>
    <row r="41" spans="15:116" x14ac:dyDescent="0.15"/>
    <row r="42" spans="15:116" x14ac:dyDescent="0.15"/>
    <row r="43" spans="15:116" x14ac:dyDescent="0.15">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2"/>
      <c r="AY43" s="262"/>
      <c r="AZ43" s="262"/>
      <c r="BA43" s="262"/>
      <c r="BB43" s="262"/>
      <c r="BC43" s="262"/>
      <c r="BD43" s="262"/>
      <c r="BE43" s="262"/>
      <c r="BF43" s="262"/>
      <c r="BG43" s="262"/>
      <c r="BH43" s="262"/>
      <c r="BI43" s="262"/>
      <c r="BJ43" s="262"/>
      <c r="BK43" s="262"/>
      <c r="BL43" s="262"/>
      <c r="BM43" s="262"/>
      <c r="BN43" s="262"/>
      <c r="BO43" s="262"/>
      <c r="BP43" s="262"/>
      <c r="BQ43" s="262"/>
      <c r="BR43" s="262"/>
      <c r="BS43" s="262"/>
      <c r="BT43" s="262"/>
      <c r="BU43" s="262"/>
      <c r="BV43" s="262"/>
      <c r="BW43" s="262"/>
      <c r="BX43" s="262"/>
      <c r="BY43" s="262"/>
      <c r="BZ43" s="262"/>
      <c r="CA43" s="262"/>
      <c r="CB43" s="262"/>
      <c r="CC43" s="262"/>
      <c r="CD43" s="262"/>
      <c r="CE43" s="262"/>
      <c r="CF43" s="262"/>
      <c r="CG43" s="262"/>
      <c r="CH43" s="262"/>
      <c r="CI43" s="262"/>
      <c r="CJ43" s="262"/>
      <c r="CK43" s="262"/>
      <c r="CL43" s="262"/>
      <c r="CM43" s="262"/>
      <c r="CN43" s="262"/>
      <c r="CO43" s="262"/>
      <c r="CP43" s="262"/>
      <c r="CQ43" s="262"/>
      <c r="CR43" s="262"/>
      <c r="CS43" s="262"/>
      <c r="CT43" s="262"/>
      <c r="CU43" s="262"/>
      <c r="CV43" s="262"/>
      <c r="CW43" s="262"/>
      <c r="CX43" s="262"/>
      <c r="CY43" s="262"/>
      <c r="CZ43" s="262"/>
      <c r="DA43" s="262"/>
      <c r="DB43" s="262"/>
      <c r="DC43" s="262"/>
      <c r="DD43" s="262"/>
      <c r="DE43" s="262"/>
      <c r="DF43" s="262"/>
      <c r="DG43" s="262"/>
      <c r="DH43" s="262"/>
      <c r="DI43" s="262"/>
      <c r="DJ43" s="262"/>
      <c r="DK43" s="262"/>
      <c r="DL43" s="262"/>
    </row>
    <row r="44" spans="15:116" x14ac:dyDescent="0.15">
      <c r="DL44" s="262"/>
    </row>
    <row r="45" spans="15:116" x14ac:dyDescent="0.15"/>
    <row r="46" spans="15:116" x14ac:dyDescent="0.15">
      <c r="DA46" s="262"/>
      <c r="DB46" s="262"/>
      <c r="DC46" s="262"/>
      <c r="DD46" s="262"/>
      <c r="DE46" s="262"/>
      <c r="DF46" s="262"/>
      <c r="DG46" s="262"/>
      <c r="DH46" s="262"/>
      <c r="DI46" s="262"/>
      <c r="DJ46" s="262"/>
      <c r="DK46" s="262"/>
      <c r="DL46" s="262"/>
    </row>
    <row r="47" spans="15:116" x14ac:dyDescent="0.15"/>
    <row r="48" spans="15:116" x14ac:dyDescent="0.15"/>
    <row r="49" spans="104:116" x14ac:dyDescent="0.15"/>
    <row r="50" spans="104:116" x14ac:dyDescent="0.15">
      <c r="CZ50" s="262"/>
      <c r="DA50" s="262"/>
      <c r="DB50" s="262"/>
      <c r="DC50" s="262"/>
      <c r="DD50" s="262"/>
      <c r="DE50" s="262"/>
      <c r="DF50" s="262"/>
      <c r="DG50" s="262"/>
      <c r="DH50" s="262"/>
      <c r="DI50" s="262"/>
      <c r="DJ50" s="262"/>
      <c r="DK50" s="262"/>
      <c r="DL50" s="262"/>
    </row>
    <row r="51" spans="104:116" x14ac:dyDescent="0.15"/>
    <row r="52" spans="104:116" x14ac:dyDescent="0.15"/>
    <row r="53" spans="104:116" x14ac:dyDescent="0.15">
      <c r="DL53" s="26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62"/>
      <c r="DD67" s="262"/>
      <c r="DE67" s="262"/>
      <c r="DF67" s="262"/>
      <c r="DG67" s="262"/>
      <c r="DH67" s="262"/>
      <c r="DI67" s="262"/>
      <c r="DJ67" s="262"/>
      <c r="DK67" s="262"/>
      <c r="DL67" s="26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eSLGy7sidCL9B2nfgXpb/HWcuslsRQ0ZvfX9eK0yzhYuQGCxEQRFbO8lebzU9GZhqyMpiP3RVbrytBsJsGvEvA==" saltValue="Dlt0QYk5Q2vOo/dzb49YXg==" spinCount="100000" sheet="1" objects="1" scenarios="1"/>
  <dataConsolidate/>
  <phoneticPr fontId="2"/>
  <printOptions horizontalCentered="1" verticalCentered="1"/>
  <pageMargins left="0" right="0" top="0" bottom="0" header="0" footer="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15"/>
  <cols>
    <col min="1" max="36" width="2.5" style="264" customWidth="1"/>
    <col min="37" max="44" width="17" style="264" customWidth="1"/>
    <col min="45" max="45" width="6.125" style="271" customWidth="1"/>
    <col min="46" max="46" width="3" style="269" customWidth="1"/>
    <col min="47" max="47" width="19.125" style="264" hidden="1" customWidth="1"/>
    <col min="48" max="52" width="12.625" style="264" hidden="1" customWidth="1"/>
    <col min="53" max="16384" width="8.625" style="264" hidden="1"/>
  </cols>
  <sheetData>
    <row r="1" spans="1:46" x14ac:dyDescent="0.15">
      <c r="AS1" s="265"/>
      <c r="AT1" s="265"/>
    </row>
    <row r="2" spans="1:46" x14ac:dyDescent="0.15">
      <c r="AS2" s="265"/>
      <c r="AT2" s="265"/>
    </row>
    <row r="3" spans="1:46" x14ac:dyDescent="0.15">
      <c r="AS3" s="265"/>
      <c r="AT3" s="265"/>
    </row>
    <row r="4" spans="1:46" x14ac:dyDescent="0.15">
      <c r="AS4" s="265"/>
      <c r="AT4" s="265"/>
    </row>
    <row r="5" spans="1:46" ht="17.25" x14ac:dyDescent="0.15">
      <c r="A5" s="266" t="s">
        <v>503</v>
      </c>
      <c r="B5" s="267"/>
      <c r="C5" s="267"/>
      <c r="D5" s="267"/>
      <c r="E5" s="267"/>
      <c r="F5" s="267"/>
      <c r="G5" s="267"/>
      <c r="H5" s="267"/>
      <c r="I5" s="267"/>
      <c r="J5" s="267"/>
      <c r="K5" s="267"/>
      <c r="L5" s="267"/>
      <c r="M5" s="267"/>
      <c r="N5" s="267"/>
      <c r="O5" s="267"/>
      <c r="P5" s="267"/>
      <c r="Q5" s="267"/>
      <c r="R5" s="267"/>
      <c r="S5" s="267"/>
      <c r="T5" s="267"/>
      <c r="U5" s="267"/>
      <c r="V5" s="267"/>
      <c r="W5" s="267"/>
      <c r="X5" s="267"/>
      <c r="Y5" s="267"/>
      <c r="Z5" s="267"/>
      <c r="AA5" s="267"/>
      <c r="AB5" s="267"/>
      <c r="AC5" s="267"/>
      <c r="AD5" s="267"/>
      <c r="AE5" s="267"/>
      <c r="AF5" s="267"/>
      <c r="AG5" s="267"/>
      <c r="AH5" s="267"/>
      <c r="AI5" s="267"/>
      <c r="AJ5" s="267"/>
      <c r="AK5" s="267"/>
      <c r="AL5" s="267"/>
      <c r="AM5" s="267"/>
      <c r="AN5" s="267"/>
      <c r="AO5" s="267"/>
      <c r="AP5" s="267"/>
      <c r="AQ5" s="267"/>
      <c r="AR5" s="267"/>
      <c r="AS5" s="268"/>
    </row>
    <row r="6" spans="1:46" x14ac:dyDescent="0.15">
      <c r="A6" s="269"/>
      <c r="B6" s="265"/>
      <c r="C6" s="265"/>
      <c r="D6" s="265"/>
      <c r="E6" s="265"/>
      <c r="F6" s="265"/>
      <c r="G6" s="265"/>
      <c r="H6" s="265"/>
      <c r="I6" s="265"/>
      <c r="J6" s="265"/>
      <c r="K6" s="265"/>
      <c r="L6" s="265"/>
      <c r="M6" s="265"/>
      <c r="N6" s="265"/>
      <c r="O6" s="265"/>
      <c r="P6" s="265"/>
      <c r="Q6" s="265"/>
      <c r="R6" s="265"/>
      <c r="S6" s="265"/>
      <c r="T6" s="265"/>
      <c r="U6" s="265"/>
      <c r="V6" s="265"/>
      <c r="W6" s="265"/>
      <c r="X6" s="265"/>
      <c r="Y6" s="265"/>
      <c r="Z6" s="265"/>
      <c r="AA6" s="265"/>
      <c r="AB6" s="265"/>
      <c r="AC6" s="265"/>
      <c r="AD6" s="265"/>
      <c r="AE6" s="265"/>
      <c r="AF6" s="265"/>
      <c r="AG6" s="265"/>
      <c r="AH6" s="265"/>
      <c r="AI6" s="265"/>
      <c r="AJ6" s="265"/>
      <c r="AK6" s="270" t="s">
        <v>504</v>
      </c>
      <c r="AL6" s="270"/>
      <c r="AM6" s="270"/>
      <c r="AN6" s="270"/>
      <c r="AO6" s="265"/>
      <c r="AP6" s="265"/>
      <c r="AQ6" s="265"/>
      <c r="AR6" s="265"/>
    </row>
    <row r="7" spans="1:46" ht="13.5" customHeight="1" x14ac:dyDescent="0.15">
      <c r="A7" s="269"/>
      <c r="B7" s="265"/>
      <c r="C7" s="265"/>
      <c r="D7" s="265"/>
      <c r="E7" s="265"/>
      <c r="F7" s="265"/>
      <c r="G7" s="265"/>
      <c r="H7" s="265"/>
      <c r="I7" s="265"/>
      <c r="J7" s="265"/>
      <c r="K7" s="265"/>
      <c r="L7" s="265"/>
      <c r="M7" s="265"/>
      <c r="N7" s="265"/>
      <c r="O7" s="265"/>
      <c r="P7" s="265"/>
      <c r="Q7" s="265"/>
      <c r="R7" s="265"/>
      <c r="S7" s="265"/>
      <c r="T7" s="265"/>
      <c r="U7" s="265"/>
      <c r="V7" s="265"/>
      <c r="W7" s="265"/>
      <c r="X7" s="265"/>
      <c r="Y7" s="265"/>
      <c r="Z7" s="265"/>
      <c r="AA7" s="265"/>
      <c r="AB7" s="265"/>
      <c r="AC7" s="265"/>
      <c r="AD7" s="265"/>
      <c r="AE7" s="265"/>
      <c r="AF7" s="265"/>
      <c r="AG7" s="265"/>
      <c r="AH7" s="265"/>
      <c r="AI7" s="265"/>
      <c r="AJ7" s="265"/>
      <c r="AK7" s="272"/>
      <c r="AL7" s="273"/>
      <c r="AM7" s="273"/>
      <c r="AN7" s="274"/>
      <c r="AO7" s="1183" t="s">
        <v>505</v>
      </c>
      <c r="AP7" s="275"/>
      <c r="AQ7" s="276" t="s">
        <v>506</v>
      </c>
      <c r="AR7" s="277"/>
    </row>
    <row r="8" spans="1:46" x14ac:dyDescent="0.15">
      <c r="A8" s="269"/>
      <c r="B8" s="265"/>
      <c r="C8" s="265"/>
      <c r="D8" s="265"/>
      <c r="E8" s="265"/>
      <c r="F8" s="265"/>
      <c r="G8" s="265"/>
      <c r="H8" s="265"/>
      <c r="I8" s="265"/>
      <c r="J8" s="265"/>
      <c r="K8" s="265"/>
      <c r="L8" s="265"/>
      <c r="M8" s="265"/>
      <c r="N8" s="265"/>
      <c r="O8" s="265"/>
      <c r="P8" s="265"/>
      <c r="Q8" s="265"/>
      <c r="R8" s="265"/>
      <c r="S8" s="265"/>
      <c r="T8" s="265"/>
      <c r="U8" s="265"/>
      <c r="V8" s="265"/>
      <c r="W8" s="265"/>
      <c r="X8" s="265"/>
      <c r="Y8" s="265"/>
      <c r="Z8" s="265"/>
      <c r="AA8" s="265"/>
      <c r="AB8" s="265"/>
      <c r="AC8" s="265"/>
      <c r="AD8" s="265"/>
      <c r="AE8" s="265"/>
      <c r="AF8" s="265"/>
      <c r="AG8" s="265"/>
      <c r="AH8" s="265"/>
      <c r="AI8" s="265"/>
      <c r="AJ8" s="265"/>
      <c r="AK8" s="278"/>
      <c r="AL8" s="279"/>
      <c r="AM8" s="279"/>
      <c r="AN8" s="280"/>
      <c r="AO8" s="1184"/>
      <c r="AP8" s="281" t="s">
        <v>507</v>
      </c>
      <c r="AQ8" s="282" t="s">
        <v>508</v>
      </c>
      <c r="AR8" s="283" t="s">
        <v>509</v>
      </c>
    </row>
    <row r="9" spans="1:46" x14ac:dyDescent="0.15">
      <c r="A9" s="269"/>
      <c r="B9" s="265"/>
      <c r="C9" s="265"/>
      <c r="D9" s="265"/>
      <c r="E9" s="265"/>
      <c r="F9" s="265"/>
      <c r="G9" s="265"/>
      <c r="H9" s="265"/>
      <c r="I9" s="265"/>
      <c r="J9" s="265"/>
      <c r="K9" s="265"/>
      <c r="L9" s="265"/>
      <c r="M9" s="265"/>
      <c r="N9" s="265"/>
      <c r="O9" s="265"/>
      <c r="P9" s="265"/>
      <c r="Q9" s="265"/>
      <c r="R9" s="265"/>
      <c r="S9" s="265"/>
      <c r="T9" s="265"/>
      <c r="U9" s="265"/>
      <c r="V9" s="265"/>
      <c r="W9" s="265"/>
      <c r="X9" s="265"/>
      <c r="Y9" s="265"/>
      <c r="Z9" s="265"/>
      <c r="AA9" s="265"/>
      <c r="AB9" s="265"/>
      <c r="AC9" s="265"/>
      <c r="AD9" s="265"/>
      <c r="AE9" s="265"/>
      <c r="AF9" s="265"/>
      <c r="AG9" s="265"/>
      <c r="AH9" s="265"/>
      <c r="AI9" s="265"/>
      <c r="AJ9" s="265"/>
      <c r="AK9" s="1195" t="s">
        <v>510</v>
      </c>
      <c r="AL9" s="1196"/>
      <c r="AM9" s="1196"/>
      <c r="AN9" s="1197"/>
      <c r="AO9" s="284">
        <v>672073</v>
      </c>
      <c r="AP9" s="284">
        <v>181543</v>
      </c>
      <c r="AQ9" s="285">
        <v>194778</v>
      </c>
      <c r="AR9" s="286">
        <v>-6.8</v>
      </c>
    </row>
    <row r="10" spans="1:46" ht="13.5" customHeight="1" x14ac:dyDescent="0.15">
      <c r="A10" s="269"/>
      <c r="B10" s="265"/>
      <c r="C10" s="265"/>
      <c r="D10" s="265"/>
      <c r="E10" s="265"/>
      <c r="F10" s="265"/>
      <c r="G10" s="265"/>
      <c r="H10" s="265"/>
      <c r="I10" s="265"/>
      <c r="J10" s="265"/>
      <c r="K10" s="265"/>
      <c r="L10" s="265"/>
      <c r="M10" s="265"/>
      <c r="N10" s="265"/>
      <c r="O10" s="265"/>
      <c r="P10" s="265"/>
      <c r="Q10" s="265"/>
      <c r="R10" s="265"/>
      <c r="S10" s="265"/>
      <c r="T10" s="265"/>
      <c r="U10" s="265"/>
      <c r="V10" s="265"/>
      <c r="W10" s="265"/>
      <c r="X10" s="265"/>
      <c r="Y10" s="265"/>
      <c r="Z10" s="265"/>
      <c r="AA10" s="265"/>
      <c r="AB10" s="265"/>
      <c r="AC10" s="265"/>
      <c r="AD10" s="265"/>
      <c r="AE10" s="265"/>
      <c r="AF10" s="265"/>
      <c r="AG10" s="265"/>
      <c r="AH10" s="265"/>
      <c r="AI10" s="265"/>
      <c r="AJ10" s="265"/>
      <c r="AK10" s="1195" t="s">
        <v>511</v>
      </c>
      <c r="AL10" s="1196"/>
      <c r="AM10" s="1196"/>
      <c r="AN10" s="1197"/>
      <c r="AO10" s="287">
        <v>171358</v>
      </c>
      <c r="AP10" s="287">
        <v>46288</v>
      </c>
      <c r="AQ10" s="288">
        <v>26112</v>
      </c>
      <c r="AR10" s="289">
        <v>77.3</v>
      </c>
    </row>
    <row r="11" spans="1:46" ht="13.5" customHeight="1" x14ac:dyDescent="0.15">
      <c r="A11" s="269"/>
      <c r="B11" s="265"/>
      <c r="C11" s="265"/>
      <c r="D11" s="265"/>
      <c r="E11" s="265"/>
      <c r="F11" s="265"/>
      <c r="G11" s="265"/>
      <c r="H11" s="265"/>
      <c r="I11" s="265"/>
      <c r="J11" s="265"/>
      <c r="K11" s="265"/>
      <c r="L11" s="265"/>
      <c r="M11" s="265"/>
      <c r="N11" s="265"/>
      <c r="O11" s="265"/>
      <c r="P11" s="265"/>
      <c r="Q11" s="265"/>
      <c r="R11" s="265"/>
      <c r="S11" s="265"/>
      <c r="T11" s="265"/>
      <c r="U11" s="265"/>
      <c r="V11" s="265"/>
      <c r="W11" s="265"/>
      <c r="X11" s="265"/>
      <c r="Y11" s="265"/>
      <c r="Z11" s="265"/>
      <c r="AA11" s="265"/>
      <c r="AB11" s="265"/>
      <c r="AC11" s="265"/>
      <c r="AD11" s="265"/>
      <c r="AE11" s="265"/>
      <c r="AF11" s="265"/>
      <c r="AG11" s="265"/>
      <c r="AH11" s="265"/>
      <c r="AI11" s="265"/>
      <c r="AJ11" s="265"/>
      <c r="AK11" s="1195" t="s">
        <v>512</v>
      </c>
      <c r="AL11" s="1196"/>
      <c r="AM11" s="1196"/>
      <c r="AN11" s="1197"/>
      <c r="AO11" s="287" t="s">
        <v>513</v>
      </c>
      <c r="AP11" s="287" t="s">
        <v>513</v>
      </c>
      <c r="AQ11" s="288">
        <v>390</v>
      </c>
      <c r="AR11" s="289" t="s">
        <v>513</v>
      </c>
    </row>
    <row r="12" spans="1:46" ht="13.5" customHeight="1" x14ac:dyDescent="0.15">
      <c r="A12" s="269"/>
      <c r="B12" s="265"/>
      <c r="C12" s="265"/>
      <c r="D12" s="265"/>
      <c r="E12" s="265"/>
      <c r="F12" s="265"/>
      <c r="G12" s="265"/>
      <c r="H12" s="265"/>
      <c r="I12" s="265"/>
      <c r="J12" s="265"/>
      <c r="K12" s="265"/>
      <c r="L12" s="265"/>
      <c r="M12" s="265"/>
      <c r="N12" s="265"/>
      <c r="O12" s="265"/>
      <c r="P12" s="265"/>
      <c r="Q12" s="265"/>
      <c r="R12" s="265"/>
      <c r="S12" s="265"/>
      <c r="T12" s="265"/>
      <c r="U12" s="265"/>
      <c r="V12" s="265"/>
      <c r="W12" s="265"/>
      <c r="X12" s="265"/>
      <c r="Y12" s="265"/>
      <c r="Z12" s="265"/>
      <c r="AA12" s="265"/>
      <c r="AB12" s="265"/>
      <c r="AC12" s="265"/>
      <c r="AD12" s="265"/>
      <c r="AE12" s="265"/>
      <c r="AF12" s="265"/>
      <c r="AG12" s="265"/>
      <c r="AH12" s="265"/>
      <c r="AI12" s="265"/>
      <c r="AJ12" s="265"/>
      <c r="AK12" s="1195" t="s">
        <v>514</v>
      </c>
      <c r="AL12" s="1196"/>
      <c r="AM12" s="1196"/>
      <c r="AN12" s="1197"/>
      <c r="AO12" s="287" t="s">
        <v>513</v>
      </c>
      <c r="AP12" s="287" t="s">
        <v>513</v>
      </c>
      <c r="AQ12" s="288" t="s">
        <v>513</v>
      </c>
      <c r="AR12" s="289" t="s">
        <v>513</v>
      </c>
    </row>
    <row r="13" spans="1:46" ht="13.5" customHeight="1" x14ac:dyDescent="0.15">
      <c r="A13" s="269"/>
      <c r="B13" s="265"/>
      <c r="C13" s="265"/>
      <c r="D13" s="265"/>
      <c r="E13" s="265"/>
      <c r="F13" s="265"/>
      <c r="G13" s="265"/>
      <c r="H13" s="265"/>
      <c r="I13" s="265"/>
      <c r="J13" s="265"/>
      <c r="K13" s="265"/>
      <c r="L13" s="265"/>
      <c r="M13" s="265"/>
      <c r="N13" s="265"/>
      <c r="O13" s="265"/>
      <c r="P13" s="265"/>
      <c r="Q13" s="265"/>
      <c r="R13" s="265"/>
      <c r="S13" s="265"/>
      <c r="T13" s="265"/>
      <c r="U13" s="265"/>
      <c r="V13" s="265"/>
      <c r="W13" s="265"/>
      <c r="X13" s="265"/>
      <c r="Y13" s="265"/>
      <c r="Z13" s="265"/>
      <c r="AA13" s="265"/>
      <c r="AB13" s="265"/>
      <c r="AC13" s="265"/>
      <c r="AD13" s="265"/>
      <c r="AE13" s="265"/>
      <c r="AF13" s="265"/>
      <c r="AG13" s="265"/>
      <c r="AH13" s="265"/>
      <c r="AI13" s="265"/>
      <c r="AJ13" s="265"/>
      <c r="AK13" s="1195" t="s">
        <v>515</v>
      </c>
      <c r="AL13" s="1196"/>
      <c r="AM13" s="1196"/>
      <c r="AN13" s="1197"/>
      <c r="AO13" s="287">
        <v>14900</v>
      </c>
      <c r="AP13" s="287">
        <v>4025</v>
      </c>
      <c r="AQ13" s="288">
        <v>7005</v>
      </c>
      <c r="AR13" s="289">
        <v>-42.5</v>
      </c>
    </row>
    <row r="14" spans="1:46" ht="13.5" customHeight="1" x14ac:dyDescent="0.15">
      <c r="A14" s="269"/>
      <c r="B14" s="265"/>
      <c r="C14" s="265"/>
      <c r="D14" s="265"/>
      <c r="E14" s="265"/>
      <c r="F14" s="265"/>
      <c r="G14" s="265"/>
      <c r="H14" s="265"/>
      <c r="I14" s="265"/>
      <c r="J14" s="265"/>
      <c r="K14" s="265"/>
      <c r="L14" s="265"/>
      <c r="M14" s="265"/>
      <c r="N14" s="265"/>
      <c r="O14" s="265"/>
      <c r="P14" s="265"/>
      <c r="Q14" s="265"/>
      <c r="R14" s="265"/>
      <c r="S14" s="265"/>
      <c r="T14" s="265"/>
      <c r="U14" s="265"/>
      <c r="V14" s="265"/>
      <c r="W14" s="265"/>
      <c r="X14" s="265"/>
      <c r="Y14" s="265"/>
      <c r="Z14" s="265"/>
      <c r="AA14" s="265"/>
      <c r="AB14" s="265"/>
      <c r="AC14" s="265"/>
      <c r="AD14" s="265"/>
      <c r="AE14" s="265"/>
      <c r="AF14" s="265"/>
      <c r="AG14" s="265"/>
      <c r="AH14" s="265"/>
      <c r="AI14" s="265"/>
      <c r="AJ14" s="265"/>
      <c r="AK14" s="1195" t="s">
        <v>516</v>
      </c>
      <c r="AL14" s="1196"/>
      <c r="AM14" s="1196"/>
      <c r="AN14" s="1197"/>
      <c r="AO14" s="287" t="s">
        <v>513</v>
      </c>
      <c r="AP14" s="287" t="s">
        <v>513</v>
      </c>
      <c r="AQ14" s="288">
        <v>3736</v>
      </c>
      <c r="AR14" s="289" t="s">
        <v>513</v>
      </c>
    </row>
    <row r="15" spans="1:46" ht="13.5" customHeight="1" x14ac:dyDescent="0.15">
      <c r="A15" s="269"/>
      <c r="B15" s="265"/>
      <c r="C15" s="265"/>
      <c r="D15" s="265"/>
      <c r="E15" s="265"/>
      <c r="F15" s="265"/>
      <c r="G15" s="265"/>
      <c r="H15" s="265"/>
      <c r="I15" s="265"/>
      <c r="J15" s="265"/>
      <c r="K15" s="265"/>
      <c r="L15" s="265"/>
      <c r="M15" s="265"/>
      <c r="N15" s="265"/>
      <c r="O15" s="265"/>
      <c r="P15" s="265"/>
      <c r="Q15" s="265"/>
      <c r="R15" s="265"/>
      <c r="S15" s="265"/>
      <c r="T15" s="265"/>
      <c r="U15" s="265"/>
      <c r="V15" s="265"/>
      <c r="W15" s="265"/>
      <c r="X15" s="265"/>
      <c r="Y15" s="265"/>
      <c r="Z15" s="265"/>
      <c r="AA15" s="265"/>
      <c r="AB15" s="265"/>
      <c r="AC15" s="265"/>
      <c r="AD15" s="265"/>
      <c r="AE15" s="265"/>
      <c r="AF15" s="265"/>
      <c r="AG15" s="265"/>
      <c r="AH15" s="265"/>
      <c r="AI15" s="265"/>
      <c r="AJ15" s="265"/>
      <c r="AK15" s="1198" t="s">
        <v>517</v>
      </c>
      <c r="AL15" s="1199"/>
      <c r="AM15" s="1199"/>
      <c r="AN15" s="1200"/>
      <c r="AO15" s="287">
        <v>-60396</v>
      </c>
      <c r="AP15" s="287">
        <v>-16314</v>
      </c>
      <c r="AQ15" s="288">
        <v>-14789</v>
      </c>
      <c r="AR15" s="289">
        <v>10.3</v>
      </c>
    </row>
    <row r="16" spans="1:46" x14ac:dyDescent="0.15">
      <c r="A16" s="269"/>
      <c r="B16" s="265"/>
      <c r="C16" s="265"/>
      <c r="D16" s="265"/>
      <c r="E16" s="265"/>
      <c r="F16" s="265"/>
      <c r="G16" s="265"/>
      <c r="H16" s="265"/>
      <c r="I16" s="265"/>
      <c r="J16" s="265"/>
      <c r="K16" s="265"/>
      <c r="L16" s="265"/>
      <c r="M16" s="265"/>
      <c r="N16" s="265"/>
      <c r="O16" s="265"/>
      <c r="P16" s="265"/>
      <c r="Q16" s="265"/>
      <c r="R16" s="265"/>
      <c r="S16" s="265"/>
      <c r="T16" s="265"/>
      <c r="U16" s="265"/>
      <c r="V16" s="265"/>
      <c r="W16" s="265"/>
      <c r="X16" s="265"/>
      <c r="Y16" s="265"/>
      <c r="Z16" s="265"/>
      <c r="AA16" s="265"/>
      <c r="AB16" s="265"/>
      <c r="AC16" s="265"/>
      <c r="AD16" s="265"/>
      <c r="AE16" s="265"/>
      <c r="AF16" s="265"/>
      <c r="AG16" s="265"/>
      <c r="AH16" s="265"/>
      <c r="AI16" s="265"/>
      <c r="AJ16" s="265"/>
      <c r="AK16" s="1198" t="s">
        <v>187</v>
      </c>
      <c r="AL16" s="1199"/>
      <c r="AM16" s="1199"/>
      <c r="AN16" s="1200"/>
      <c r="AO16" s="287">
        <v>797935</v>
      </c>
      <c r="AP16" s="287">
        <v>215542</v>
      </c>
      <c r="AQ16" s="288">
        <v>217232</v>
      </c>
      <c r="AR16" s="289">
        <v>-0.8</v>
      </c>
    </row>
    <row r="17" spans="1:46" x14ac:dyDescent="0.15">
      <c r="A17" s="269"/>
      <c r="B17" s="265"/>
      <c r="C17" s="265"/>
      <c r="D17" s="265"/>
      <c r="E17" s="265"/>
      <c r="F17" s="265"/>
      <c r="G17" s="265"/>
      <c r="H17" s="265"/>
      <c r="I17" s="265"/>
      <c r="J17" s="265"/>
      <c r="K17" s="265"/>
      <c r="L17" s="265"/>
      <c r="M17" s="265"/>
      <c r="N17" s="265"/>
      <c r="O17" s="265"/>
      <c r="P17" s="265"/>
      <c r="Q17" s="265"/>
      <c r="R17" s="265"/>
      <c r="S17" s="265"/>
      <c r="T17" s="265"/>
      <c r="U17" s="265"/>
      <c r="V17" s="265"/>
      <c r="W17" s="265"/>
      <c r="X17" s="265"/>
      <c r="Y17" s="265"/>
      <c r="Z17" s="265"/>
      <c r="AA17" s="265"/>
      <c r="AB17" s="265"/>
      <c r="AC17" s="265"/>
      <c r="AD17" s="265"/>
      <c r="AE17" s="265"/>
      <c r="AF17" s="265"/>
      <c r="AG17" s="265"/>
      <c r="AH17" s="265"/>
      <c r="AI17" s="265"/>
      <c r="AJ17" s="265"/>
      <c r="AK17" s="265"/>
      <c r="AL17" s="265"/>
      <c r="AM17" s="265"/>
      <c r="AN17" s="265"/>
      <c r="AO17" s="265"/>
      <c r="AP17" s="265"/>
      <c r="AQ17" s="265"/>
      <c r="AR17" s="290"/>
    </row>
    <row r="18" spans="1:46" x14ac:dyDescent="0.15">
      <c r="A18" s="269"/>
      <c r="B18" s="265"/>
      <c r="C18" s="265"/>
      <c r="D18" s="265"/>
      <c r="E18" s="265"/>
      <c r="F18" s="265"/>
      <c r="G18" s="265"/>
      <c r="H18" s="265"/>
      <c r="I18" s="265"/>
      <c r="J18" s="265"/>
      <c r="K18" s="265"/>
      <c r="L18" s="265"/>
      <c r="M18" s="265"/>
      <c r="N18" s="265"/>
      <c r="O18" s="265"/>
      <c r="P18" s="265"/>
      <c r="Q18" s="265"/>
      <c r="R18" s="265"/>
      <c r="S18" s="265"/>
      <c r="T18" s="265"/>
      <c r="U18" s="265"/>
      <c r="V18" s="265"/>
      <c r="W18" s="265"/>
      <c r="X18" s="265"/>
      <c r="Y18" s="265"/>
      <c r="Z18" s="265"/>
      <c r="AA18" s="265"/>
      <c r="AB18" s="265"/>
      <c r="AC18" s="265"/>
      <c r="AD18" s="265"/>
      <c r="AE18" s="265"/>
      <c r="AF18" s="265"/>
      <c r="AG18" s="265"/>
      <c r="AH18" s="265"/>
      <c r="AI18" s="265"/>
      <c r="AJ18" s="265"/>
      <c r="AK18" s="265"/>
      <c r="AL18" s="265"/>
      <c r="AM18" s="265"/>
      <c r="AN18" s="265"/>
      <c r="AO18" s="265"/>
      <c r="AP18" s="265"/>
      <c r="AQ18" s="291"/>
      <c r="AR18" s="291"/>
    </row>
    <row r="19" spans="1:46" x14ac:dyDescent="0.15">
      <c r="A19" s="269"/>
      <c r="B19" s="265"/>
      <c r="C19" s="265"/>
      <c r="D19" s="265"/>
      <c r="E19" s="265"/>
      <c r="F19" s="265"/>
      <c r="G19" s="265"/>
      <c r="H19" s="265"/>
      <c r="I19" s="265"/>
      <c r="J19" s="265"/>
      <c r="K19" s="265"/>
      <c r="L19" s="265"/>
      <c r="M19" s="265"/>
      <c r="N19" s="265"/>
      <c r="O19" s="265"/>
      <c r="P19" s="265"/>
      <c r="Q19" s="265"/>
      <c r="R19" s="265"/>
      <c r="S19" s="265"/>
      <c r="T19" s="265"/>
      <c r="U19" s="265"/>
      <c r="V19" s="265"/>
      <c r="W19" s="265"/>
      <c r="X19" s="265"/>
      <c r="Y19" s="265"/>
      <c r="Z19" s="265"/>
      <c r="AA19" s="265"/>
      <c r="AB19" s="265"/>
      <c r="AC19" s="265"/>
      <c r="AD19" s="265"/>
      <c r="AE19" s="265"/>
      <c r="AF19" s="265"/>
      <c r="AG19" s="265"/>
      <c r="AH19" s="265"/>
      <c r="AI19" s="265"/>
      <c r="AJ19" s="265"/>
      <c r="AK19" s="265" t="s">
        <v>518</v>
      </c>
      <c r="AL19" s="265"/>
      <c r="AM19" s="265"/>
      <c r="AN19" s="265"/>
      <c r="AO19" s="265"/>
      <c r="AP19" s="265"/>
      <c r="AQ19" s="265"/>
      <c r="AR19" s="265"/>
    </row>
    <row r="20" spans="1:46" x14ac:dyDescent="0.15">
      <c r="A20" s="269"/>
      <c r="B20" s="265"/>
      <c r="C20" s="265"/>
      <c r="D20" s="265"/>
      <c r="E20" s="265"/>
      <c r="F20" s="265"/>
      <c r="G20" s="265"/>
      <c r="H20" s="265"/>
      <c r="I20" s="265"/>
      <c r="J20" s="265"/>
      <c r="K20" s="265"/>
      <c r="L20" s="265"/>
      <c r="M20" s="265"/>
      <c r="N20" s="265"/>
      <c r="O20" s="265"/>
      <c r="P20" s="265"/>
      <c r="Q20" s="265"/>
      <c r="R20" s="265"/>
      <c r="S20" s="265"/>
      <c r="T20" s="265"/>
      <c r="U20" s="265"/>
      <c r="V20" s="265"/>
      <c r="W20" s="265"/>
      <c r="X20" s="265"/>
      <c r="Y20" s="265"/>
      <c r="Z20" s="265"/>
      <c r="AA20" s="265"/>
      <c r="AB20" s="265"/>
      <c r="AC20" s="265"/>
      <c r="AD20" s="265"/>
      <c r="AE20" s="265"/>
      <c r="AF20" s="265"/>
      <c r="AG20" s="265"/>
      <c r="AH20" s="265"/>
      <c r="AI20" s="265"/>
      <c r="AJ20" s="265"/>
      <c r="AK20" s="292"/>
      <c r="AL20" s="293"/>
      <c r="AM20" s="293"/>
      <c r="AN20" s="294"/>
      <c r="AO20" s="295" t="s">
        <v>519</v>
      </c>
      <c r="AP20" s="296" t="s">
        <v>520</v>
      </c>
      <c r="AQ20" s="297" t="s">
        <v>521</v>
      </c>
      <c r="AR20" s="298"/>
    </row>
    <row r="21" spans="1:46" s="304" customFormat="1" x14ac:dyDescent="0.15">
      <c r="A21" s="299"/>
      <c r="B21" s="270"/>
      <c r="C21" s="270"/>
      <c r="D21" s="270"/>
      <c r="E21" s="270"/>
      <c r="F21" s="270"/>
      <c r="G21" s="270"/>
      <c r="H21" s="270"/>
      <c r="I21" s="270"/>
      <c r="J21" s="270"/>
      <c r="K21" s="270"/>
      <c r="L21" s="270"/>
      <c r="M21" s="270"/>
      <c r="N21" s="270"/>
      <c r="O21" s="270"/>
      <c r="P21" s="270"/>
      <c r="Q21" s="270"/>
      <c r="R21" s="270"/>
      <c r="S21" s="270"/>
      <c r="T21" s="270"/>
      <c r="U21" s="270"/>
      <c r="V21" s="270"/>
      <c r="W21" s="270"/>
      <c r="X21" s="270"/>
      <c r="Y21" s="270"/>
      <c r="Z21" s="270"/>
      <c r="AA21" s="270"/>
      <c r="AB21" s="270"/>
      <c r="AC21" s="270"/>
      <c r="AD21" s="270"/>
      <c r="AE21" s="270"/>
      <c r="AF21" s="270"/>
      <c r="AG21" s="270"/>
      <c r="AH21" s="270"/>
      <c r="AI21" s="270"/>
      <c r="AJ21" s="270"/>
      <c r="AK21" s="1201" t="s">
        <v>522</v>
      </c>
      <c r="AL21" s="1202"/>
      <c r="AM21" s="1202"/>
      <c r="AN21" s="1203"/>
      <c r="AO21" s="300">
        <v>19.45</v>
      </c>
      <c r="AP21" s="301">
        <v>19.260000000000002</v>
      </c>
      <c r="AQ21" s="302">
        <v>0.19</v>
      </c>
      <c r="AR21" s="270"/>
      <c r="AS21" s="303"/>
      <c r="AT21" s="299"/>
    </row>
    <row r="22" spans="1:46" s="304" customFormat="1" x14ac:dyDescent="0.15">
      <c r="A22" s="299"/>
      <c r="B22" s="270"/>
      <c r="C22" s="270"/>
      <c r="D22" s="270"/>
      <c r="E22" s="270"/>
      <c r="F22" s="270"/>
      <c r="G22" s="270"/>
      <c r="H22" s="270"/>
      <c r="I22" s="270"/>
      <c r="J22" s="270"/>
      <c r="K22" s="270"/>
      <c r="L22" s="270"/>
      <c r="M22" s="270"/>
      <c r="N22" s="270"/>
      <c r="O22" s="270"/>
      <c r="P22" s="270"/>
      <c r="Q22" s="270"/>
      <c r="R22" s="270"/>
      <c r="S22" s="270"/>
      <c r="T22" s="270"/>
      <c r="U22" s="270"/>
      <c r="V22" s="270"/>
      <c r="W22" s="270"/>
      <c r="X22" s="270"/>
      <c r="Y22" s="270"/>
      <c r="Z22" s="270"/>
      <c r="AA22" s="270"/>
      <c r="AB22" s="270"/>
      <c r="AC22" s="270"/>
      <c r="AD22" s="270"/>
      <c r="AE22" s="270"/>
      <c r="AF22" s="270"/>
      <c r="AG22" s="270"/>
      <c r="AH22" s="270"/>
      <c r="AI22" s="270"/>
      <c r="AJ22" s="270"/>
      <c r="AK22" s="1201" t="s">
        <v>523</v>
      </c>
      <c r="AL22" s="1202"/>
      <c r="AM22" s="1202"/>
      <c r="AN22" s="1203"/>
      <c r="AO22" s="305">
        <v>97.3</v>
      </c>
      <c r="AP22" s="306">
        <v>95.2</v>
      </c>
      <c r="AQ22" s="307">
        <v>2.1</v>
      </c>
      <c r="AR22" s="291"/>
      <c r="AS22" s="303"/>
      <c r="AT22" s="299"/>
    </row>
    <row r="23" spans="1:46" s="304" customFormat="1" x14ac:dyDescent="0.15">
      <c r="A23" s="299"/>
      <c r="B23" s="270"/>
      <c r="C23" s="270"/>
      <c r="D23" s="270"/>
      <c r="E23" s="270"/>
      <c r="F23" s="270"/>
      <c r="G23" s="270"/>
      <c r="H23" s="270"/>
      <c r="I23" s="270"/>
      <c r="J23" s="270"/>
      <c r="K23" s="270"/>
      <c r="L23" s="270"/>
      <c r="M23" s="270"/>
      <c r="N23" s="270"/>
      <c r="O23" s="270"/>
      <c r="P23" s="270"/>
      <c r="Q23" s="270"/>
      <c r="R23" s="270"/>
      <c r="S23" s="270"/>
      <c r="T23" s="270"/>
      <c r="U23" s="270"/>
      <c r="V23" s="270"/>
      <c r="W23" s="270"/>
      <c r="X23" s="270"/>
      <c r="Y23" s="270"/>
      <c r="Z23" s="270"/>
      <c r="AA23" s="270"/>
      <c r="AB23" s="270"/>
      <c r="AC23" s="270"/>
      <c r="AD23" s="270"/>
      <c r="AE23" s="270"/>
      <c r="AF23" s="270"/>
      <c r="AG23" s="270"/>
      <c r="AH23" s="270"/>
      <c r="AI23" s="270"/>
      <c r="AJ23" s="270"/>
      <c r="AK23" s="270"/>
      <c r="AL23" s="270"/>
      <c r="AM23" s="270"/>
      <c r="AN23" s="270"/>
      <c r="AO23" s="270"/>
      <c r="AP23" s="291"/>
      <c r="AQ23" s="291"/>
      <c r="AR23" s="291"/>
      <c r="AS23" s="303"/>
      <c r="AT23" s="299"/>
    </row>
    <row r="24" spans="1:46" s="304" customFormat="1" x14ac:dyDescent="0.15">
      <c r="A24" s="299"/>
      <c r="B24" s="270"/>
      <c r="C24" s="270"/>
      <c r="D24" s="270"/>
      <c r="E24" s="270"/>
      <c r="F24" s="270"/>
      <c r="G24" s="270"/>
      <c r="H24" s="270"/>
      <c r="I24" s="270"/>
      <c r="J24" s="270"/>
      <c r="K24" s="270"/>
      <c r="L24" s="270"/>
      <c r="M24" s="270"/>
      <c r="N24" s="270"/>
      <c r="O24" s="270"/>
      <c r="P24" s="270"/>
      <c r="Q24" s="270"/>
      <c r="R24" s="270"/>
      <c r="S24" s="270"/>
      <c r="T24" s="270"/>
      <c r="U24" s="270"/>
      <c r="V24" s="270"/>
      <c r="W24" s="270"/>
      <c r="X24" s="270"/>
      <c r="Y24" s="270"/>
      <c r="Z24" s="270"/>
      <c r="AA24" s="270"/>
      <c r="AB24" s="270"/>
      <c r="AC24" s="270"/>
      <c r="AD24" s="270"/>
      <c r="AE24" s="270"/>
      <c r="AF24" s="270"/>
      <c r="AG24" s="270"/>
      <c r="AH24" s="270"/>
      <c r="AI24" s="270"/>
      <c r="AJ24" s="270"/>
      <c r="AK24" s="270"/>
      <c r="AL24" s="270"/>
      <c r="AM24" s="270"/>
      <c r="AN24" s="270"/>
      <c r="AO24" s="270"/>
      <c r="AP24" s="291"/>
      <c r="AQ24" s="291"/>
      <c r="AR24" s="291"/>
      <c r="AS24" s="303"/>
      <c r="AT24" s="299"/>
    </row>
    <row r="25" spans="1:46" s="304" customFormat="1" x14ac:dyDescent="0.15">
      <c r="A25" s="308"/>
      <c r="B25" s="309"/>
      <c r="C25" s="309"/>
      <c r="D25" s="309"/>
      <c r="E25" s="309"/>
      <c r="F25" s="309"/>
      <c r="G25" s="309"/>
      <c r="H25" s="309"/>
      <c r="I25" s="309"/>
      <c r="J25" s="309"/>
      <c r="K25" s="309"/>
      <c r="L25" s="309"/>
      <c r="M25" s="309"/>
      <c r="N25" s="309"/>
      <c r="O25" s="309"/>
      <c r="P25" s="309"/>
      <c r="Q25" s="309"/>
      <c r="R25" s="309"/>
      <c r="S25" s="309"/>
      <c r="T25" s="309"/>
      <c r="U25" s="309"/>
      <c r="V25" s="309"/>
      <c r="W25" s="309"/>
      <c r="X25" s="309"/>
      <c r="Y25" s="309"/>
      <c r="Z25" s="309"/>
      <c r="AA25" s="309"/>
      <c r="AB25" s="309"/>
      <c r="AC25" s="309"/>
      <c r="AD25" s="309"/>
      <c r="AE25" s="309"/>
      <c r="AF25" s="309"/>
      <c r="AG25" s="309"/>
      <c r="AH25" s="309"/>
      <c r="AI25" s="309"/>
      <c r="AJ25" s="309"/>
      <c r="AK25" s="309"/>
      <c r="AL25" s="309"/>
      <c r="AM25" s="309"/>
      <c r="AN25" s="309"/>
      <c r="AO25" s="309"/>
      <c r="AP25" s="310"/>
      <c r="AQ25" s="310"/>
      <c r="AR25" s="310"/>
      <c r="AS25" s="311"/>
      <c r="AT25" s="299"/>
    </row>
    <row r="26" spans="1:46" s="304" customFormat="1" x14ac:dyDescent="0.15">
      <c r="A26" s="1194" t="s">
        <v>524</v>
      </c>
      <c r="B26" s="1194"/>
      <c r="C26" s="1194"/>
      <c r="D26" s="1194"/>
      <c r="E26" s="1194"/>
      <c r="F26" s="1194"/>
      <c r="G26" s="1194"/>
      <c r="H26" s="1194"/>
      <c r="I26" s="1194"/>
      <c r="J26" s="1194"/>
      <c r="K26" s="1194"/>
      <c r="L26" s="1194"/>
      <c r="M26" s="1194"/>
      <c r="N26" s="1194"/>
      <c r="O26" s="1194"/>
      <c r="P26" s="1194"/>
      <c r="Q26" s="1194"/>
      <c r="R26" s="1194"/>
      <c r="S26" s="1194"/>
      <c r="T26" s="1194"/>
      <c r="U26" s="1194"/>
      <c r="V26" s="1194"/>
      <c r="W26" s="1194"/>
      <c r="X26" s="1194"/>
      <c r="Y26" s="1194"/>
      <c r="Z26" s="1194"/>
      <c r="AA26" s="1194"/>
      <c r="AB26" s="1194"/>
      <c r="AC26" s="1194"/>
      <c r="AD26" s="1194"/>
      <c r="AE26" s="1194"/>
      <c r="AF26" s="1194"/>
      <c r="AG26" s="1194"/>
      <c r="AH26" s="1194"/>
      <c r="AI26" s="1194"/>
      <c r="AJ26" s="1194"/>
      <c r="AK26" s="1194"/>
      <c r="AL26" s="1194"/>
      <c r="AM26" s="1194"/>
      <c r="AN26" s="1194"/>
      <c r="AO26" s="1194"/>
      <c r="AP26" s="1194"/>
      <c r="AQ26" s="1194"/>
      <c r="AR26" s="1194"/>
      <c r="AS26" s="1194"/>
      <c r="AT26" s="270"/>
    </row>
    <row r="27" spans="1:46" x14ac:dyDescent="0.15">
      <c r="A27" s="312"/>
      <c r="AO27" s="265"/>
      <c r="AP27" s="265"/>
      <c r="AQ27" s="265"/>
      <c r="AR27" s="265"/>
      <c r="AS27" s="265"/>
      <c r="AT27" s="265"/>
    </row>
    <row r="28" spans="1:46" ht="17.25" x14ac:dyDescent="0.15">
      <c r="A28" s="266" t="s">
        <v>525</v>
      </c>
      <c r="B28" s="267"/>
      <c r="C28" s="267"/>
      <c r="D28" s="267"/>
      <c r="E28" s="267"/>
      <c r="F28" s="267"/>
      <c r="G28" s="267"/>
      <c r="H28" s="267"/>
      <c r="I28" s="267"/>
      <c r="J28" s="267"/>
      <c r="K28" s="267"/>
      <c r="L28" s="267"/>
      <c r="M28" s="267"/>
      <c r="N28" s="267"/>
      <c r="O28" s="267"/>
      <c r="P28" s="267"/>
      <c r="Q28" s="267"/>
      <c r="R28" s="267"/>
      <c r="S28" s="267"/>
      <c r="T28" s="267"/>
      <c r="U28" s="267"/>
      <c r="V28" s="267"/>
      <c r="W28" s="267"/>
      <c r="X28" s="267"/>
      <c r="Y28" s="267"/>
      <c r="Z28" s="267"/>
      <c r="AA28" s="267"/>
      <c r="AB28" s="267"/>
      <c r="AC28" s="267"/>
      <c r="AD28" s="267"/>
      <c r="AE28" s="267"/>
      <c r="AF28" s="267"/>
      <c r="AG28" s="267"/>
      <c r="AH28" s="267"/>
      <c r="AI28" s="267"/>
      <c r="AJ28" s="267"/>
      <c r="AK28" s="267"/>
      <c r="AL28" s="267"/>
      <c r="AM28" s="267"/>
      <c r="AN28" s="267"/>
      <c r="AO28" s="267"/>
      <c r="AP28" s="267"/>
      <c r="AQ28" s="267"/>
      <c r="AR28" s="267"/>
      <c r="AS28" s="313"/>
    </row>
    <row r="29" spans="1:46" x14ac:dyDescent="0.15">
      <c r="A29" s="269"/>
      <c r="B29" s="265"/>
      <c r="C29" s="265"/>
      <c r="D29" s="265"/>
      <c r="E29" s="265"/>
      <c r="F29" s="265"/>
      <c r="G29" s="265"/>
      <c r="H29" s="265"/>
      <c r="I29" s="265"/>
      <c r="J29" s="265"/>
      <c r="K29" s="265"/>
      <c r="L29" s="265"/>
      <c r="M29" s="265"/>
      <c r="N29" s="265"/>
      <c r="O29" s="265"/>
      <c r="P29" s="265"/>
      <c r="Q29" s="265"/>
      <c r="R29" s="265"/>
      <c r="S29" s="265"/>
      <c r="T29" s="265"/>
      <c r="U29" s="265"/>
      <c r="V29" s="265"/>
      <c r="W29" s="265"/>
      <c r="X29" s="265"/>
      <c r="Y29" s="265"/>
      <c r="Z29" s="265"/>
      <c r="AA29" s="265"/>
      <c r="AB29" s="265"/>
      <c r="AC29" s="265"/>
      <c r="AD29" s="265"/>
      <c r="AE29" s="265"/>
      <c r="AF29" s="265"/>
      <c r="AG29" s="265"/>
      <c r="AH29" s="265"/>
      <c r="AI29" s="265"/>
      <c r="AJ29" s="265"/>
      <c r="AK29" s="270" t="s">
        <v>526</v>
      </c>
      <c r="AL29" s="270"/>
      <c r="AM29" s="270"/>
      <c r="AN29" s="270"/>
      <c r="AO29" s="265"/>
      <c r="AP29" s="265"/>
      <c r="AQ29" s="265"/>
      <c r="AR29" s="265"/>
      <c r="AS29" s="314"/>
    </row>
    <row r="30" spans="1:46" ht="13.5" customHeight="1" x14ac:dyDescent="0.15">
      <c r="A30" s="269"/>
      <c r="B30" s="265"/>
      <c r="C30" s="265"/>
      <c r="D30" s="265"/>
      <c r="E30" s="265"/>
      <c r="F30" s="265"/>
      <c r="G30" s="265"/>
      <c r="H30" s="265"/>
      <c r="I30" s="265"/>
      <c r="J30" s="265"/>
      <c r="K30" s="265"/>
      <c r="L30" s="265"/>
      <c r="M30" s="265"/>
      <c r="N30" s="265"/>
      <c r="O30" s="265"/>
      <c r="P30" s="265"/>
      <c r="Q30" s="265"/>
      <c r="R30" s="265"/>
      <c r="S30" s="265"/>
      <c r="T30" s="265"/>
      <c r="U30" s="265"/>
      <c r="V30" s="265"/>
      <c r="W30" s="265"/>
      <c r="X30" s="265"/>
      <c r="Y30" s="265"/>
      <c r="Z30" s="265"/>
      <c r="AA30" s="265"/>
      <c r="AB30" s="265"/>
      <c r="AC30" s="265"/>
      <c r="AD30" s="265"/>
      <c r="AE30" s="265"/>
      <c r="AF30" s="265"/>
      <c r="AG30" s="265"/>
      <c r="AH30" s="265"/>
      <c r="AI30" s="265"/>
      <c r="AJ30" s="265"/>
      <c r="AK30" s="272"/>
      <c r="AL30" s="273"/>
      <c r="AM30" s="273"/>
      <c r="AN30" s="274"/>
      <c r="AO30" s="1183" t="s">
        <v>505</v>
      </c>
      <c r="AP30" s="275"/>
      <c r="AQ30" s="276" t="s">
        <v>506</v>
      </c>
      <c r="AR30" s="277"/>
    </row>
    <row r="31" spans="1:46" x14ac:dyDescent="0.15">
      <c r="A31" s="269"/>
      <c r="B31" s="265"/>
      <c r="C31" s="265"/>
      <c r="D31" s="265"/>
      <c r="E31" s="265"/>
      <c r="F31" s="265"/>
      <c r="G31" s="265"/>
      <c r="H31" s="265"/>
      <c r="I31" s="265"/>
      <c r="J31" s="265"/>
      <c r="K31" s="265"/>
      <c r="L31" s="265"/>
      <c r="M31" s="265"/>
      <c r="N31" s="265"/>
      <c r="O31" s="265"/>
      <c r="P31" s="265"/>
      <c r="Q31" s="265"/>
      <c r="R31" s="265"/>
      <c r="S31" s="265"/>
      <c r="T31" s="265"/>
      <c r="U31" s="265"/>
      <c r="V31" s="265"/>
      <c r="W31" s="265"/>
      <c r="X31" s="265"/>
      <c r="Y31" s="265"/>
      <c r="Z31" s="265"/>
      <c r="AA31" s="265"/>
      <c r="AB31" s="265"/>
      <c r="AC31" s="265"/>
      <c r="AD31" s="265"/>
      <c r="AE31" s="265"/>
      <c r="AF31" s="265"/>
      <c r="AG31" s="265"/>
      <c r="AH31" s="265"/>
      <c r="AI31" s="265"/>
      <c r="AJ31" s="265"/>
      <c r="AK31" s="278"/>
      <c r="AL31" s="279"/>
      <c r="AM31" s="279"/>
      <c r="AN31" s="280"/>
      <c r="AO31" s="1184"/>
      <c r="AP31" s="281" t="s">
        <v>507</v>
      </c>
      <c r="AQ31" s="282" t="s">
        <v>508</v>
      </c>
      <c r="AR31" s="283" t="s">
        <v>509</v>
      </c>
    </row>
    <row r="32" spans="1:46" ht="27" customHeight="1" x14ac:dyDescent="0.15">
      <c r="A32" s="269"/>
      <c r="B32" s="265"/>
      <c r="C32" s="265"/>
      <c r="D32" s="265"/>
      <c r="E32" s="265"/>
      <c r="F32" s="265"/>
      <c r="G32" s="265"/>
      <c r="H32" s="265"/>
      <c r="I32" s="265"/>
      <c r="J32" s="265"/>
      <c r="K32" s="265"/>
      <c r="L32" s="265"/>
      <c r="M32" s="265"/>
      <c r="N32" s="265"/>
      <c r="O32" s="265"/>
      <c r="P32" s="265"/>
      <c r="Q32" s="265"/>
      <c r="R32" s="265"/>
      <c r="S32" s="265"/>
      <c r="T32" s="265"/>
      <c r="U32" s="265"/>
      <c r="V32" s="265"/>
      <c r="W32" s="265"/>
      <c r="X32" s="265"/>
      <c r="Y32" s="265"/>
      <c r="Z32" s="265"/>
      <c r="AA32" s="265"/>
      <c r="AB32" s="265"/>
      <c r="AC32" s="265"/>
      <c r="AD32" s="265"/>
      <c r="AE32" s="265"/>
      <c r="AF32" s="265"/>
      <c r="AG32" s="265"/>
      <c r="AH32" s="265"/>
      <c r="AI32" s="265"/>
      <c r="AJ32" s="265"/>
      <c r="AK32" s="1185" t="s">
        <v>527</v>
      </c>
      <c r="AL32" s="1186"/>
      <c r="AM32" s="1186"/>
      <c r="AN32" s="1187"/>
      <c r="AO32" s="315">
        <v>610900</v>
      </c>
      <c r="AP32" s="315">
        <v>165019</v>
      </c>
      <c r="AQ32" s="316">
        <v>113550</v>
      </c>
      <c r="AR32" s="317">
        <v>45.3</v>
      </c>
    </row>
    <row r="33" spans="1:46" ht="13.5" customHeight="1" x14ac:dyDescent="0.15">
      <c r="A33" s="269"/>
      <c r="B33" s="265"/>
      <c r="C33" s="265"/>
      <c r="D33" s="265"/>
      <c r="E33" s="265"/>
      <c r="F33" s="265"/>
      <c r="G33" s="265"/>
      <c r="H33" s="265"/>
      <c r="I33" s="265"/>
      <c r="J33" s="265"/>
      <c r="K33" s="265"/>
      <c r="L33" s="265"/>
      <c r="M33" s="265"/>
      <c r="N33" s="265"/>
      <c r="O33" s="265"/>
      <c r="P33" s="265"/>
      <c r="Q33" s="265"/>
      <c r="R33" s="265"/>
      <c r="S33" s="265"/>
      <c r="T33" s="265"/>
      <c r="U33" s="265"/>
      <c r="V33" s="265"/>
      <c r="W33" s="265"/>
      <c r="X33" s="265"/>
      <c r="Y33" s="265"/>
      <c r="Z33" s="265"/>
      <c r="AA33" s="265"/>
      <c r="AB33" s="265"/>
      <c r="AC33" s="265"/>
      <c r="AD33" s="265"/>
      <c r="AE33" s="265"/>
      <c r="AF33" s="265"/>
      <c r="AG33" s="265"/>
      <c r="AH33" s="265"/>
      <c r="AI33" s="265"/>
      <c r="AJ33" s="265"/>
      <c r="AK33" s="1185" t="s">
        <v>528</v>
      </c>
      <c r="AL33" s="1186"/>
      <c r="AM33" s="1186"/>
      <c r="AN33" s="1187"/>
      <c r="AO33" s="315" t="s">
        <v>513</v>
      </c>
      <c r="AP33" s="315" t="s">
        <v>513</v>
      </c>
      <c r="AQ33" s="316" t="s">
        <v>513</v>
      </c>
      <c r="AR33" s="317" t="s">
        <v>513</v>
      </c>
    </row>
    <row r="34" spans="1:46" ht="27" customHeight="1" x14ac:dyDescent="0.15">
      <c r="A34" s="269"/>
      <c r="B34" s="265"/>
      <c r="C34" s="265"/>
      <c r="D34" s="265"/>
      <c r="E34" s="265"/>
      <c r="F34" s="265"/>
      <c r="G34" s="265"/>
      <c r="H34" s="265"/>
      <c r="I34" s="265"/>
      <c r="J34" s="265"/>
      <c r="K34" s="265"/>
      <c r="L34" s="265"/>
      <c r="M34" s="265"/>
      <c r="N34" s="265"/>
      <c r="O34" s="265"/>
      <c r="P34" s="265"/>
      <c r="Q34" s="265"/>
      <c r="R34" s="265"/>
      <c r="S34" s="265"/>
      <c r="T34" s="265"/>
      <c r="U34" s="265"/>
      <c r="V34" s="265"/>
      <c r="W34" s="265"/>
      <c r="X34" s="265"/>
      <c r="Y34" s="265"/>
      <c r="Z34" s="265"/>
      <c r="AA34" s="265"/>
      <c r="AB34" s="265"/>
      <c r="AC34" s="265"/>
      <c r="AD34" s="265"/>
      <c r="AE34" s="265"/>
      <c r="AF34" s="265"/>
      <c r="AG34" s="265"/>
      <c r="AH34" s="265"/>
      <c r="AI34" s="265"/>
      <c r="AJ34" s="265"/>
      <c r="AK34" s="1185" t="s">
        <v>529</v>
      </c>
      <c r="AL34" s="1186"/>
      <c r="AM34" s="1186"/>
      <c r="AN34" s="1187"/>
      <c r="AO34" s="315" t="s">
        <v>513</v>
      </c>
      <c r="AP34" s="315" t="s">
        <v>513</v>
      </c>
      <c r="AQ34" s="316" t="s">
        <v>513</v>
      </c>
      <c r="AR34" s="317" t="s">
        <v>513</v>
      </c>
    </row>
    <row r="35" spans="1:46" ht="27" customHeight="1" x14ac:dyDescent="0.15">
      <c r="A35" s="269"/>
      <c r="B35" s="265"/>
      <c r="C35" s="265"/>
      <c r="D35" s="265"/>
      <c r="E35" s="265"/>
      <c r="F35" s="265"/>
      <c r="G35" s="265"/>
      <c r="H35" s="265"/>
      <c r="I35" s="265"/>
      <c r="J35" s="265"/>
      <c r="K35" s="265"/>
      <c r="L35" s="265"/>
      <c r="M35" s="265"/>
      <c r="N35" s="265"/>
      <c r="O35" s="265"/>
      <c r="P35" s="265"/>
      <c r="Q35" s="265"/>
      <c r="R35" s="265"/>
      <c r="S35" s="265"/>
      <c r="T35" s="265"/>
      <c r="U35" s="265"/>
      <c r="V35" s="265"/>
      <c r="W35" s="265"/>
      <c r="X35" s="265"/>
      <c r="Y35" s="265"/>
      <c r="Z35" s="265"/>
      <c r="AA35" s="265"/>
      <c r="AB35" s="265"/>
      <c r="AC35" s="265"/>
      <c r="AD35" s="265"/>
      <c r="AE35" s="265"/>
      <c r="AF35" s="265"/>
      <c r="AG35" s="265"/>
      <c r="AH35" s="265"/>
      <c r="AI35" s="265"/>
      <c r="AJ35" s="265"/>
      <c r="AK35" s="1185" t="s">
        <v>530</v>
      </c>
      <c r="AL35" s="1186"/>
      <c r="AM35" s="1186"/>
      <c r="AN35" s="1187"/>
      <c r="AO35" s="315">
        <v>9888</v>
      </c>
      <c r="AP35" s="315">
        <v>2671</v>
      </c>
      <c r="AQ35" s="316">
        <v>31148</v>
      </c>
      <c r="AR35" s="317">
        <v>-91.4</v>
      </c>
    </row>
    <row r="36" spans="1:46" ht="27" customHeight="1" x14ac:dyDescent="0.15">
      <c r="A36" s="269"/>
      <c r="B36" s="265"/>
      <c r="C36" s="265"/>
      <c r="D36" s="265"/>
      <c r="E36" s="265"/>
      <c r="F36" s="265"/>
      <c r="G36" s="265"/>
      <c r="H36" s="265"/>
      <c r="I36" s="265"/>
      <c r="J36" s="265"/>
      <c r="K36" s="265"/>
      <c r="L36" s="265"/>
      <c r="M36" s="265"/>
      <c r="N36" s="265"/>
      <c r="O36" s="265"/>
      <c r="P36" s="265"/>
      <c r="Q36" s="265"/>
      <c r="R36" s="265"/>
      <c r="S36" s="265"/>
      <c r="T36" s="265"/>
      <c r="U36" s="265"/>
      <c r="V36" s="265"/>
      <c r="W36" s="265"/>
      <c r="X36" s="265"/>
      <c r="Y36" s="265"/>
      <c r="Z36" s="265"/>
      <c r="AA36" s="265"/>
      <c r="AB36" s="265"/>
      <c r="AC36" s="265"/>
      <c r="AD36" s="265"/>
      <c r="AE36" s="265"/>
      <c r="AF36" s="265"/>
      <c r="AG36" s="265"/>
      <c r="AH36" s="265"/>
      <c r="AI36" s="265"/>
      <c r="AJ36" s="265"/>
      <c r="AK36" s="1185" t="s">
        <v>531</v>
      </c>
      <c r="AL36" s="1186"/>
      <c r="AM36" s="1186"/>
      <c r="AN36" s="1187"/>
      <c r="AO36" s="315">
        <v>76580</v>
      </c>
      <c r="AP36" s="315">
        <v>20686</v>
      </c>
      <c r="AQ36" s="316">
        <v>2793</v>
      </c>
      <c r="AR36" s="317">
        <v>640.6</v>
      </c>
    </row>
    <row r="37" spans="1:46" ht="13.5" customHeight="1" x14ac:dyDescent="0.15">
      <c r="A37" s="269"/>
      <c r="B37" s="265"/>
      <c r="C37" s="265"/>
      <c r="D37" s="265"/>
      <c r="E37" s="265"/>
      <c r="F37" s="265"/>
      <c r="G37" s="265"/>
      <c r="H37" s="265"/>
      <c r="I37" s="265"/>
      <c r="J37" s="265"/>
      <c r="K37" s="265"/>
      <c r="L37" s="265"/>
      <c r="M37" s="265"/>
      <c r="N37" s="265"/>
      <c r="O37" s="265"/>
      <c r="P37" s="265"/>
      <c r="Q37" s="265"/>
      <c r="R37" s="265"/>
      <c r="S37" s="265"/>
      <c r="T37" s="265"/>
      <c r="U37" s="265"/>
      <c r="V37" s="265"/>
      <c r="W37" s="265"/>
      <c r="X37" s="265"/>
      <c r="Y37" s="265"/>
      <c r="Z37" s="265"/>
      <c r="AA37" s="265"/>
      <c r="AB37" s="265"/>
      <c r="AC37" s="265"/>
      <c r="AD37" s="265"/>
      <c r="AE37" s="265"/>
      <c r="AF37" s="265"/>
      <c r="AG37" s="265"/>
      <c r="AH37" s="265"/>
      <c r="AI37" s="265"/>
      <c r="AJ37" s="265"/>
      <c r="AK37" s="1185" t="s">
        <v>532</v>
      </c>
      <c r="AL37" s="1186"/>
      <c r="AM37" s="1186"/>
      <c r="AN37" s="1187"/>
      <c r="AO37" s="315">
        <v>260</v>
      </c>
      <c r="AP37" s="315">
        <v>70</v>
      </c>
      <c r="AQ37" s="316">
        <v>608</v>
      </c>
      <c r="AR37" s="317">
        <v>-88.5</v>
      </c>
    </row>
    <row r="38" spans="1:46" ht="27" customHeight="1" x14ac:dyDescent="0.15">
      <c r="A38" s="269"/>
      <c r="B38" s="265"/>
      <c r="C38" s="265"/>
      <c r="D38" s="265"/>
      <c r="E38" s="265"/>
      <c r="F38" s="265"/>
      <c r="G38" s="265"/>
      <c r="H38" s="265"/>
      <c r="I38" s="265"/>
      <c r="J38" s="265"/>
      <c r="K38" s="265"/>
      <c r="L38" s="265"/>
      <c r="M38" s="265"/>
      <c r="N38" s="265"/>
      <c r="O38" s="265"/>
      <c r="P38" s="265"/>
      <c r="Q38" s="265"/>
      <c r="R38" s="265"/>
      <c r="S38" s="265"/>
      <c r="T38" s="265"/>
      <c r="U38" s="265"/>
      <c r="V38" s="265"/>
      <c r="W38" s="265"/>
      <c r="X38" s="265"/>
      <c r="Y38" s="265"/>
      <c r="Z38" s="265"/>
      <c r="AA38" s="265"/>
      <c r="AB38" s="265"/>
      <c r="AC38" s="265"/>
      <c r="AD38" s="265"/>
      <c r="AE38" s="265"/>
      <c r="AF38" s="265"/>
      <c r="AG38" s="265"/>
      <c r="AH38" s="265"/>
      <c r="AI38" s="265"/>
      <c r="AJ38" s="265"/>
      <c r="AK38" s="1188" t="s">
        <v>533</v>
      </c>
      <c r="AL38" s="1189"/>
      <c r="AM38" s="1189"/>
      <c r="AN38" s="1190"/>
      <c r="AO38" s="318">
        <v>323</v>
      </c>
      <c r="AP38" s="318">
        <v>87</v>
      </c>
      <c r="AQ38" s="319">
        <v>12</v>
      </c>
      <c r="AR38" s="307">
        <v>625</v>
      </c>
      <c r="AS38" s="314"/>
    </row>
    <row r="39" spans="1:46" x14ac:dyDescent="0.15">
      <c r="A39" s="269"/>
      <c r="B39" s="265"/>
      <c r="C39" s="265"/>
      <c r="D39" s="265"/>
      <c r="E39" s="265"/>
      <c r="F39" s="265"/>
      <c r="G39" s="265"/>
      <c r="H39" s="265"/>
      <c r="I39" s="265"/>
      <c r="J39" s="265"/>
      <c r="K39" s="265"/>
      <c r="L39" s="265"/>
      <c r="M39" s="265"/>
      <c r="N39" s="265"/>
      <c r="O39" s="265"/>
      <c r="P39" s="265"/>
      <c r="Q39" s="265"/>
      <c r="R39" s="265"/>
      <c r="S39" s="265"/>
      <c r="T39" s="265"/>
      <c r="U39" s="265"/>
      <c r="V39" s="265"/>
      <c r="W39" s="265"/>
      <c r="X39" s="265"/>
      <c r="Y39" s="265"/>
      <c r="Z39" s="265"/>
      <c r="AA39" s="265"/>
      <c r="AB39" s="265"/>
      <c r="AC39" s="265"/>
      <c r="AD39" s="265"/>
      <c r="AE39" s="265"/>
      <c r="AF39" s="265"/>
      <c r="AG39" s="265"/>
      <c r="AH39" s="265"/>
      <c r="AI39" s="265"/>
      <c r="AJ39" s="265"/>
      <c r="AK39" s="1188" t="s">
        <v>534</v>
      </c>
      <c r="AL39" s="1189"/>
      <c r="AM39" s="1189"/>
      <c r="AN39" s="1190"/>
      <c r="AO39" s="315">
        <v>-39820</v>
      </c>
      <c r="AP39" s="315">
        <v>-10756</v>
      </c>
      <c r="AQ39" s="316">
        <v>-2283</v>
      </c>
      <c r="AR39" s="317">
        <v>371.1</v>
      </c>
      <c r="AS39" s="314"/>
    </row>
    <row r="40" spans="1:46" ht="27" customHeight="1" x14ac:dyDescent="0.15">
      <c r="A40" s="269"/>
      <c r="B40" s="265"/>
      <c r="C40" s="265"/>
      <c r="D40" s="265"/>
      <c r="E40" s="265"/>
      <c r="F40" s="265"/>
      <c r="G40" s="265"/>
      <c r="H40" s="265"/>
      <c r="I40" s="265"/>
      <c r="J40" s="265"/>
      <c r="K40" s="265"/>
      <c r="L40" s="265"/>
      <c r="M40" s="265"/>
      <c r="N40" s="265"/>
      <c r="O40" s="265"/>
      <c r="P40" s="265"/>
      <c r="Q40" s="265"/>
      <c r="R40" s="265"/>
      <c r="S40" s="265"/>
      <c r="T40" s="265"/>
      <c r="U40" s="265"/>
      <c r="V40" s="265"/>
      <c r="W40" s="265"/>
      <c r="X40" s="265"/>
      <c r="Y40" s="265"/>
      <c r="Z40" s="265"/>
      <c r="AA40" s="265"/>
      <c r="AB40" s="265"/>
      <c r="AC40" s="265"/>
      <c r="AD40" s="265"/>
      <c r="AE40" s="265"/>
      <c r="AF40" s="265"/>
      <c r="AG40" s="265"/>
      <c r="AH40" s="265"/>
      <c r="AI40" s="265"/>
      <c r="AJ40" s="265"/>
      <c r="AK40" s="1185" t="s">
        <v>535</v>
      </c>
      <c r="AL40" s="1186"/>
      <c r="AM40" s="1186"/>
      <c r="AN40" s="1187"/>
      <c r="AO40" s="315">
        <v>-432229</v>
      </c>
      <c r="AP40" s="315">
        <v>-116756</v>
      </c>
      <c r="AQ40" s="316">
        <v>-109335</v>
      </c>
      <c r="AR40" s="317">
        <v>6.8</v>
      </c>
      <c r="AS40" s="314"/>
    </row>
    <row r="41" spans="1:46" x14ac:dyDescent="0.15">
      <c r="A41" s="269"/>
      <c r="B41" s="265"/>
      <c r="C41" s="265"/>
      <c r="D41" s="265"/>
      <c r="E41" s="265"/>
      <c r="F41" s="265"/>
      <c r="G41" s="265"/>
      <c r="H41" s="265"/>
      <c r="I41" s="265"/>
      <c r="J41" s="265"/>
      <c r="K41" s="265"/>
      <c r="L41" s="265"/>
      <c r="M41" s="265"/>
      <c r="N41" s="265"/>
      <c r="O41" s="265"/>
      <c r="P41" s="265"/>
      <c r="Q41" s="265"/>
      <c r="R41" s="265"/>
      <c r="S41" s="265"/>
      <c r="T41" s="265"/>
      <c r="U41" s="265"/>
      <c r="V41" s="265"/>
      <c r="W41" s="265"/>
      <c r="X41" s="265"/>
      <c r="Y41" s="265"/>
      <c r="Z41" s="265"/>
      <c r="AA41" s="265"/>
      <c r="AB41" s="265"/>
      <c r="AC41" s="265"/>
      <c r="AD41" s="265"/>
      <c r="AE41" s="265"/>
      <c r="AF41" s="265"/>
      <c r="AG41" s="265"/>
      <c r="AH41" s="265"/>
      <c r="AI41" s="265"/>
      <c r="AJ41" s="265"/>
      <c r="AK41" s="1191" t="s">
        <v>301</v>
      </c>
      <c r="AL41" s="1192"/>
      <c r="AM41" s="1192"/>
      <c r="AN41" s="1193"/>
      <c r="AO41" s="315">
        <v>225902</v>
      </c>
      <c r="AP41" s="315">
        <v>61022</v>
      </c>
      <c r="AQ41" s="316">
        <v>36494</v>
      </c>
      <c r="AR41" s="317">
        <v>67.2</v>
      </c>
      <c r="AS41" s="314"/>
    </row>
    <row r="42" spans="1:46" x14ac:dyDescent="0.15">
      <c r="A42" s="269"/>
      <c r="B42" s="265"/>
      <c r="C42" s="265"/>
      <c r="D42" s="265"/>
      <c r="E42" s="265"/>
      <c r="F42" s="265"/>
      <c r="G42" s="265"/>
      <c r="H42" s="265"/>
      <c r="I42" s="265"/>
      <c r="J42" s="265"/>
      <c r="K42" s="265"/>
      <c r="L42" s="265"/>
      <c r="M42" s="265"/>
      <c r="N42" s="265"/>
      <c r="O42" s="265"/>
      <c r="P42" s="265"/>
      <c r="Q42" s="265"/>
      <c r="R42" s="265"/>
      <c r="S42" s="265"/>
      <c r="T42" s="265"/>
      <c r="U42" s="265"/>
      <c r="V42" s="265"/>
      <c r="W42" s="265"/>
      <c r="X42" s="265"/>
      <c r="Y42" s="265"/>
      <c r="Z42" s="265"/>
      <c r="AA42" s="265"/>
      <c r="AB42" s="265"/>
      <c r="AC42" s="265"/>
      <c r="AD42" s="265"/>
      <c r="AE42" s="265"/>
      <c r="AF42" s="265"/>
      <c r="AG42" s="265"/>
      <c r="AH42" s="265"/>
      <c r="AI42" s="265"/>
      <c r="AJ42" s="265"/>
      <c r="AK42" s="320" t="s">
        <v>536</v>
      </c>
      <c r="AL42" s="265"/>
      <c r="AM42" s="265"/>
      <c r="AN42" s="265"/>
      <c r="AO42" s="265"/>
      <c r="AP42" s="265"/>
      <c r="AQ42" s="291"/>
      <c r="AR42" s="291"/>
      <c r="AS42" s="314"/>
    </row>
    <row r="43" spans="1:46" x14ac:dyDescent="0.15">
      <c r="A43" s="269"/>
      <c r="B43" s="265"/>
      <c r="C43" s="265"/>
      <c r="D43" s="265"/>
      <c r="E43" s="265"/>
      <c r="F43" s="265"/>
      <c r="G43" s="265"/>
      <c r="H43" s="265"/>
      <c r="I43" s="265"/>
      <c r="J43" s="265"/>
      <c r="K43" s="265"/>
      <c r="L43" s="265"/>
      <c r="M43" s="265"/>
      <c r="N43" s="265"/>
      <c r="O43" s="265"/>
      <c r="P43" s="265"/>
      <c r="Q43" s="265"/>
      <c r="R43" s="265"/>
      <c r="S43" s="265"/>
      <c r="T43" s="265"/>
      <c r="U43" s="265"/>
      <c r="V43" s="265"/>
      <c r="W43" s="265"/>
      <c r="X43" s="265"/>
      <c r="Y43" s="265"/>
      <c r="Z43" s="265"/>
      <c r="AA43" s="265"/>
      <c r="AB43" s="265"/>
      <c r="AC43" s="265"/>
      <c r="AD43" s="265"/>
      <c r="AE43" s="265"/>
      <c r="AF43" s="265"/>
      <c r="AG43" s="265"/>
      <c r="AH43" s="265"/>
      <c r="AI43" s="265"/>
      <c r="AJ43" s="265"/>
      <c r="AK43" s="265"/>
      <c r="AL43" s="265"/>
      <c r="AM43" s="265"/>
      <c r="AN43" s="265"/>
      <c r="AO43" s="265"/>
      <c r="AP43" s="321"/>
      <c r="AQ43" s="291"/>
      <c r="AR43" s="265"/>
      <c r="AS43" s="314"/>
    </row>
    <row r="44" spans="1:46" x14ac:dyDescent="0.15">
      <c r="A44" s="269"/>
      <c r="B44" s="265"/>
      <c r="C44" s="265"/>
      <c r="D44" s="265"/>
      <c r="E44" s="265"/>
      <c r="F44" s="265"/>
      <c r="G44" s="265"/>
      <c r="H44" s="265"/>
      <c r="I44" s="265"/>
      <c r="J44" s="265"/>
      <c r="K44" s="265"/>
      <c r="L44" s="265"/>
      <c r="M44" s="265"/>
      <c r="N44" s="265"/>
      <c r="O44" s="265"/>
      <c r="P44" s="265"/>
      <c r="Q44" s="265"/>
      <c r="R44" s="265"/>
      <c r="S44" s="265"/>
      <c r="T44" s="265"/>
      <c r="U44" s="265"/>
      <c r="V44" s="265"/>
      <c r="W44" s="265"/>
      <c r="X44" s="265"/>
      <c r="Y44" s="265"/>
      <c r="Z44" s="265"/>
      <c r="AA44" s="265"/>
      <c r="AB44" s="265"/>
      <c r="AC44" s="265"/>
      <c r="AD44" s="265"/>
      <c r="AE44" s="265"/>
      <c r="AF44" s="265"/>
      <c r="AG44" s="265"/>
      <c r="AH44" s="265"/>
      <c r="AI44" s="265"/>
      <c r="AJ44" s="265"/>
      <c r="AK44" s="265"/>
      <c r="AL44" s="265"/>
      <c r="AM44" s="265"/>
      <c r="AN44" s="265"/>
      <c r="AO44" s="265"/>
      <c r="AP44" s="265"/>
      <c r="AQ44" s="291"/>
      <c r="AR44" s="265"/>
    </row>
    <row r="45" spans="1:46" x14ac:dyDescent="0.15">
      <c r="A45" s="267"/>
      <c r="B45" s="267"/>
      <c r="C45" s="267"/>
      <c r="D45" s="267"/>
      <c r="E45" s="267"/>
      <c r="F45" s="267"/>
      <c r="G45" s="267"/>
      <c r="H45" s="267"/>
      <c r="I45" s="267"/>
      <c r="J45" s="267"/>
      <c r="K45" s="267"/>
      <c r="L45" s="267"/>
      <c r="M45" s="267"/>
      <c r="N45" s="267"/>
      <c r="O45" s="267"/>
      <c r="P45" s="267"/>
      <c r="Q45" s="267"/>
      <c r="R45" s="267"/>
      <c r="S45" s="267"/>
      <c r="T45" s="267"/>
      <c r="U45" s="267"/>
      <c r="V45" s="267"/>
      <c r="W45" s="267"/>
      <c r="X45" s="267"/>
      <c r="Y45" s="267"/>
      <c r="Z45" s="267"/>
      <c r="AA45" s="267"/>
      <c r="AB45" s="267"/>
      <c r="AC45" s="267"/>
      <c r="AD45" s="267"/>
      <c r="AE45" s="267"/>
      <c r="AF45" s="267"/>
      <c r="AG45" s="267"/>
      <c r="AH45" s="267"/>
      <c r="AI45" s="267"/>
      <c r="AJ45" s="267"/>
      <c r="AK45" s="267"/>
      <c r="AL45" s="267"/>
      <c r="AM45" s="267"/>
      <c r="AN45" s="267"/>
      <c r="AO45" s="267"/>
      <c r="AP45" s="267"/>
      <c r="AQ45" s="322"/>
      <c r="AR45" s="267"/>
      <c r="AS45" s="267"/>
      <c r="AT45" s="265"/>
    </row>
    <row r="46" spans="1:46" x14ac:dyDescent="0.15">
      <c r="A46" s="323"/>
      <c r="B46" s="323"/>
      <c r="C46" s="323"/>
      <c r="D46" s="323"/>
      <c r="E46" s="323"/>
      <c r="F46" s="323"/>
      <c r="G46" s="323"/>
      <c r="H46" s="323"/>
      <c r="I46" s="323"/>
      <c r="J46" s="323"/>
      <c r="K46" s="323"/>
      <c r="L46" s="323"/>
      <c r="M46" s="323"/>
      <c r="N46" s="323"/>
      <c r="O46" s="323"/>
      <c r="P46" s="323"/>
      <c r="Q46" s="323"/>
      <c r="R46" s="323"/>
      <c r="S46" s="323"/>
      <c r="T46" s="323"/>
      <c r="U46" s="323"/>
      <c r="V46" s="323"/>
      <c r="W46" s="323"/>
      <c r="X46" s="323"/>
      <c r="Y46" s="323"/>
      <c r="Z46" s="323"/>
      <c r="AA46" s="323"/>
      <c r="AB46" s="323"/>
      <c r="AC46" s="323"/>
      <c r="AD46" s="323"/>
      <c r="AE46" s="323"/>
      <c r="AF46" s="323"/>
      <c r="AG46" s="323"/>
      <c r="AH46" s="323"/>
      <c r="AI46" s="323"/>
      <c r="AJ46" s="323"/>
      <c r="AK46" s="323"/>
      <c r="AL46" s="323"/>
      <c r="AM46" s="323"/>
      <c r="AN46" s="323"/>
      <c r="AO46" s="323"/>
      <c r="AP46" s="323"/>
      <c r="AQ46" s="323"/>
      <c r="AR46" s="323"/>
      <c r="AS46" s="323"/>
      <c r="AT46" s="265"/>
    </row>
    <row r="47" spans="1:46" ht="17.25" customHeight="1" x14ac:dyDescent="0.15">
      <c r="A47" s="324" t="s">
        <v>537</v>
      </c>
      <c r="B47" s="265"/>
      <c r="C47" s="265"/>
      <c r="D47" s="265"/>
      <c r="E47" s="265"/>
      <c r="F47" s="265"/>
      <c r="G47" s="265"/>
      <c r="H47" s="265"/>
      <c r="I47" s="265"/>
      <c r="J47" s="265"/>
      <c r="K47" s="265"/>
      <c r="L47" s="265"/>
      <c r="M47" s="265"/>
      <c r="N47" s="265"/>
      <c r="O47" s="265"/>
      <c r="P47" s="265"/>
      <c r="Q47" s="265"/>
      <c r="R47" s="265"/>
      <c r="S47" s="265"/>
      <c r="T47" s="265"/>
      <c r="U47" s="265"/>
      <c r="V47" s="265"/>
      <c r="W47" s="265"/>
      <c r="X47" s="265"/>
      <c r="Y47" s="265"/>
      <c r="Z47" s="265"/>
      <c r="AA47" s="265"/>
      <c r="AB47" s="265"/>
      <c r="AC47" s="265"/>
      <c r="AD47" s="265"/>
      <c r="AE47" s="265"/>
      <c r="AF47" s="265"/>
      <c r="AG47" s="265"/>
      <c r="AH47" s="265"/>
      <c r="AI47" s="265"/>
      <c r="AJ47" s="265"/>
      <c r="AK47" s="265"/>
      <c r="AL47" s="265"/>
      <c r="AM47" s="265"/>
      <c r="AN47" s="265"/>
      <c r="AO47" s="265"/>
      <c r="AP47" s="265"/>
      <c r="AQ47" s="265"/>
      <c r="AR47" s="265"/>
    </row>
    <row r="48" spans="1:46" x14ac:dyDescent="0.15">
      <c r="A48" s="269"/>
      <c r="B48" s="265"/>
      <c r="C48" s="265"/>
      <c r="D48" s="265"/>
      <c r="E48" s="265"/>
      <c r="F48" s="265"/>
      <c r="G48" s="265"/>
      <c r="H48" s="265"/>
      <c r="I48" s="265"/>
      <c r="J48" s="265"/>
      <c r="K48" s="265"/>
      <c r="L48" s="265"/>
      <c r="M48" s="265"/>
      <c r="N48" s="265"/>
      <c r="O48" s="265"/>
      <c r="P48" s="265"/>
      <c r="Q48" s="265"/>
      <c r="R48" s="265"/>
      <c r="S48" s="265"/>
      <c r="T48" s="265"/>
      <c r="U48" s="265"/>
      <c r="V48" s="265"/>
      <c r="W48" s="265"/>
      <c r="X48" s="265"/>
      <c r="Y48" s="265"/>
      <c r="Z48" s="265"/>
      <c r="AA48" s="265"/>
      <c r="AB48" s="265"/>
      <c r="AC48" s="265"/>
      <c r="AD48" s="265"/>
      <c r="AE48" s="265"/>
      <c r="AF48" s="265"/>
      <c r="AG48" s="265"/>
      <c r="AH48" s="265"/>
      <c r="AI48" s="265"/>
      <c r="AJ48" s="265"/>
      <c r="AK48" s="325" t="s">
        <v>538</v>
      </c>
      <c r="AL48" s="325"/>
      <c r="AM48" s="325"/>
      <c r="AN48" s="325"/>
      <c r="AO48" s="325"/>
      <c r="AP48" s="325"/>
      <c r="AQ48" s="326"/>
      <c r="AR48" s="325"/>
    </row>
    <row r="49" spans="1:44" ht="13.5" customHeight="1" x14ac:dyDescent="0.15">
      <c r="A49" s="269"/>
      <c r="B49" s="265"/>
      <c r="C49" s="265"/>
      <c r="D49" s="265"/>
      <c r="E49" s="265"/>
      <c r="F49" s="265"/>
      <c r="G49" s="265"/>
      <c r="H49" s="265"/>
      <c r="I49" s="265"/>
      <c r="J49" s="265"/>
      <c r="K49" s="265"/>
      <c r="L49" s="265"/>
      <c r="M49" s="265"/>
      <c r="N49" s="265"/>
      <c r="O49" s="265"/>
      <c r="P49" s="265"/>
      <c r="Q49" s="265"/>
      <c r="R49" s="265"/>
      <c r="S49" s="265"/>
      <c r="T49" s="265"/>
      <c r="U49" s="265"/>
      <c r="V49" s="265"/>
      <c r="W49" s="265"/>
      <c r="X49" s="265"/>
      <c r="Y49" s="265"/>
      <c r="Z49" s="265"/>
      <c r="AA49" s="265"/>
      <c r="AB49" s="265"/>
      <c r="AC49" s="265"/>
      <c r="AD49" s="265"/>
      <c r="AE49" s="265"/>
      <c r="AF49" s="265"/>
      <c r="AG49" s="265"/>
      <c r="AH49" s="265"/>
      <c r="AI49" s="265"/>
      <c r="AJ49" s="265"/>
      <c r="AK49" s="327"/>
      <c r="AL49" s="328"/>
      <c r="AM49" s="1178" t="s">
        <v>505</v>
      </c>
      <c r="AN49" s="1180" t="s">
        <v>539</v>
      </c>
      <c r="AO49" s="1181"/>
      <c r="AP49" s="1181"/>
      <c r="AQ49" s="1181"/>
      <c r="AR49" s="1182"/>
    </row>
    <row r="50" spans="1:44" x14ac:dyDescent="0.15">
      <c r="A50" s="269"/>
      <c r="B50" s="265"/>
      <c r="C50" s="265"/>
      <c r="D50" s="265"/>
      <c r="E50" s="265"/>
      <c r="F50" s="265"/>
      <c r="G50" s="265"/>
      <c r="H50" s="265"/>
      <c r="I50" s="265"/>
      <c r="J50" s="265"/>
      <c r="K50" s="265"/>
      <c r="L50" s="265"/>
      <c r="M50" s="265"/>
      <c r="N50" s="265"/>
      <c r="O50" s="265"/>
      <c r="P50" s="265"/>
      <c r="Q50" s="265"/>
      <c r="R50" s="265"/>
      <c r="S50" s="265"/>
      <c r="T50" s="265"/>
      <c r="U50" s="265"/>
      <c r="V50" s="265"/>
      <c r="W50" s="265"/>
      <c r="X50" s="265"/>
      <c r="Y50" s="265"/>
      <c r="Z50" s="265"/>
      <c r="AA50" s="265"/>
      <c r="AB50" s="265"/>
      <c r="AC50" s="265"/>
      <c r="AD50" s="265"/>
      <c r="AE50" s="265"/>
      <c r="AF50" s="265"/>
      <c r="AG50" s="265"/>
      <c r="AH50" s="265"/>
      <c r="AI50" s="265"/>
      <c r="AJ50" s="265"/>
      <c r="AK50" s="329"/>
      <c r="AL50" s="330"/>
      <c r="AM50" s="1179"/>
      <c r="AN50" s="331" t="s">
        <v>540</v>
      </c>
      <c r="AO50" s="332" t="s">
        <v>541</v>
      </c>
      <c r="AP50" s="333" t="s">
        <v>542</v>
      </c>
      <c r="AQ50" s="334" t="s">
        <v>543</v>
      </c>
      <c r="AR50" s="335" t="s">
        <v>544</v>
      </c>
    </row>
    <row r="51" spans="1:44" x14ac:dyDescent="0.15">
      <c r="A51" s="269"/>
      <c r="B51" s="265"/>
      <c r="C51" s="265"/>
      <c r="D51" s="265"/>
      <c r="E51" s="265"/>
      <c r="F51" s="265"/>
      <c r="G51" s="265"/>
      <c r="H51" s="265"/>
      <c r="I51" s="265"/>
      <c r="J51" s="265"/>
      <c r="K51" s="265"/>
      <c r="L51" s="265"/>
      <c r="M51" s="265"/>
      <c r="N51" s="265"/>
      <c r="O51" s="265"/>
      <c r="P51" s="265"/>
      <c r="Q51" s="265"/>
      <c r="R51" s="265"/>
      <c r="S51" s="265"/>
      <c r="T51" s="265"/>
      <c r="U51" s="265"/>
      <c r="V51" s="265"/>
      <c r="W51" s="265"/>
      <c r="X51" s="265"/>
      <c r="Y51" s="265"/>
      <c r="Z51" s="265"/>
      <c r="AA51" s="265"/>
      <c r="AB51" s="265"/>
      <c r="AC51" s="265"/>
      <c r="AD51" s="265"/>
      <c r="AE51" s="265"/>
      <c r="AF51" s="265"/>
      <c r="AG51" s="265"/>
      <c r="AH51" s="265"/>
      <c r="AI51" s="265"/>
      <c r="AJ51" s="265"/>
      <c r="AK51" s="327" t="s">
        <v>545</v>
      </c>
      <c r="AL51" s="328"/>
      <c r="AM51" s="336">
        <v>859431</v>
      </c>
      <c r="AN51" s="337">
        <v>203079</v>
      </c>
      <c r="AO51" s="338">
        <v>26.4</v>
      </c>
      <c r="AP51" s="339">
        <v>267911</v>
      </c>
      <c r="AQ51" s="340">
        <v>12.6</v>
      </c>
      <c r="AR51" s="341">
        <v>13.8</v>
      </c>
    </row>
    <row r="52" spans="1:44" x14ac:dyDescent="0.15">
      <c r="A52" s="269"/>
      <c r="B52" s="265"/>
      <c r="C52" s="265"/>
      <c r="D52" s="265"/>
      <c r="E52" s="265"/>
      <c r="F52" s="265"/>
      <c r="G52" s="265"/>
      <c r="H52" s="265"/>
      <c r="I52" s="265"/>
      <c r="J52" s="265"/>
      <c r="K52" s="265"/>
      <c r="L52" s="265"/>
      <c r="M52" s="265"/>
      <c r="N52" s="265"/>
      <c r="O52" s="265"/>
      <c r="P52" s="265"/>
      <c r="Q52" s="265"/>
      <c r="R52" s="265"/>
      <c r="S52" s="265"/>
      <c r="T52" s="265"/>
      <c r="U52" s="265"/>
      <c r="V52" s="265"/>
      <c r="W52" s="265"/>
      <c r="X52" s="265"/>
      <c r="Y52" s="265"/>
      <c r="Z52" s="265"/>
      <c r="AA52" s="265"/>
      <c r="AB52" s="265"/>
      <c r="AC52" s="265"/>
      <c r="AD52" s="265"/>
      <c r="AE52" s="265"/>
      <c r="AF52" s="265"/>
      <c r="AG52" s="265"/>
      <c r="AH52" s="265"/>
      <c r="AI52" s="265"/>
      <c r="AJ52" s="265"/>
      <c r="AK52" s="342"/>
      <c r="AL52" s="343" t="s">
        <v>546</v>
      </c>
      <c r="AM52" s="344">
        <v>298109</v>
      </c>
      <c r="AN52" s="345">
        <v>70442</v>
      </c>
      <c r="AO52" s="346">
        <v>-17.7</v>
      </c>
      <c r="AP52" s="347">
        <v>106425</v>
      </c>
      <c r="AQ52" s="348">
        <v>-3.6</v>
      </c>
      <c r="AR52" s="349">
        <v>-14.1</v>
      </c>
    </row>
    <row r="53" spans="1:44" x14ac:dyDescent="0.15">
      <c r="A53" s="269"/>
      <c r="B53" s="265"/>
      <c r="C53" s="265"/>
      <c r="D53" s="265"/>
      <c r="E53" s="265"/>
      <c r="F53" s="265"/>
      <c r="G53" s="265"/>
      <c r="H53" s="265"/>
      <c r="I53" s="265"/>
      <c r="J53" s="265"/>
      <c r="K53" s="265"/>
      <c r="L53" s="265"/>
      <c r="M53" s="265"/>
      <c r="N53" s="265"/>
      <c r="O53" s="265"/>
      <c r="P53" s="265"/>
      <c r="Q53" s="265"/>
      <c r="R53" s="265"/>
      <c r="S53" s="265"/>
      <c r="T53" s="265"/>
      <c r="U53" s="265"/>
      <c r="V53" s="265"/>
      <c r="W53" s="265"/>
      <c r="X53" s="265"/>
      <c r="Y53" s="265"/>
      <c r="Z53" s="265"/>
      <c r="AA53" s="265"/>
      <c r="AB53" s="265"/>
      <c r="AC53" s="265"/>
      <c r="AD53" s="265"/>
      <c r="AE53" s="265"/>
      <c r="AF53" s="265"/>
      <c r="AG53" s="265"/>
      <c r="AH53" s="265"/>
      <c r="AI53" s="265"/>
      <c r="AJ53" s="265"/>
      <c r="AK53" s="327" t="s">
        <v>547</v>
      </c>
      <c r="AL53" s="328"/>
      <c r="AM53" s="336">
        <v>776439</v>
      </c>
      <c r="AN53" s="337">
        <v>189053</v>
      </c>
      <c r="AO53" s="338">
        <v>-6.9</v>
      </c>
      <c r="AP53" s="339">
        <v>228215</v>
      </c>
      <c r="AQ53" s="340">
        <v>-14.8</v>
      </c>
      <c r="AR53" s="341">
        <v>7.9</v>
      </c>
    </row>
    <row r="54" spans="1:44" x14ac:dyDescent="0.15">
      <c r="A54" s="269"/>
      <c r="B54" s="265"/>
      <c r="C54" s="265"/>
      <c r="D54" s="265"/>
      <c r="E54" s="265"/>
      <c r="F54" s="265"/>
      <c r="G54" s="265"/>
      <c r="H54" s="265"/>
      <c r="I54" s="265"/>
      <c r="J54" s="265"/>
      <c r="K54" s="265"/>
      <c r="L54" s="265"/>
      <c r="M54" s="265"/>
      <c r="N54" s="265"/>
      <c r="O54" s="265"/>
      <c r="P54" s="265"/>
      <c r="Q54" s="265"/>
      <c r="R54" s="265"/>
      <c r="S54" s="265"/>
      <c r="T54" s="265"/>
      <c r="U54" s="265"/>
      <c r="V54" s="265"/>
      <c r="W54" s="265"/>
      <c r="X54" s="265"/>
      <c r="Y54" s="265"/>
      <c r="Z54" s="265"/>
      <c r="AA54" s="265"/>
      <c r="AB54" s="265"/>
      <c r="AC54" s="265"/>
      <c r="AD54" s="265"/>
      <c r="AE54" s="265"/>
      <c r="AF54" s="265"/>
      <c r="AG54" s="265"/>
      <c r="AH54" s="265"/>
      <c r="AI54" s="265"/>
      <c r="AJ54" s="265"/>
      <c r="AK54" s="342"/>
      <c r="AL54" s="343" t="s">
        <v>546</v>
      </c>
      <c r="AM54" s="344">
        <v>309783</v>
      </c>
      <c r="AN54" s="345">
        <v>75428</v>
      </c>
      <c r="AO54" s="346">
        <v>7.1</v>
      </c>
      <c r="AP54" s="347">
        <v>117571</v>
      </c>
      <c r="AQ54" s="348">
        <v>10.5</v>
      </c>
      <c r="AR54" s="349">
        <v>-3.4</v>
      </c>
    </row>
    <row r="55" spans="1:44" x14ac:dyDescent="0.15">
      <c r="A55" s="269"/>
      <c r="B55" s="265"/>
      <c r="C55" s="265"/>
      <c r="D55" s="265"/>
      <c r="E55" s="265"/>
      <c r="F55" s="265"/>
      <c r="G55" s="265"/>
      <c r="H55" s="265"/>
      <c r="I55" s="265"/>
      <c r="J55" s="265"/>
      <c r="K55" s="265"/>
      <c r="L55" s="265"/>
      <c r="M55" s="265"/>
      <c r="N55" s="265"/>
      <c r="O55" s="265"/>
      <c r="P55" s="265"/>
      <c r="Q55" s="265"/>
      <c r="R55" s="265"/>
      <c r="S55" s="265"/>
      <c r="T55" s="265"/>
      <c r="U55" s="265"/>
      <c r="V55" s="265"/>
      <c r="W55" s="265"/>
      <c r="X55" s="265"/>
      <c r="Y55" s="265"/>
      <c r="Z55" s="265"/>
      <c r="AA55" s="265"/>
      <c r="AB55" s="265"/>
      <c r="AC55" s="265"/>
      <c r="AD55" s="265"/>
      <c r="AE55" s="265"/>
      <c r="AF55" s="265"/>
      <c r="AG55" s="265"/>
      <c r="AH55" s="265"/>
      <c r="AI55" s="265"/>
      <c r="AJ55" s="265"/>
      <c r="AK55" s="327" t="s">
        <v>548</v>
      </c>
      <c r="AL55" s="328"/>
      <c r="AM55" s="336">
        <v>531157</v>
      </c>
      <c r="AN55" s="337">
        <v>133860</v>
      </c>
      <c r="AO55" s="338">
        <v>-29.2</v>
      </c>
      <c r="AP55" s="339">
        <v>264232</v>
      </c>
      <c r="AQ55" s="340">
        <v>15.8</v>
      </c>
      <c r="AR55" s="341">
        <v>-45</v>
      </c>
    </row>
    <row r="56" spans="1:44" x14ac:dyDescent="0.15">
      <c r="A56" s="269"/>
      <c r="B56" s="265"/>
      <c r="C56" s="265"/>
      <c r="D56" s="265"/>
      <c r="E56" s="265"/>
      <c r="F56" s="265"/>
      <c r="G56" s="265"/>
      <c r="H56" s="265"/>
      <c r="I56" s="265"/>
      <c r="J56" s="265"/>
      <c r="K56" s="265"/>
      <c r="L56" s="265"/>
      <c r="M56" s="265"/>
      <c r="N56" s="265"/>
      <c r="O56" s="265"/>
      <c r="P56" s="265"/>
      <c r="Q56" s="265"/>
      <c r="R56" s="265"/>
      <c r="S56" s="265"/>
      <c r="T56" s="265"/>
      <c r="U56" s="265"/>
      <c r="V56" s="265"/>
      <c r="W56" s="265"/>
      <c r="X56" s="265"/>
      <c r="Y56" s="265"/>
      <c r="Z56" s="265"/>
      <c r="AA56" s="265"/>
      <c r="AB56" s="265"/>
      <c r="AC56" s="265"/>
      <c r="AD56" s="265"/>
      <c r="AE56" s="265"/>
      <c r="AF56" s="265"/>
      <c r="AG56" s="265"/>
      <c r="AH56" s="265"/>
      <c r="AI56" s="265"/>
      <c r="AJ56" s="265"/>
      <c r="AK56" s="342"/>
      <c r="AL56" s="343" t="s">
        <v>546</v>
      </c>
      <c r="AM56" s="344">
        <v>301407</v>
      </c>
      <c r="AN56" s="345">
        <v>75959</v>
      </c>
      <c r="AO56" s="346">
        <v>0.7</v>
      </c>
      <c r="AP56" s="347">
        <v>133959</v>
      </c>
      <c r="AQ56" s="348">
        <v>13.9</v>
      </c>
      <c r="AR56" s="349">
        <v>-13.2</v>
      </c>
    </row>
    <row r="57" spans="1:44" x14ac:dyDescent="0.15">
      <c r="A57" s="269"/>
      <c r="B57" s="265"/>
      <c r="C57" s="265"/>
      <c r="D57" s="265"/>
      <c r="E57" s="265"/>
      <c r="F57" s="265"/>
      <c r="G57" s="265"/>
      <c r="H57" s="265"/>
      <c r="I57" s="265"/>
      <c r="J57" s="265"/>
      <c r="K57" s="265"/>
      <c r="L57" s="265"/>
      <c r="M57" s="265"/>
      <c r="N57" s="265"/>
      <c r="O57" s="265"/>
      <c r="P57" s="265"/>
      <c r="Q57" s="265"/>
      <c r="R57" s="265"/>
      <c r="S57" s="265"/>
      <c r="T57" s="265"/>
      <c r="U57" s="265"/>
      <c r="V57" s="265"/>
      <c r="W57" s="265"/>
      <c r="X57" s="265"/>
      <c r="Y57" s="265"/>
      <c r="Z57" s="265"/>
      <c r="AA57" s="265"/>
      <c r="AB57" s="265"/>
      <c r="AC57" s="265"/>
      <c r="AD57" s="265"/>
      <c r="AE57" s="265"/>
      <c r="AF57" s="265"/>
      <c r="AG57" s="265"/>
      <c r="AH57" s="265"/>
      <c r="AI57" s="265"/>
      <c r="AJ57" s="265"/>
      <c r="AK57" s="327" t="s">
        <v>549</v>
      </c>
      <c r="AL57" s="328"/>
      <c r="AM57" s="336">
        <v>520894</v>
      </c>
      <c r="AN57" s="337">
        <v>134982</v>
      </c>
      <c r="AO57" s="338">
        <v>0.8</v>
      </c>
      <c r="AP57" s="339">
        <v>263613</v>
      </c>
      <c r="AQ57" s="340">
        <v>-0.2</v>
      </c>
      <c r="AR57" s="341">
        <v>1</v>
      </c>
    </row>
    <row r="58" spans="1:44" x14ac:dyDescent="0.15">
      <c r="A58" s="269"/>
      <c r="B58" s="265"/>
      <c r="C58" s="265"/>
      <c r="D58" s="265"/>
      <c r="E58" s="265"/>
      <c r="F58" s="265"/>
      <c r="G58" s="265"/>
      <c r="H58" s="265"/>
      <c r="I58" s="265"/>
      <c r="J58" s="265"/>
      <c r="K58" s="265"/>
      <c r="L58" s="265"/>
      <c r="M58" s="265"/>
      <c r="N58" s="265"/>
      <c r="O58" s="265"/>
      <c r="P58" s="265"/>
      <c r="Q58" s="265"/>
      <c r="R58" s="265"/>
      <c r="S58" s="265"/>
      <c r="T58" s="265"/>
      <c r="U58" s="265"/>
      <c r="V58" s="265"/>
      <c r="W58" s="265"/>
      <c r="X58" s="265"/>
      <c r="Y58" s="265"/>
      <c r="Z58" s="265"/>
      <c r="AA58" s="265"/>
      <c r="AB58" s="265"/>
      <c r="AC58" s="265"/>
      <c r="AD58" s="265"/>
      <c r="AE58" s="265"/>
      <c r="AF58" s="265"/>
      <c r="AG58" s="265"/>
      <c r="AH58" s="265"/>
      <c r="AI58" s="265"/>
      <c r="AJ58" s="265"/>
      <c r="AK58" s="342"/>
      <c r="AL58" s="343" t="s">
        <v>546</v>
      </c>
      <c r="AM58" s="344">
        <v>324432</v>
      </c>
      <c r="AN58" s="345">
        <v>84072</v>
      </c>
      <c r="AO58" s="346">
        <v>10.7</v>
      </c>
      <c r="AP58" s="347">
        <v>128823</v>
      </c>
      <c r="AQ58" s="348">
        <v>-3.8</v>
      </c>
      <c r="AR58" s="349">
        <v>14.5</v>
      </c>
    </row>
    <row r="59" spans="1:44" x14ac:dyDescent="0.15">
      <c r="A59" s="269"/>
      <c r="B59" s="265"/>
      <c r="C59" s="265"/>
      <c r="D59" s="265"/>
      <c r="E59" s="265"/>
      <c r="F59" s="265"/>
      <c r="G59" s="265"/>
      <c r="H59" s="265"/>
      <c r="I59" s="265"/>
      <c r="J59" s="265"/>
      <c r="K59" s="265"/>
      <c r="L59" s="265"/>
      <c r="M59" s="265"/>
      <c r="N59" s="265"/>
      <c r="O59" s="265"/>
      <c r="P59" s="265"/>
      <c r="Q59" s="265"/>
      <c r="R59" s="265"/>
      <c r="S59" s="265"/>
      <c r="T59" s="265"/>
      <c r="U59" s="265"/>
      <c r="V59" s="265"/>
      <c r="W59" s="265"/>
      <c r="X59" s="265"/>
      <c r="Y59" s="265"/>
      <c r="Z59" s="265"/>
      <c r="AA59" s="265"/>
      <c r="AB59" s="265"/>
      <c r="AC59" s="265"/>
      <c r="AD59" s="265"/>
      <c r="AE59" s="265"/>
      <c r="AF59" s="265"/>
      <c r="AG59" s="265"/>
      <c r="AH59" s="265"/>
      <c r="AI59" s="265"/>
      <c r="AJ59" s="265"/>
      <c r="AK59" s="327" t="s">
        <v>550</v>
      </c>
      <c r="AL59" s="328"/>
      <c r="AM59" s="336">
        <v>857257</v>
      </c>
      <c r="AN59" s="337">
        <v>231566</v>
      </c>
      <c r="AO59" s="338">
        <v>71.599999999999994</v>
      </c>
      <c r="AP59" s="339">
        <v>330026</v>
      </c>
      <c r="AQ59" s="340">
        <v>25.2</v>
      </c>
      <c r="AR59" s="341">
        <v>46.4</v>
      </c>
    </row>
    <row r="60" spans="1:44" x14ac:dyDescent="0.15">
      <c r="A60" s="269"/>
      <c r="B60" s="265"/>
      <c r="C60" s="265"/>
      <c r="D60" s="265"/>
      <c r="E60" s="265"/>
      <c r="F60" s="265"/>
      <c r="G60" s="265"/>
      <c r="H60" s="265"/>
      <c r="I60" s="265"/>
      <c r="J60" s="265"/>
      <c r="K60" s="265"/>
      <c r="L60" s="265"/>
      <c r="M60" s="265"/>
      <c r="N60" s="265"/>
      <c r="O60" s="265"/>
      <c r="P60" s="265"/>
      <c r="Q60" s="265"/>
      <c r="R60" s="265"/>
      <c r="S60" s="265"/>
      <c r="T60" s="265"/>
      <c r="U60" s="265"/>
      <c r="V60" s="265"/>
      <c r="W60" s="265"/>
      <c r="X60" s="265"/>
      <c r="Y60" s="265"/>
      <c r="Z60" s="265"/>
      <c r="AA60" s="265"/>
      <c r="AB60" s="265"/>
      <c r="AC60" s="265"/>
      <c r="AD60" s="265"/>
      <c r="AE60" s="265"/>
      <c r="AF60" s="265"/>
      <c r="AG60" s="265"/>
      <c r="AH60" s="265"/>
      <c r="AI60" s="265"/>
      <c r="AJ60" s="265"/>
      <c r="AK60" s="342"/>
      <c r="AL60" s="343" t="s">
        <v>546</v>
      </c>
      <c r="AM60" s="344">
        <v>553186</v>
      </c>
      <c r="AN60" s="345">
        <v>149429</v>
      </c>
      <c r="AO60" s="346">
        <v>77.7</v>
      </c>
      <c r="AP60" s="347">
        <v>141075</v>
      </c>
      <c r="AQ60" s="348">
        <v>9.5</v>
      </c>
      <c r="AR60" s="349">
        <v>68.2</v>
      </c>
    </row>
    <row r="61" spans="1:44" x14ac:dyDescent="0.15">
      <c r="A61" s="269"/>
      <c r="B61" s="265"/>
      <c r="C61" s="265"/>
      <c r="D61" s="265"/>
      <c r="E61" s="265"/>
      <c r="F61" s="265"/>
      <c r="G61" s="265"/>
      <c r="H61" s="265"/>
      <c r="I61" s="265"/>
      <c r="J61" s="265"/>
      <c r="K61" s="265"/>
      <c r="L61" s="265"/>
      <c r="M61" s="265"/>
      <c r="N61" s="265"/>
      <c r="O61" s="265"/>
      <c r="P61" s="265"/>
      <c r="Q61" s="265"/>
      <c r="R61" s="265"/>
      <c r="S61" s="265"/>
      <c r="T61" s="265"/>
      <c r="U61" s="265"/>
      <c r="V61" s="265"/>
      <c r="W61" s="265"/>
      <c r="X61" s="265"/>
      <c r="Y61" s="265"/>
      <c r="Z61" s="265"/>
      <c r="AA61" s="265"/>
      <c r="AB61" s="265"/>
      <c r="AC61" s="265"/>
      <c r="AD61" s="265"/>
      <c r="AE61" s="265"/>
      <c r="AF61" s="265"/>
      <c r="AG61" s="265"/>
      <c r="AH61" s="265"/>
      <c r="AI61" s="265"/>
      <c r="AJ61" s="265"/>
      <c r="AK61" s="327" t="s">
        <v>551</v>
      </c>
      <c r="AL61" s="350"/>
      <c r="AM61" s="351">
        <v>709036</v>
      </c>
      <c r="AN61" s="352">
        <v>178508</v>
      </c>
      <c r="AO61" s="353">
        <v>12.5</v>
      </c>
      <c r="AP61" s="354">
        <v>270799</v>
      </c>
      <c r="AQ61" s="355">
        <v>7.7</v>
      </c>
      <c r="AR61" s="341">
        <v>4.8</v>
      </c>
    </row>
    <row r="62" spans="1:44" x14ac:dyDescent="0.15">
      <c r="A62" s="269"/>
      <c r="B62" s="265"/>
      <c r="C62" s="265"/>
      <c r="D62" s="265"/>
      <c r="E62" s="265"/>
      <c r="F62" s="265"/>
      <c r="G62" s="265"/>
      <c r="H62" s="265"/>
      <c r="I62" s="265"/>
      <c r="J62" s="265"/>
      <c r="K62" s="265"/>
      <c r="L62" s="265"/>
      <c r="M62" s="265"/>
      <c r="N62" s="265"/>
      <c r="O62" s="265"/>
      <c r="P62" s="265"/>
      <c r="Q62" s="265"/>
      <c r="R62" s="265"/>
      <c r="S62" s="265"/>
      <c r="T62" s="265"/>
      <c r="U62" s="265"/>
      <c r="V62" s="265"/>
      <c r="W62" s="265"/>
      <c r="X62" s="265"/>
      <c r="Y62" s="265"/>
      <c r="Z62" s="265"/>
      <c r="AA62" s="265"/>
      <c r="AB62" s="265"/>
      <c r="AC62" s="265"/>
      <c r="AD62" s="265"/>
      <c r="AE62" s="265"/>
      <c r="AF62" s="265"/>
      <c r="AG62" s="265"/>
      <c r="AH62" s="265"/>
      <c r="AI62" s="265"/>
      <c r="AJ62" s="265"/>
      <c r="AK62" s="342"/>
      <c r="AL62" s="343" t="s">
        <v>546</v>
      </c>
      <c r="AM62" s="344">
        <v>357383</v>
      </c>
      <c r="AN62" s="345">
        <v>91066</v>
      </c>
      <c r="AO62" s="346">
        <v>15.7</v>
      </c>
      <c r="AP62" s="347">
        <v>125571</v>
      </c>
      <c r="AQ62" s="348">
        <v>5.3</v>
      </c>
      <c r="AR62" s="349">
        <v>10.4</v>
      </c>
    </row>
    <row r="63" spans="1:44" x14ac:dyDescent="0.15">
      <c r="A63" s="269"/>
      <c r="B63" s="265"/>
      <c r="C63" s="265"/>
      <c r="D63" s="265"/>
      <c r="E63" s="265"/>
      <c r="F63" s="265"/>
      <c r="G63" s="265"/>
      <c r="H63" s="265"/>
      <c r="I63" s="265"/>
      <c r="J63" s="265"/>
      <c r="K63" s="265"/>
      <c r="L63" s="265"/>
      <c r="M63" s="265"/>
      <c r="N63" s="265"/>
      <c r="O63" s="265"/>
      <c r="P63" s="265"/>
      <c r="Q63" s="265"/>
      <c r="R63" s="265"/>
      <c r="S63" s="265"/>
      <c r="T63" s="265"/>
      <c r="U63" s="265"/>
      <c r="V63" s="265"/>
      <c r="W63" s="265"/>
      <c r="X63" s="265"/>
      <c r="Y63" s="265"/>
      <c r="Z63" s="265"/>
      <c r="AA63" s="265"/>
      <c r="AB63" s="265"/>
      <c r="AC63" s="265"/>
      <c r="AD63" s="265"/>
      <c r="AE63" s="265"/>
      <c r="AF63" s="265"/>
      <c r="AG63" s="265"/>
      <c r="AH63" s="265"/>
      <c r="AI63" s="265"/>
      <c r="AJ63" s="265"/>
      <c r="AK63" s="265"/>
      <c r="AL63" s="265"/>
      <c r="AM63" s="265"/>
      <c r="AN63" s="265"/>
      <c r="AO63" s="265"/>
      <c r="AP63" s="265"/>
      <c r="AQ63" s="265"/>
      <c r="AR63" s="265"/>
    </row>
    <row r="64" spans="1:44" x14ac:dyDescent="0.15">
      <c r="A64" s="269"/>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row>
    <row r="65" spans="1:46" x14ac:dyDescent="0.15">
      <c r="A65" s="269"/>
      <c r="B65" s="265"/>
      <c r="C65" s="265"/>
      <c r="D65" s="265"/>
      <c r="E65" s="265"/>
      <c r="F65" s="265"/>
      <c r="G65" s="265"/>
      <c r="H65" s="265"/>
      <c r="I65" s="265"/>
      <c r="J65" s="265"/>
      <c r="K65" s="265"/>
      <c r="L65" s="265"/>
      <c r="M65" s="265"/>
      <c r="N65" s="265"/>
      <c r="O65" s="265"/>
      <c r="P65" s="265"/>
      <c r="Q65" s="265"/>
      <c r="R65" s="265"/>
      <c r="S65" s="265"/>
      <c r="T65" s="265"/>
      <c r="U65" s="265"/>
      <c r="V65" s="265"/>
      <c r="W65" s="265"/>
      <c r="X65" s="265"/>
      <c r="Y65" s="265"/>
      <c r="Z65" s="265"/>
      <c r="AA65" s="265"/>
      <c r="AB65" s="265"/>
      <c r="AC65" s="265"/>
      <c r="AD65" s="265"/>
      <c r="AE65" s="265"/>
      <c r="AF65" s="265"/>
      <c r="AG65" s="265"/>
      <c r="AH65" s="265"/>
      <c r="AI65" s="265"/>
      <c r="AJ65" s="265"/>
      <c r="AK65" s="265"/>
      <c r="AL65" s="265"/>
      <c r="AM65" s="265"/>
      <c r="AN65" s="265"/>
      <c r="AO65" s="265"/>
      <c r="AP65" s="265"/>
      <c r="AQ65" s="265"/>
      <c r="AR65" s="265"/>
    </row>
    <row r="66" spans="1:46" x14ac:dyDescent="0.15">
      <c r="A66" s="356"/>
      <c r="B66" s="323"/>
      <c r="C66" s="323"/>
      <c r="D66" s="323"/>
      <c r="E66" s="323"/>
      <c r="F66" s="323"/>
      <c r="G66" s="323"/>
      <c r="H66" s="323"/>
      <c r="I66" s="323"/>
      <c r="J66" s="323"/>
      <c r="K66" s="323"/>
      <c r="L66" s="323"/>
      <c r="M66" s="323"/>
      <c r="N66" s="323"/>
      <c r="O66" s="323"/>
      <c r="P66" s="323"/>
      <c r="Q66" s="323"/>
      <c r="R66" s="323"/>
      <c r="S66" s="323"/>
      <c r="T66" s="323"/>
      <c r="U66" s="323"/>
      <c r="V66" s="323"/>
      <c r="W66" s="323"/>
      <c r="X66" s="323"/>
      <c r="Y66" s="323"/>
      <c r="Z66" s="323"/>
      <c r="AA66" s="323"/>
      <c r="AB66" s="323"/>
      <c r="AC66" s="323"/>
      <c r="AD66" s="323"/>
      <c r="AE66" s="323"/>
      <c r="AF66" s="323"/>
      <c r="AG66" s="323"/>
      <c r="AH66" s="323"/>
      <c r="AI66" s="323"/>
      <c r="AJ66" s="323"/>
      <c r="AK66" s="323"/>
      <c r="AL66" s="323"/>
      <c r="AM66" s="323"/>
      <c r="AN66" s="323"/>
      <c r="AO66" s="323"/>
      <c r="AP66" s="323"/>
      <c r="AQ66" s="323"/>
      <c r="AR66" s="323"/>
      <c r="AS66" s="357"/>
    </row>
    <row r="67" spans="1:46" ht="13.5" hidden="1" customHeight="1" x14ac:dyDescent="0.15">
      <c r="AK67" s="265"/>
      <c r="AL67" s="265"/>
      <c r="AM67" s="265"/>
      <c r="AN67" s="265"/>
      <c r="AO67" s="265"/>
      <c r="AP67" s="265"/>
      <c r="AQ67" s="265"/>
      <c r="AR67" s="265"/>
      <c r="AS67" s="265"/>
      <c r="AT67" s="265"/>
    </row>
    <row r="68" spans="1:46" ht="13.5" hidden="1" customHeight="1" x14ac:dyDescent="0.15">
      <c r="AK68" s="265"/>
      <c r="AL68" s="265"/>
      <c r="AM68" s="265"/>
      <c r="AN68" s="265"/>
      <c r="AO68" s="265"/>
      <c r="AP68" s="265"/>
      <c r="AQ68" s="265"/>
      <c r="AR68" s="265"/>
    </row>
    <row r="69" spans="1:46" ht="13.5" hidden="1" customHeight="1" x14ac:dyDescent="0.15">
      <c r="AK69" s="265"/>
      <c r="AL69" s="265"/>
      <c r="AM69" s="265"/>
      <c r="AN69" s="265"/>
      <c r="AO69" s="265"/>
      <c r="AP69" s="265"/>
      <c r="AQ69" s="265"/>
      <c r="AR69" s="265"/>
    </row>
    <row r="70" spans="1:46" hidden="1" x14ac:dyDescent="0.15">
      <c r="AK70" s="265"/>
      <c r="AL70" s="265"/>
      <c r="AM70" s="265"/>
      <c r="AN70" s="265"/>
      <c r="AO70" s="265"/>
      <c r="AP70" s="265"/>
      <c r="AQ70" s="265"/>
      <c r="AR70" s="265"/>
    </row>
    <row r="71" spans="1:46" hidden="1" x14ac:dyDescent="0.15">
      <c r="AK71" s="265"/>
      <c r="AL71" s="265"/>
      <c r="AM71" s="265"/>
      <c r="AN71" s="265"/>
      <c r="AO71" s="265"/>
      <c r="AP71" s="265"/>
      <c r="AQ71" s="265"/>
      <c r="AR71" s="265"/>
    </row>
    <row r="72" spans="1:46" hidden="1" x14ac:dyDescent="0.15">
      <c r="AK72" s="265"/>
      <c r="AL72" s="265"/>
      <c r="AM72" s="265"/>
      <c r="AN72" s="265"/>
      <c r="AO72" s="265"/>
      <c r="AP72" s="265"/>
      <c r="AQ72" s="265"/>
      <c r="AR72" s="265"/>
    </row>
    <row r="73" spans="1:46" hidden="1" x14ac:dyDescent="0.15">
      <c r="AK73" s="265"/>
      <c r="AL73" s="265"/>
      <c r="AM73" s="265"/>
      <c r="AN73" s="265"/>
      <c r="AO73" s="265"/>
      <c r="AP73" s="265"/>
      <c r="AQ73" s="265"/>
      <c r="AR73" s="265"/>
    </row>
  </sheetData>
  <sheetProtection algorithmName="SHA-512" hashValue="ath5yfJiu8RT18PpycBfAjTuC2yRIpPuS6w55pIyRugPw8azjncIJ7ewAYWCGLAIb+I0S2xtOgH2iWZHAQww0w==" saltValue="f1u1xXACnxLVdzWYO9qMqw=="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42" orientation="portrait"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63" customWidth="1"/>
    <col min="126" max="16384" width="9" style="262" hidden="1"/>
  </cols>
  <sheetData>
    <row r="1" spans="2:125" ht="13.5" customHeight="1" x14ac:dyDescent="0.15">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c r="DQ1" s="262"/>
      <c r="DR1" s="262"/>
      <c r="DS1" s="262"/>
      <c r="DT1" s="262"/>
      <c r="DU1" s="262"/>
    </row>
    <row r="2" spans="2:125" x14ac:dyDescent="0.15">
      <c r="B2" s="262"/>
      <c r="DG2" s="262"/>
    </row>
    <row r="3" spans="2:125" x14ac:dyDescent="0.15">
      <c r="C3" s="262"/>
      <c r="D3" s="262"/>
      <c r="E3" s="262"/>
      <c r="F3" s="262"/>
      <c r="G3" s="262"/>
      <c r="H3" s="262"/>
      <c r="I3" s="262"/>
      <c r="J3" s="262"/>
      <c r="K3" s="262"/>
      <c r="L3" s="262"/>
      <c r="M3" s="262"/>
      <c r="N3" s="262"/>
      <c r="O3" s="262"/>
      <c r="P3" s="262"/>
      <c r="Q3" s="262"/>
      <c r="R3" s="262"/>
      <c r="S3" s="262"/>
      <c r="T3" s="262"/>
      <c r="U3" s="262"/>
      <c r="V3" s="262"/>
      <c r="W3" s="262"/>
      <c r="X3" s="262"/>
      <c r="Y3" s="262"/>
      <c r="Z3" s="262"/>
      <c r="AA3" s="262"/>
      <c r="AB3" s="262"/>
      <c r="AC3" s="262"/>
      <c r="AD3" s="262"/>
      <c r="AE3" s="262"/>
      <c r="AF3" s="262"/>
      <c r="AG3" s="262"/>
      <c r="AH3" s="262"/>
      <c r="AI3" s="262"/>
      <c r="AJ3" s="262"/>
      <c r="AK3" s="262"/>
      <c r="AL3" s="262"/>
      <c r="AM3" s="262"/>
      <c r="AN3" s="262"/>
      <c r="AO3" s="262"/>
      <c r="AP3" s="262"/>
      <c r="AQ3" s="262"/>
      <c r="AR3" s="262"/>
      <c r="AS3" s="262"/>
      <c r="AT3" s="262"/>
      <c r="AU3" s="262"/>
      <c r="AV3" s="262"/>
      <c r="AW3" s="262"/>
      <c r="AX3" s="262"/>
      <c r="AY3" s="262"/>
      <c r="AZ3" s="262"/>
      <c r="BA3" s="262"/>
      <c r="BB3" s="262"/>
      <c r="BC3" s="262"/>
      <c r="BD3" s="262"/>
      <c r="BE3" s="262"/>
      <c r="BF3" s="262"/>
      <c r="BG3" s="262"/>
      <c r="BH3" s="262"/>
      <c r="BI3" s="262"/>
      <c r="BJ3" s="262"/>
      <c r="BK3" s="262"/>
      <c r="BL3" s="262"/>
      <c r="BM3" s="262"/>
      <c r="BN3" s="262"/>
      <c r="BO3" s="262"/>
      <c r="BP3" s="262"/>
      <c r="BQ3" s="262"/>
      <c r="BR3" s="262"/>
      <c r="BS3" s="262"/>
      <c r="BT3" s="262"/>
      <c r="BU3" s="262"/>
      <c r="BV3" s="262"/>
      <c r="BW3" s="262"/>
      <c r="BX3" s="262"/>
      <c r="BY3" s="262"/>
      <c r="BZ3" s="262"/>
      <c r="CA3" s="262"/>
      <c r="CB3" s="262"/>
      <c r="CC3" s="262"/>
      <c r="CD3" s="262"/>
      <c r="CE3" s="262"/>
      <c r="CF3" s="262"/>
      <c r="CG3" s="262"/>
      <c r="CH3" s="262"/>
      <c r="CI3" s="262"/>
      <c r="CJ3" s="262"/>
      <c r="CK3" s="262"/>
      <c r="CL3" s="262"/>
      <c r="CM3" s="262"/>
      <c r="CN3" s="262"/>
      <c r="CO3" s="262"/>
      <c r="CP3" s="262"/>
      <c r="CQ3" s="262"/>
      <c r="CR3" s="262"/>
      <c r="CS3" s="262"/>
      <c r="CT3" s="262"/>
      <c r="CU3" s="262"/>
      <c r="CV3" s="262"/>
      <c r="CW3" s="262"/>
      <c r="CX3" s="262"/>
      <c r="CY3" s="262"/>
      <c r="CZ3" s="262"/>
      <c r="DA3" s="262"/>
      <c r="DB3" s="262"/>
      <c r="DC3" s="262"/>
      <c r="DD3" s="262"/>
      <c r="DE3" s="262"/>
      <c r="DF3" s="262"/>
      <c r="DH3" s="262"/>
      <c r="DI3" s="262"/>
      <c r="DJ3" s="262"/>
      <c r="DK3" s="262"/>
      <c r="DL3" s="262"/>
      <c r="DM3" s="262"/>
      <c r="DN3" s="262"/>
      <c r="DO3" s="262"/>
      <c r="DP3" s="262"/>
      <c r="DQ3" s="262"/>
      <c r="DR3" s="262"/>
      <c r="DS3" s="262"/>
      <c r="DT3" s="262"/>
      <c r="DU3" s="262"/>
    </row>
    <row r="4" spans="2:125" x14ac:dyDescent="0.15"/>
    <row r="5" spans="2:125" x14ac:dyDescent="0.15"/>
    <row r="6" spans="2:125" x14ac:dyDescent="0.15"/>
    <row r="7" spans="2:125" x14ac:dyDescent="0.15"/>
    <row r="8" spans="2:125" x14ac:dyDescent="0.15"/>
    <row r="9" spans="2:125" x14ac:dyDescent="0.15">
      <c r="DU9" s="26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62"/>
    </row>
    <row r="18" spans="125:125" x14ac:dyDescent="0.15"/>
    <row r="19" spans="125:125" x14ac:dyDescent="0.15"/>
    <row r="20" spans="125:125" x14ac:dyDescent="0.15">
      <c r="DU20" s="262"/>
    </row>
    <row r="21" spans="125:125" x14ac:dyDescent="0.15">
      <c r="DU21" s="26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62"/>
    </row>
    <row r="29" spans="125:125" x14ac:dyDescent="0.15"/>
    <row r="30" spans="125:125" x14ac:dyDescent="0.15"/>
    <row r="31" spans="125:125" x14ac:dyDescent="0.15"/>
    <row r="32" spans="125:125" x14ac:dyDescent="0.15"/>
    <row r="33" spans="2:125" x14ac:dyDescent="0.15">
      <c r="B33" s="262"/>
      <c r="G33" s="262"/>
      <c r="I33" s="262"/>
    </row>
    <row r="34" spans="2:125" x14ac:dyDescent="0.15">
      <c r="C34" s="262"/>
      <c r="P34" s="262"/>
      <c r="DE34" s="262"/>
      <c r="DH34" s="262"/>
    </row>
    <row r="35" spans="2:125" x14ac:dyDescent="0.15">
      <c r="D35" s="262"/>
      <c r="E35" s="262"/>
      <c r="DG35" s="262"/>
      <c r="DJ35" s="262"/>
      <c r="DP35" s="262"/>
      <c r="DQ35" s="262"/>
      <c r="DR35" s="262"/>
      <c r="DS35" s="262"/>
      <c r="DT35" s="262"/>
      <c r="DU35" s="262"/>
    </row>
    <row r="36" spans="2:125" x14ac:dyDescent="0.15">
      <c r="F36" s="262"/>
      <c r="H36" s="262"/>
      <c r="J36" s="262"/>
      <c r="K36" s="262"/>
      <c r="L36" s="262"/>
      <c r="M36" s="262"/>
      <c r="N36" s="262"/>
      <c r="O36" s="262"/>
      <c r="Q36" s="262"/>
      <c r="R36" s="262"/>
      <c r="S36" s="262"/>
      <c r="T36" s="262"/>
      <c r="U36" s="262"/>
      <c r="V36" s="262"/>
      <c r="W36" s="262"/>
      <c r="X36" s="262"/>
      <c r="Y36" s="262"/>
      <c r="Z36" s="262"/>
      <c r="AA36" s="262"/>
      <c r="AB36" s="262"/>
      <c r="AC36" s="262"/>
      <c r="AD36" s="262"/>
      <c r="AE36" s="262"/>
      <c r="AF36" s="262"/>
      <c r="AG36" s="262"/>
      <c r="AH36" s="262"/>
      <c r="AI36" s="262"/>
      <c r="AJ36" s="262"/>
      <c r="AK36" s="262"/>
      <c r="AL36" s="262"/>
      <c r="AM36" s="262"/>
      <c r="AN36" s="262"/>
      <c r="AO36" s="262"/>
      <c r="AP36" s="262"/>
      <c r="AQ36" s="262"/>
      <c r="AR36" s="262"/>
      <c r="AS36" s="262"/>
      <c r="AT36" s="262"/>
      <c r="AU36" s="262"/>
      <c r="AV36" s="262"/>
      <c r="AW36" s="262"/>
      <c r="AX36" s="262"/>
      <c r="AY36" s="262"/>
      <c r="AZ36" s="262"/>
      <c r="BA36" s="262"/>
      <c r="BB36" s="262"/>
      <c r="BC36" s="262"/>
      <c r="BD36" s="262"/>
      <c r="BE36" s="262"/>
      <c r="BF36" s="262"/>
      <c r="BG36" s="262"/>
      <c r="BH36" s="262"/>
      <c r="BI36" s="262"/>
      <c r="BJ36" s="262"/>
      <c r="BK36" s="262"/>
      <c r="BL36" s="262"/>
      <c r="BM36" s="262"/>
      <c r="BN36" s="262"/>
      <c r="BO36" s="262"/>
      <c r="BP36" s="262"/>
      <c r="BQ36" s="262"/>
      <c r="BR36" s="262"/>
      <c r="BS36" s="262"/>
      <c r="BT36" s="262"/>
      <c r="BU36" s="262"/>
      <c r="BV36" s="262"/>
      <c r="BW36" s="262"/>
      <c r="BX36" s="262"/>
      <c r="BY36" s="262"/>
      <c r="BZ36" s="262"/>
      <c r="CA36" s="262"/>
      <c r="CB36" s="262"/>
      <c r="CC36" s="262"/>
      <c r="CD36" s="262"/>
      <c r="CE36" s="262"/>
      <c r="CF36" s="262"/>
      <c r="CG36" s="262"/>
      <c r="CH36" s="262"/>
      <c r="CI36" s="262"/>
      <c r="CJ36" s="262"/>
      <c r="CK36" s="262"/>
      <c r="CL36" s="262"/>
      <c r="CM36" s="262"/>
      <c r="CN36" s="262"/>
      <c r="CO36" s="262"/>
      <c r="CP36" s="262"/>
      <c r="CQ36" s="262"/>
      <c r="CR36" s="262"/>
      <c r="CS36" s="262"/>
      <c r="CT36" s="262"/>
      <c r="CU36" s="262"/>
      <c r="CV36" s="262"/>
      <c r="CW36" s="262"/>
      <c r="CX36" s="262"/>
      <c r="CY36" s="262"/>
      <c r="CZ36" s="262"/>
      <c r="DA36" s="262"/>
      <c r="DB36" s="262"/>
      <c r="DC36" s="262"/>
      <c r="DD36" s="262"/>
      <c r="DF36" s="262"/>
      <c r="DI36" s="262"/>
      <c r="DK36" s="262"/>
      <c r="DL36" s="262"/>
      <c r="DM36" s="262"/>
      <c r="DN36" s="262"/>
      <c r="DO36" s="262"/>
      <c r="DP36" s="262"/>
      <c r="DQ36" s="262"/>
      <c r="DR36" s="262"/>
      <c r="DS36" s="262"/>
      <c r="DT36" s="262"/>
      <c r="DU36" s="262"/>
    </row>
    <row r="37" spans="2:125" x14ac:dyDescent="0.15">
      <c r="DU37" s="262"/>
    </row>
    <row r="38" spans="2:125" x14ac:dyDescent="0.15">
      <c r="DT38" s="262"/>
      <c r="DU38" s="262"/>
    </row>
    <row r="39" spans="2:125" x14ac:dyDescent="0.15"/>
    <row r="40" spans="2:125" x14ac:dyDescent="0.15">
      <c r="DH40" s="262"/>
    </row>
    <row r="41" spans="2:125" x14ac:dyDescent="0.15">
      <c r="DE41" s="262"/>
    </row>
    <row r="42" spans="2:125" x14ac:dyDescent="0.15">
      <c r="DG42" s="262"/>
      <c r="DJ42" s="262"/>
    </row>
    <row r="43" spans="2:125" x14ac:dyDescent="0.15">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2"/>
      <c r="AY43" s="262"/>
      <c r="AZ43" s="262"/>
      <c r="BA43" s="262"/>
      <c r="BB43" s="262"/>
      <c r="BC43" s="262"/>
      <c r="BD43" s="262"/>
      <c r="BE43" s="262"/>
      <c r="BF43" s="262"/>
      <c r="BG43" s="262"/>
      <c r="BH43" s="262"/>
      <c r="BI43" s="262"/>
      <c r="BJ43" s="262"/>
      <c r="BK43" s="262"/>
      <c r="BL43" s="262"/>
      <c r="BM43" s="262"/>
      <c r="BN43" s="262"/>
      <c r="BO43" s="262"/>
      <c r="BP43" s="262"/>
      <c r="BQ43" s="262"/>
      <c r="BR43" s="262"/>
      <c r="BS43" s="262"/>
      <c r="BT43" s="262"/>
      <c r="BU43" s="262"/>
      <c r="BV43" s="262"/>
      <c r="BW43" s="262"/>
      <c r="BX43" s="262"/>
      <c r="BY43" s="262"/>
      <c r="BZ43" s="262"/>
      <c r="CA43" s="262"/>
      <c r="CB43" s="262"/>
      <c r="CC43" s="262"/>
      <c r="CD43" s="262"/>
      <c r="CE43" s="262"/>
      <c r="CF43" s="262"/>
      <c r="CG43" s="262"/>
      <c r="CH43" s="262"/>
      <c r="CI43" s="262"/>
      <c r="CJ43" s="262"/>
      <c r="CK43" s="262"/>
      <c r="CL43" s="262"/>
      <c r="CM43" s="262"/>
      <c r="CN43" s="262"/>
      <c r="CO43" s="262"/>
      <c r="CP43" s="262"/>
      <c r="CQ43" s="262"/>
      <c r="CR43" s="262"/>
      <c r="CS43" s="262"/>
      <c r="CT43" s="262"/>
      <c r="CU43" s="262"/>
      <c r="CV43" s="262"/>
      <c r="CW43" s="262"/>
      <c r="CX43" s="262"/>
      <c r="CY43" s="262"/>
      <c r="CZ43" s="262"/>
      <c r="DA43" s="262"/>
      <c r="DB43" s="262"/>
      <c r="DC43" s="262"/>
      <c r="DD43" s="262"/>
      <c r="DF43" s="262"/>
      <c r="DI43" s="262"/>
      <c r="DK43" s="262"/>
      <c r="DL43" s="262"/>
      <c r="DM43" s="262"/>
      <c r="DN43" s="262"/>
      <c r="DO43" s="262"/>
      <c r="DP43" s="262"/>
      <c r="DQ43" s="262"/>
      <c r="DR43" s="262"/>
      <c r="DS43" s="262"/>
      <c r="DT43" s="262"/>
      <c r="DU43" s="262"/>
    </row>
    <row r="44" spans="2:125" x14ac:dyDescent="0.15">
      <c r="DU44" s="262"/>
    </row>
    <row r="45" spans="2:125" x14ac:dyDescent="0.15"/>
    <row r="46" spans="2:125" x14ac:dyDescent="0.15"/>
    <row r="47" spans="2:125" x14ac:dyDescent="0.15"/>
    <row r="48" spans="2:125" x14ac:dyDescent="0.15">
      <c r="DT48" s="262"/>
      <c r="DU48" s="262"/>
    </row>
    <row r="49" spans="120:125" x14ac:dyDescent="0.15">
      <c r="DU49" s="262"/>
    </row>
    <row r="50" spans="120:125" x14ac:dyDescent="0.15">
      <c r="DU50" s="262"/>
    </row>
    <row r="51" spans="120:125" x14ac:dyDescent="0.15">
      <c r="DP51" s="262"/>
      <c r="DQ51" s="262"/>
      <c r="DR51" s="262"/>
      <c r="DS51" s="262"/>
      <c r="DT51" s="262"/>
      <c r="DU51" s="262"/>
    </row>
    <row r="52" spans="120:125" x14ac:dyDescent="0.15"/>
    <row r="53" spans="120:125" x14ac:dyDescent="0.15"/>
    <row r="54" spans="120:125" x14ac:dyDescent="0.15">
      <c r="DU54" s="262"/>
    </row>
    <row r="55" spans="120:125" x14ac:dyDescent="0.15"/>
    <row r="56" spans="120:125" x14ac:dyDescent="0.15"/>
    <row r="57" spans="120:125" x14ac:dyDescent="0.15"/>
    <row r="58" spans="120:125" x14ac:dyDescent="0.15">
      <c r="DU58" s="262"/>
    </row>
    <row r="59" spans="120:125" x14ac:dyDescent="0.15"/>
    <row r="60" spans="120:125" x14ac:dyDescent="0.15"/>
    <row r="61" spans="120:125" x14ac:dyDescent="0.15"/>
    <row r="62" spans="120:125" x14ac:dyDescent="0.15"/>
    <row r="63" spans="120:125" x14ac:dyDescent="0.15">
      <c r="DU63" s="262"/>
    </row>
    <row r="64" spans="120:125" x14ac:dyDescent="0.15">
      <c r="DT64" s="262"/>
      <c r="DU64" s="262"/>
    </row>
    <row r="65" spans="123:125" x14ac:dyDescent="0.15"/>
    <row r="66" spans="123:125" x14ac:dyDescent="0.15"/>
    <row r="67" spans="123:125" x14ac:dyDescent="0.15"/>
    <row r="68" spans="123:125" x14ac:dyDescent="0.15"/>
    <row r="69" spans="123:125" x14ac:dyDescent="0.15">
      <c r="DS69" s="262"/>
      <c r="DT69" s="262"/>
      <c r="DU69" s="26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62"/>
    </row>
    <row r="83" spans="116:125" x14ac:dyDescent="0.15">
      <c r="DM83" s="262"/>
      <c r="DN83" s="262"/>
      <c r="DO83" s="262"/>
      <c r="DP83" s="262"/>
      <c r="DQ83" s="262"/>
      <c r="DR83" s="262"/>
      <c r="DS83" s="262"/>
      <c r="DT83" s="262"/>
      <c r="DU83" s="262"/>
    </row>
    <row r="84" spans="116:125" x14ac:dyDescent="0.15"/>
    <row r="85" spans="116:125" x14ac:dyDescent="0.15"/>
    <row r="86" spans="116:125" x14ac:dyDescent="0.15"/>
    <row r="87" spans="116:125" x14ac:dyDescent="0.15"/>
    <row r="88" spans="116:125" x14ac:dyDescent="0.15">
      <c r="DU88" s="26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62"/>
      <c r="DT94" s="262"/>
      <c r="DU94" s="262"/>
    </row>
    <row r="95" spans="116:125" ht="13.5" customHeight="1" x14ac:dyDescent="0.15">
      <c r="DU95" s="26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62"/>
    </row>
    <row r="102" spans="124:125" ht="13.5" customHeight="1" x14ac:dyDescent="0.15"/>
    <row r="103" spans="124:125" ht="13.5" customHeight="1" x14ac:dyDescent="0.15"/>
    <row r="104" spans="124:125" ht="13.5" customHeight="1" x14ac:dyDescent="0.15">
      <c r="DT104" s="262"/>
      <c r="DU104" s="26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2" t="s">
        <v>553</v>
      </c>
    </row>
    <row r="120" spans="125:125" ht="13.5" hidden="1" customHeight="1" x14ac:dyDescent="0.15"/>
    <row r="121" spans="125:125" ht="13.5" hidden="1" customHeight="1" x14ac:dyDescent="0.15">
      <c r="DU121" s="262"/>
    </row>
  </sheetData>
  <sheetProtection algorithmName="SHA-512" hashValue="tY14hCHM80MtsrHddtoySz8JIg3PS8tL8UrnSweVWzz/1F00GQv0/4Xc5UKs88aPuetGKW/CRHDLH9dn2NEVag==" saltValue="zUmpCPW0GWi9r2vJJEXASA=="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63" customWidth="1"/>
    <col min="126" max="142" width="0" style="262" hidden="1" customWidth="1"/>
    <col min="143" max="16384" width="9" style="262" hidden="1"/>
  </cols>
  <sheetData>
    <row r="1" spans="1:125" ht="13.5" customHeight="1" x14ac:dyDescent="0.15">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c r="DQ1" s="262"/>
      <c r="DR1" s="262"/>
      <c r="DS1" s="262"/>
      <c r="DT1" s="262"/>
      <c r="DU1" s="262"/>
    </row>
    <row r="2" spans="1:125" x14ac:dyDescent="0.15">
      <c r="B2" s="262"/>
      <c r="T2" s="262"/>
    </row>
    <row r="3" spans="1:125" x14ac:dyDescent="0.15">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c r="AI3" s="262"/>
      <c r="AJ3" s="262"/>
      <c r="AK3" s="262"/>
      <c r="AL3" s="262"/>
      <c r="AM3" s="262"/>
      <c r="AN3" s="262"/>
      <c r="AO3" s="262"/>
      <c r="AP3" s="262"/>
      <c r="AQ3" s="262"/>
      <c r="AR3" s="262"/>
      <c r="AS3" s="262"/>
      <c r="AT3" s="262"/>
      <c r="AU3" s="262"/>
      <c r="AV3" s="262"/>
      <c r="AW3" s="262"/>
      <c r="AX3" s="262"/>
      <c r="AY3" s="262"/>
      <c r="AZ3" s="262"/>
      <c r="BA3" s="262"/>
      <c r="BB3" s="262"/>
      <c r="BC3" s="262"/>
      <c r="BD3" s="262"/>
      <c r="BE3" s="262"/>
      <c r="BF3" s="262"/>
      <c r="BG3" s="262"/>
      <c r="BH3" s="262"/>
      <c r="BI3" s="262"/>
      <c r="BJ3" s="262"/>
      <c r="BK3" s="262"/>
      <c r="BL3" s="262"/>
      <c r="BM3" s="262"/>
      <c r="BN3" s="262"/>
      <c r="BO3" s="262"/>
      <c r="BP3" s="262"/>
      <c r="BQ3" s="262"/>
      <c r="BR3" s="262"/>
      <c r="BS3" s="262"/>
      <c r="BT3" s="262"/>
      <c r="BU3" s="262"/>
      <c r="BV3" s="262"/>
      <c r="BW3" s="262"/>
      <c r="BX3" s="262"/>
      <c r="BY3" s="262"/>
      <c r="BZ3" s="262"/>
      <c r="CA3" s="262"/>
      <c r="CB3" s="262"/>
      <c r="CC3" s="262"/>
      <c r="CD3" s="262"/>
      <c r="CE3" s="262"/>
      <c r="CF3" s="262"/>
      <c r="CG3" s="262"/>
      <c r="CH3" s="262"/>
      <c r="CI3" s="262"/>
      <c r="CJ3" s="262"/>
      <c r="CK3" s="262"/>
      <c r="CL3" s="262"/>
      <c r="CM3" s="262"/>
      <c r="CN3" s="262"/>
      <c r="CO3" s="262"/>
      <c r="CP3" s="262"/>
      <c r="CQ3" s="262"/>
      <c r="CR3" s="262"/>
      <c r="CS3" s="262"/>
      <c r="CT3" s="262"/>
      <c r="CU3" s="262"/>
      <c r="CV3" s="262"/>
      <c r="CW3" s="262"/>
      <c r="CX3" s="262"/>
      <c r="CY3" s="262"/>
      <c r="CZ3" s="262"/>
      <c r="DA3" s="262"/>
      <c r="DB3" s="262"/>
      <c r="DC3" s="262"/>
      <c r="DD3" s="262"/>
      <c r="DE3" s="262"/>
      <c r="DF3" s="262"/>
      <c r="DG3" s="262"/>
      <c r="DH3" s="262"/>
      <c r="DI3" s="262"/>
      <c r="DJ3" s="262"/>
      <c r="DK3" s="262"/>
      <c r="DL3" s="262"/>
      <c r="DM3" s="262"/>
      <c r="DN3" s="262"/>
      <c r="DO3" s="262"/>
      <c r="DP3" s="262"/>
      <c r="DQ3" s="262"/>
      <c r="DR3" s="262"/>
      <c r="DS3" s="262"/>
      <c r="DT3" s="262"/>
      <c r="DU3" s="26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62"/>
      <c r="G33" s="262"/>
      <c r="I33" s="262"/>
    </row>
    <row r="34" spans="2:125" x14ac:dyDescent="0.15">
      <c r="C34" s="262"/>
      <c r="P34" s="262"/>
      <c r="R34" s="262"/>
      <c r="U34" s="262"/>
    </row>
    <row r="35" spans="2:125" x14ac:dyDescent="0.15">
      <c r="D35" s="262"/>
      <c r="E35" s="262"/>
      <c r="T35" s="262"/>
      <c r="W35" s="262"/>
      <c r="X35" s="262"/>
      <c r="Y35" s="262"/>
      <c r="Z35" s="262"/>
      <c r="AA35" s="262"/>
      <c r="AB35" s="262"/>
      <c r="AC35" s="262"/>
      <c r="AD35" s="262"/>
      <c r="AE35" s="262"/>
      <c r="AF35" s="262"/>
      <c r="AG35" s="262"/>
      <c r="AH35" s="262"/>
      <c r="AI35" s="262"/>
      <c r="AJ35" s="262"/>
      <c r="AK35" s="262"/>
      <c r="AL35" s="262"/>
      <c r="AM35" s="262"/>
      <c r="AN35" s="262"/>
      <c r="AO35" s="262"/>
      <c r="AP35" s="262"/>
      <c r="AQ35" s="262"/>
      <c r="AR35" s="262"/>
      <c r="AS35" s="262"/>
      <c r="AT35" s="262"/>
      <c r="AU35" s="262"/>
      <c r="AV35" s="262"/>
      <c r="AW35" s="262"/>
      <c r="AX35" s="262"/>
      <c r="AY35" s="262"/>
      <c r="AZ35" s="262"/>
      <c r="BA35" s="262"/>
      <c r="BB35" s="262"/>
      <c r="BC35" s="262"/>
      <c r="BD35" s="262"/>
      <c r="BE35" s="262"/>
      <c r="BF35" s="262"/>
      <c r="BG35" s="262"/>
      <c r="BH35" s="262"/>
      <c r="BI35" s="262"/>
      <c r="BJ35" s="262"/>
      <c r="BK35" s="262"/>
      <c r="BL35" s="262"/>
      <c r="BM35" s="262"/>
      <c r="BN35" s="262"/>
      <c r="BO35" s="262"/>
      <c r="BP35" s="262"/>
      <c r="BQ35" s="262"/>
      <c r="BR35" s="262"/>
      <c r="BS35" s="262"/>
      <c r="BT35" s="262"/>
      <c r="BU35" s="262"/>
      <c r="BV35" s="262"/>
      <c r="BW35" s="262"/>
      <c r="BX35" s="262"/>
      <c r="BY35" s="262"/>
      <c r="BZ35" s="262"/>
      <c r="CA35" s="262"/>
      <c r="CB35" s="262"/>
      <c r="CC35" s="262"/>
      <c r="CD35" s="262"/>
      <c r="CE35" s="262"/>
      <c r="CF35" s="262"/>
      <c r="CG35" s="262"/>
      <c r="CH35" s="262"/>
      <c r="CI35" s="262"/>
      <c r="CJ35" s="262"/>
      <c r="CK35" s="262"/>
      <c r="CL35" s="262"/>
      <c r="CM35" s="262"/>
      <c r="CN35" s="262"/>
      <c r="CO35" s="262"/>
      <c r="CP35" s="262"/>
      <c r="CQ35" s="262"/>
      <c r="CR35" s="262"/>
      <c r="CS35" s="262"/>
      <c r="CT35" s="262"/>
      <c r="CU35" s="262"/>
      <c r="CV35" s="262"/>
      <c r="CW35" s="262"/>
      <c r="CX35" s="262"/>
      <c r="CY35" s="262"/>
      <c r="CZ35" s="262"/>
      <c r="DA35" s="262"/>
      <c r="DB35" s="262"/>
      <c r="DC35" s="262"/>
      <c r="DD35" s="262"/>
      <c r="DE35" s="262"/>
      <c r="DF35" s="262"/>
      <c r="DG35" s="262"/>
      <c r="DH35" s="262"/>
      <c r="DI35" s="262"/>
      <c r="DJ35" s="262"/>
      <c r="DK35" s="262"/>
      <c r="DL35" s="262"/>
      <c r="DM35" s="262"/>
      <c r="DN35" s="262"/>
      <c r="DO35" s="262"/>
      <c r="DP35" s="262"/>
      <c r="DQ35" s="262"/>
      <c r="DR35" s="262"/>
      <c r="DS35" s="262"/>
      <c r="DT35" s="262"/>
      <c r="DU35" s="262"/>
    </row>
    <row r="36" spans="2:125" x14ac:dyDescent="0.15">
      <c r="F36" s="262"/>
      <c r="H36" s="262"/>
      <c r="J36" s="262"/>
      <c r="K36" s="262"/>
      <c r="L36" s="262"/>
      <c r="M36" s="262"/>
      <c r="N36" s="262"/>
      <c r="O36" s="262"/>
      <c r="Q36" s="262"/>
      <c r="S36" s="262"/>
      <c r="V36" s="262"/>
    </row>
    <row r="37" spans="2:125" x14ac:dyDescent="0.15"/>
    <row r="38" spans="2:125" x14ac:dyDescent="0.15"/>
    <row r="39" spans="2:125" x14ac:dyDescent="0.15"/>
    <row r="40" spans="2:125" x14ac:dyDescent="0.15">
      <c r="U40" s="262"/>
    </row>
    <row r="41" spans="2:125" x14ac:dyDescent="0.15">
      <c r="R41" s="262"/>
    </row>
    <row r="42" spans="2:125" x14ac:dyDescent="0.15">
      <c r="T42" s="262"/>
      <c r="W42" s="262"/>
      <c r="X42" s="262"/>
      <c r="Y42" s="262"/>
      <c r="Z42" s="262"/>
      <c r="AA42" s="262"/>
      <c r="AB42" s="262"/>
      <c r="AC42" s="262"/>
      <c r="AD42" s="262"/>
      <c r="AE42" s="262"/>
      <c r="AF42" s="262"/>
      <c r="AG42" s="262"/>
      <c r="AH42" s="262"/>
      <c r="AI42" s="262"/>
      <c r="AJ42" s="262"/>
      <c r="AK42" s="262"/>
      <c r="AL42" s="262"/>
      <c r="AM42" s="262"/>
      <c r="AN42" s="262"/>
      <c r="AO42" s="262"/>
      <c r="AP42" s="262"/>
      <c r="AQ42" s="262"/>
      <c r="AR42" s="262"/>
      <c r="AS42" s="262"/>
      <c r="AT42" s="262"/>
      <c r="AU42" s="262"/>
      <c r="AV42" s="262"/>
      <c r="AW42" s="262"/>
      <c r="AX42" s="262"/>
      <c r="AY42" s="262"/>
      <c r="AZ42" s="262"/>
      <c r="BA42" s="262"/>
      <c r="BB42" s="262"/>
      <c r="BC42" s="262"/>
      <c r="BD42" s="262"/>
      <c r="BE42" s="262"/>
      <c r="BF42" s="262"/>
      <c r="BG42" s="262"/>
      <c r="BH42" s="262"/>
      <c r="BI42" s="262"/>
      <c r="BJ42" s="262"/>
      <c r="BK42" s="262"/>
      <c r="BL42" s="262"/>
      <c r="BM42" s="262"/>
      <c r="BN42" s="262"/>
      <c r="BO42" s="262"/>
      <c r="BP42" s="262"/>
      <c r="BQ42" s="262"/>
      <c r="BR42" s="262"/>
      <c r="BS42" s="262"/>
      <c r="BT42" s="262"/>
      <c r="BU42" s="262"/>
      <c r="BV42" s="262"/>
      <c r="BW42" s="262"/>
      <c r="BX42" s="262"/>
      <c r="BY42" s="262"/>
      <c r="BZ42" s="262"/>
      <c r="CA42" s="262"/>
      <c r="CB42" s="262"/>
      <c r="CC42" s="262"/>
      <c r="CD42" s="262"/>
      <c r="CE42" s="262"/>
      <c r="CF42" s="262"/>
      <c r="CG42" s="262"/>
      <c r="CH42" s="262"/>
      <c r="CI42" s="262"/>
      <c r="CJ42" s="262"/>
      <c r="CK42" s="262"/>
      <c r="CL42" s="262"/>
      <c r="CM42" s="262"/>
      <c r="CN42" s="262"/>
      <c r="CO42" s="262"/>
      <c r="CP42" s="262"/>
      <c r="CQ42" s="262"/>
      <c r="CR42" s="262"/>
      <c r="CS42" s="262"/>
      <c r="CT42" s="262"/>
      <c r="CU42" s="262"/>
      <c r="CV42" s="262"/>
      <c r="CW42" s="262"/>
      <c r="CX42" s="262"/>
      <c r="CY42" s="262"/>
      <c r="CZ42" s="262"/>
      <c r="DA42" s="262"/>
      <c r="DB42" s="262"/>
      <c r="DC42" s="262"/>
      <c r="DD42" s="262"/>
      <c r="DE42" s="262"/>
      <c r="DF42" s="262"/>
      <c r="DG42" s="262"/>
      <c r="DH42" s="262"/>
      <c r="DI42" s="262"/>
      <c r="DJ42" s="262"/>
      <c r="DK42" s="262"/>
      <c r="DL42" s="262"/>
      <c r="DM42" s="262"/>
      <c r="DN42" s="262"/>
      <c r="DO42" s="262"/>
      <c r="DP42" s="262"/>
      <c r="DQ42" s="262"/>
      <c r="DR42" s="262"/>
      <c r="DS42" s="262"/>
      <c r="DT42" s="262"/>
      <c r="DU42" s="262"/>
    </row>
    <row r="43" spans="2:125" x14ac:dyDescent="0.15">
      <c r="Q43" s="262"/>
      <c r="S43" s="262"/>
      <c r="V43" s="26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3" t="s">
        <v>554</v>
      </c>
    </row>
  </sheetData>
  <sheetProtection algorithmName="SHA-512" hashValue="Ht1i2iFvYWS9g0EN3D59zT1wle8X3Cl8BJvd962siBGgb54lqSTgddDogQGlqYy6h4JFkEkD2ut6CWDMG3t+ZA==" saltValue="lrR4GbIGGb1xIl0sU4BEtw=="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555</v>
      </c>
      <c r="G46" s="8" t="s">
        <v>556</v>
      </c>
      <c r="H46" s="8" t="s">
        <v>557</v>
      </c>
      <c r="I46" s="8" t="s">
        <v>558</v>
      </c>
      <c r="J46" s="9" t="s">
        <v>559</v>
      </c>
    </row>
    <row r="47" spans="2:10" ht="57.75" customHeight="1" x14ac:dyDescent="0.15">
      <c r="B47" s="10"/>
      <c r="C47" s="1204" t="s">
        <v>3</v>
      </c>
      <c r="D47" s="1204"/>
      <c r="E47" s="1205"/>
      <c r="F47" s="11">
        <v>64.36</v>
      </c>
      <c r="G47" s="12">
        <v>58.06</v>
      </c>
      <c r="H47" s="12">
        <v>52.09</v>
      </c>
      <c r="I47" s="12">
        <v>50.6</v>
      </c>
      <c r="J47" s="13">
        <v>47.5</v>
      </c>
    </row>
    <row r="48" spans="2:10" ht="57.75" customHeight="1" x14ac:dyDescent="0.15">
      <c r="B48" s="14"/>
      <c r="C48" s="1206" t="s">
        <v>4</v>
      </c>
      <c r="D48" s="1206"/>
      <c r="E48" s="1207"/>
      <c r="F48" s="15">
        <v>4.63</v>
      </c>
      <c r="G48" s="16">
        <v>2.77</v>
      </c>
      <c r="H48" s="16">
        <v>3.83</v>
      </c>
      <c r="I48" s="16">
        <v>4.1399999999999997</v>
      </c>
      <c r="J48" s="17">
        <v>3.54</v>
      </c>
    </row>
    <row r="49" spans="2:10" ht="57.75" customHeight="1" thickBot="1" x14ac:dyDescent="0.2">
      <c r="B49" s="18"/>
      <c r="C49" s="1208" t="s">
        <v>5</v>
      </c>
      <c r="D49" s="1208"/>
      <c r="E49" s="1209"/>
      <c r="F49" s="19" t="s">
        <v>560</v>
      </c>
      <c r="G49" s="20" t="s">
        <v>561</v>
      </c>
      <c r="H49" s="20" t="s">
        <v>562</v>
      </c>
      <c r="I49" s="20">
        <v>1.52</v>
      </c>
      <c r="J49" s="21">
        <v>1.83</v>
      </c>
    </row>
    <row r="50" spans="2:10" x14ac:dyDescent="0.15"/>
  </sheetData>
  <sheetProtection algorithmName="SHA-512" hashValue="ZjDzkL/+DaGonRv5wVVYw0svWfqtR18uIjRNoovNaVAh7BMfJyWtLLdeB1i2YCzp52amGZcDF9t8qoEFGjnUbw==" saltValue="GiS2f6orFn1QGgCbYd/zQA==" spinCount="100000" sheet="1" objects="1" scenarios="1"/>
  <mergeCells count="3">
    <mergeCell ref="C47:E47"/>
    <mergeCell ref="C48:E48"/>
    <mergeCell ref="C49:E49"/>
  </mergeCells>
  <phoneticPr fontId="2"/>
  <printOptions horizontalCentered="1"/>
  <pageMargins left="0" right="0" top="0.19685039370078741" bottom="0" header="0" footer="0"/>
  <headerFooter alignWithMargins="0">
    <oddFooter>&amp;C&amp;P/&amp;N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555</v>
      </c>
      <c r="G33" s="29" t="s">
        <v>556</v>
      </c>
      <c r="H33" s="29" t="s">
        <v>557</v>
      </c>
      <c r="I33" s="29" t="s">
        <v>558</v>
      </c>
      <c r="J33" s="30" t="s">
        <v>559</v>
      </c>
      <c r="K33" s="22"/>
      <c r="L33" s="22"/>
      <c r="M33" s="22"/>
      <c r="N33" s="22"/>
      <c r="O33" s="22"/>
      <c r="P33" s="22"/>
    </row>
    <row r="34" spans="1:16" ht="39" customHeight="1" x14ac:dyDescent="0.15">
      <c r="A34" s="22"/>
      <c r="B34" s="31"/>
      <c r="C34" s="1216" t="s">
        <v>563</v>
      </c>
      <c r="D34" s="1216"/>
      <c r="E34" s="1217"/>
      <c r="F34" s="32">
        <v>19.079999999999998</v>
      </c>
      <c r="G34" s="33">
        <v>20.39</v>
      </c>
      <c r="H34" s="33">
        <v>22.31</v>
      </c>
      <c r="I34" s="33">
        <v>23.53</v>
      </c>
      <c r="J34" s="34">
        <v>22.48</v>
      </c>
      <c r="K34" s="22"/>
      <c r="L34" s="22"/>
      <c r="M34" s="22"/>
      <c r="N34" s="22"/>
      <c r="O34" s="22"/>
      <c r="P34" s="22"/>
    </row>
    <row r="35" spans="1:16" ht="39" customHeight="1" x14ac:dyDescent="0.15">
      <c r="A35" s="22"/>
      <c r="B35" s="35"/>
      <c r="C35" s="1210" t="s">
        <v>564</v>
      </c>
      <c r="D35" s="1211"/>
      <c r="E35" s="1212"/>
      <c r="F35" s="36">
        <v>4.62</v>
      </c>
      <c r="G35" s="37">
        <v>2.77</v>
      </c>
      <c r="H35" s="37">
        <v>3.82</v>
      </c>
      <c r="I35" s="37">
        <v>4.13</v>
      </c>
      <c r="J35" s="38">
        <v>3.53</v>
      </c>
      <c r="K35" s="22"/>
      <c r="L35" s="22"/>
      <c r="M35" s="22"/>
      <c r="N35" s="22"/>
      <c r="O35" s="22"/>
      <c r="P35" s="22"/>
    </row>
    <row r="36" spans="1:16" ht="39" customHeight="1" x14ac:dyDescent="0.15">
      <c r="A36" s="22"/>
      <c r="B36" s="35"/>
      <c r="C36" s="1210" t="s">
        <v>565</v>
      </c>
      <c r="D36" s="1211"/>
      <c r="E36" s="1212"/>
      <c r="F36" s="36">
        <v>4.0999999999999996</v>
      </c>
      <c r="G36" s="37">
        <v>1.3</v>
      </c>
      <c r="H36" s="37">
        <v>0.55000000000000004</v>
      </c>
      <c r="I36" s="37">
        <v>1.27</v>
      </c>
      <c r="J36" s="38">
        <v>1.59</v>
      </c>
      <c r="K36" s="22"/>
      <c r="L36" s="22"/>
      <c r="M36" s="22"/>
      <c r="N36" s="22"/>
      <c r="O36" s="22"/>
      <c r="P36" s="22"/>
    </row>
    <row r="37" spans="1:16" ht="39" customHeight="1" x14ac:dyDescent="0.15">
      <c r="A37" s="22"/>
      <c r="B37" s="35"/>
      <c r="C37" s="1210" t="s">
        <v>566</v>
      </c>
      <c r="D37" s="1211"/>
      <c r="E37" s="1212"/>
      <c r="F37" s="36">
        <v>2.0499999999999998</v>
      </c>
      <c r="G37" s="37">
        <v>1</v>
      </c>
      <c r="H37" s="37">
        <v>0.66</v>
      </c>
      <c r="I37" s="37">
        <v>0.37</v>
      </c>
      <c r="J37" s="38">
        <v>1.1200000000000001</v>
      </c>
      <c r="K37" s="22"/>
      <c r="L37" s="22"/>
      <c r="M37" s="22"/>
      <c r="N37" s="22"/>
      <c r="O37" s="22"/>
      <c r="P37" s="22"/>
    </row>
    <row r="38" spans="1:16" ht="39" customHeight="1" x14ac:dyDescent="0.15">
      <c r="A38" s="22"/>
      <c r="B38" s="35"/>
      <c r="C38" s="1210" t="s">
        <v>567</v>
      </c>
      <c r="D38" s="1211"/>
      <c r="E38" s="1212"/>
      <c r="F38" s="36" t="s">
        <v>513</v>
      </c>
      <c r="G38" s="37">
        <v>0.27</v>
      </c>
      <c r="H38" s="37">
        <v>0.2</v>
      </c>
      <c r="I38" s="37">
        <v>0.36</v>
      </c>
      <c r="J38" s="38">
        <v>0.53</v>
      </c>
      <c r="K38" s="22"/>
      <c r="L38" s="22"/>
      <c r="M38" s="22"/>
      <c r="N38" s="22"/>
      <c r="O38" s="22"/>
      <c r="P38" s="22"/>
    </row>
    <row r="39" spans="1:16" ht="39" customHeight="1" x14ac:dyDescent="0.15">
      <c r="A39" s="22"/>
      <c r="B39" s="35"/>
      <c r="C39" s="1210" t="s">
        <v>568</v>
      </c>
      <c r="D39" s="1211"/>
      <c r="E39" s="1212"/>
      <c r="F39" s="36">
        <v>0</v>
      </c>
      <c r="G39" s="37">
        <v>0.04</v>
      </c>
      <c r="H39" s="37">
        <v>0</v>
      </c>
      <c r="I39" s="37">
        <v>0</v>
      </c>
      <c r="J39" s="38">
        <v>0</v>
      </c>
      <c r="K39" s="22"/>
      <c r="L39" s="22"/>
      <c r="M39" s="22"/>
      <c r="N39" s="22"/>
      <c r="O39" s="22"/>
      <c r="P39" s="22"/>
    </row>
    <row r="40" spans="1:16" ht="39" customHeight="1" x14ac:dyDescent="0.15">
      <c r="A40" s="22"/>
      <c r="B40" s="35"/>
      <c r="C40" s="1210" t="s">
        <v>569</v>
      </c>
      <c r="D40" s="1211"/>
      <c r="E40" s="1212"/>
      <c r="F40" s="36">
        <v>0</v>
      </c>
      <c r="G40" s="37">
        <v>0</v>
      </c>
      <c r="H40" s="37">
        <v>0</v>
      </c>
      <c r="I40" s="37">
        <v>0</v>
      </c>
      <c r="J40" s="38">
        <v>0</v>
      </c>
      <c r="K40" s="22"/>
      <c r="L40" s="22"/>
      <c r="M40" s="22"/>
      <c r="N40" s="22"/>
      <c r="O40" s="22"/>
      <c r="P40" s="22"/>
    </row>
    <row r="41" spans="1:16" ht="39" customHeight="1" x14ac:dyDescent="0.15">
      <c r="A41" s="22"/>
      <c r="B41" s="35"/>
      <c r="C41" s="1210"/>
      <c r="D41" s="1211"/>
      <c r="E41" s="1212"/>
      <c r="F41" s="36"/>
      <c r="G41" s="37"/>
      <c r="H41" s="37"/>
      <c r="I41" s="37"/>
      <c r="J41" s="38"/>
      <c r="K41" s="22"/>
      <c r="L41" s="22"/>
      <c r="M41" s="22"/>
      <c r="N41" s="22"/>
      <c r="O41" s="22"/>
      <c r="P41" s="22"/>
    </row>
    <row r="42" spans="1:16" ht="39" customHeight="1" x14ac:dyDescent="0.15">
      <c r="A42" s="22"/>
      <c r="B42" s="39"/>
      <c r="C42" s="1210" t="s">
        <v>570</v>
      </c>
      <c r="D42" s="1211"/>
      <c r="E42" s="1212"/>
      <c r="F42" s="36" t="s">
        <v>513</v>
      </c>
      <c r="G42" s="37" t="s">
        <v>513</v>
      </c>
      <c r="H42" s="37" t="s">
        <v>513</v>
      </c>
      <c r="I42" s="37" t="s">
        <v>513</v>
      </c>
      <c r="J42" s="38" t="s">
        <v>513</v>
      </c>
      <c r="K42" s="22"/>
      <c r="L42" s="22"/>
      <c r="M42" s="22"/>
      <c r="N42" s="22"/>
      <c r="O42" s="22"/>
      <c r="P42" s="22"/>
    </row>
    <row r="43" spans="1:16" ht="39" customHeight="1" thickBot="1" x14ac:dyDescent="0.2">
      <c r="A43" s="22"/>
      <c r="B43" s="40"/>
      <c r="C43" s="1213" t="s">
        <v>571</v>
      </c>
      <c r="D43" s="1214"/>
      <c r="E43" s="1215"/>
      <c r="F43" s="41" t="s">
        <v>513</v>
      </c>
      <c r="G43" s="42" t="s">
        <v>513</v>
      </c>
      <c r="H43" s="42" t="s">
        <v>513</v>
      </c>
      <c r="I43" s="42" t="s">
        <v>513</v>
      </c>
      <c r="J43" s="43" t="s">
        <v>513</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m0m43lHhDLs1OnTLGqaQ5sXhQ9OIaByhUueNtRCL49dTAJmdVtsvEcoUKmwqLcd32kRzGpL8uuVcMcWRcR8zRQ==" saltValue="cDcVWd8J1tiHB2XuHVT19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headerFooter alignWithMargins="0">
    <oddFooter>&amp;C&amp;P/&amp;N</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555</v>
      </c>
      <c r="L44" s="56" t="s">
        <v>556</v>
      </c>
      <c r="M44" s="56" t="s">
        <v>557</v>
      </c>
      <c r="N44" s="56" t="s">
        <v>558</v>
      </c>
      <c r="O44" s="57" t="s">
        <v>559</v>
      </c>
      <c r="P44" s="48"/>
      <c r="Q44" s="48"/>
      <c r="R44" s="48"/>
      <c r="S44" s="48"/>
      <c r="T44" s="48"/>
      <c r="U44" s="48"/>
    </row>
    <row r="45" spans="1:21" ht="30.75" customHeight="1" x14ac:dyDescent="0.15">
      <c r="A45" s="48"/>
      <c r="B45" s="1236" t="s">
        <v>11</v>
      </c>
      <c r="C45" s="1237"/>
      <c r="D45" s="58"/>
      <c r="E45" s="1242" t="s">
        <v>12</v>
      </c>
      <c r="F45" s="1242"/>
      <c r="G45" s="1242"/>
      <c r="H45" s="1242"/>
      <c r="I45" s="1242"/>
      <c r="J45" s="1243"/>
      <c r="K45" s="59">
        <v>530</v>
      </c>
      <c r="L45" s="60">
        <v>591</v>
      </c>
      <c r="M45" s="60">
        <v>605</v>
      </c>
      <c r="N45" s="60">
        <v>598</v>
      </c>
      <c r="O45" s="61">
        <v>611</v>
      </c>
      <c r="P45" s="48"/>
      <c r="Q45" s="48"/>
      <c r="R45" s="48"/>
      <c r="S45" s="48"/>
      <c r="T45" s="48"/>
      <c r="U45" s="48"/>
    </row>
    <row r="46" spans="1:21" ht="30.75" customHeight="1" x14ac:dyDescent="0.15">
      <c r="A46" s="48"/>
      <c r="B46" s="1238"/>
      <c r="C46" s="1239"/>
      <c r="D46" s="62"/>
      <c r="E46" s="1220" t="s">
        <v>13</v>
      </c>
      <c r="F46" s="1220"/>
      <c r="G46" s="1220"/>
      <c r="H46" s="1220"/>
      <c r="I46" s="1220"/>
      <c r="J46" s="1221"/>
      <c r="K46" s="63" t="s">
        <v>513</v>
      </c>
      <c r="L46" s="64" t="s">
        <v>513</v>
      </c>
      <c r="M46" s="64" t="s">
        <v>513</v>
      </c>
      <c r="N46" s="64" t="s">
        <v>513</v>
      </c>
      <c r="O46" s="65" t="s">
        <v>513</v>
      </c>
      <c r="P46" s="48"/>
      <c r="Q46" s="48"/>
      <c r="R46" s="48"/>
      <c r="S46" s="48"/>
      <c r="T46" s="48"/>
      <c r="U46" s="48"/>
    </row>
    <row r="47" spans="1:21" ht="30.75" customHeight="1" x14ac:dyDescent="0.15">
      <c r="A47" s="48"/>
      <c r="B47" s="1238"/>
      <c r="C47" s="1239"/>
      <c r="D47" s="62"/>
      <c r="E47" s="1220" t="s">
        <v>14</v>
      </c>
      <c r="F47" s="1220"/>
      <c r="G47" s="1220"/>
      <c r="H47" s="1220"/>
      <c r="I47" s="1220"/>
      <c r="J47" s="1221"/>
      <c r="K47" s="63" t="s">
        <v>513</v>
      </c>
      <c r="L47" s="64" t="s">
        <v>513</v>
      </c>
      <c r="M47" s="64" t="s">
        <v>513</v>
      </c>
      <c r="N47" s="64" t="s">
        <v>513</v>
      </c>
      <c r="O47" s="65" t="s">
        <v>513</v>
      </c>
      <c r="P47" s="48"/>
      <c r="Q47" s="48"/>
      <c r="R47" s="48"/>
      <c r="S47" s="48"/>
      <c r="T47" s="48"/>
      <c r="U47" s="48"/>
    </row>
    <row r="48" spans="1:21" ht="30.75" customHeight="1" x14ac:dyDescent="0.15">
      <c r="A48" s="48"/>
      <c r="B48" s="1238"/>
      <c r="C48" s="1239"/>
      <c r="D48" s="62"/>
      <c r="E48" s="1220" t="s">
        <v>15</v>
      </c>
      <c r="F48" s="1220"/>
      <c r="G48" s="1220"/>
      <c r="H48" s="1220"/>
      <c r="I48" s="1220"/>
      <c r="J48" s="1221"/>
      <c r="K48" s="63">
        <v>4</v>
      </c>
      <c r="L48" s="64">
        <v>6</v>
      </c>
      <c r="M48" s="64">
        <v>7</v>
      </c>
      <c r="N48" s="64">
        <v>9</v>
      </c>
      <c r="O48" s="65">
        <v>10</v>
      </c>
      <c r="P48" s="48"/>
      <c r="Q48" s="48"/>
      <c r="R48" s="48"/>
      <c r="S48" s="48"/>
      <c r="T48" s="48"/>
      <c r="U48" s="48"/>
    </row>
    <row r="49" spans="1:21" ht="30.75" customHeight="1" x14ac:dyDescent="0.15">
      <c r="A49" s="48"/>
      <c r="B49" s="1238"/>
      <c r="C49" s="1239"/>
      <c r="D49" s="62"/>
      <c r="E49" s="1220" t="s">
        <v>16</v>
      </c>
      <c r="F49" s="1220"/>
      <c r="G49" s="1220"/>
      <c r="H49" s="1220"/>
      <c r="I49" s="1220"/>
      <c r="J49" s="1221"/>
      <c r="K49" s="63">
        <v>83</v>
      </c>
      <c r="L49" s="64">
        <v>58</v>
      </c>
      <c r="M49" s="64">
        <v>58</v>
      </c>
      <c r="N49" s="64">
        <v>66</v>
      </c>
      <c r="O49" s="65">
        <v>77</v>
      </c>
      <c r="P49" s="48"/>
      <c r="Q49" s="48"/>
      <c r="R49" s="48"/>
      <c r="S49" s="48"/>
      <c r="T49" s="48"/>
      <c r="U49" s="48"/>
    </row>
    <row r="50" spans="1:21" ht="30.75" customHeight="1" x14ac:dyDescent="0.15">
      <c r="A50" s="48"/>
      <c r="B50" s="1238"/>
      <c r="C50" s="1239"/>
      <c r="D50" s="62"/>
      <c r="E50" s="1220" t="s">
        <v>17</v>
      </c>
      <c r="F50" s="1220"/>
      <c r="G50" s="1220"/>
      <c r="H50" s="1220"/>
      <c r="I50" s="1220"/>
      <c r="J50" s="1221"/>
      <c r="K50" s="63">
        <v>1</v>
      </c>
      <c r="L50" s="64">
        <v>0</v>
      </c>
      <c r="M50" s="64">
        <v>0</v>
      </c>
      <c r="N50" s="64">
        <v>0</v>
      </c>
      <c r="O50" s="65">
        <v>0</v>
      </c>
      <c r="P50" s="48"/>
      <c r="Q50" s="48"/>
      <c r="R50" s="48"/>
      <c r="S50" s="48"/>
      <c r="T50" s="48"/>
      <c r="U50" s="48"/>
    </row>
    <row r="51" spans="1:21" ht="30.75" customHeight="1" x14ac:dyDescent="0.15">
      <c r="A51" s="48"/>
      <c r="B51" s="1240"/>
      <c r="C51" s="1241"/>
      <c r="D51" s="66"/>
      <c r="E51" s="1220" t="s">
        <v>18</v>
      </c>
      <c r="F51" s="1220"/>
      <c r="G51" s="1220"/>
      <c r="H51" s="1220"/>
      <c r="I51" s="1220"/>
      <c r="J51" s="1221"/>
      <c r="K51" s="63">
        <v>0</v>
      </c>
      <c r="L51" s="64">
        <v>0</v>
      </c>
      <c r="M51" s="64">
        <v>1</v>
      </c>
      <c r="N51" s="64">
        <v>0</v>
      </c>
      <c r="O51" s="65">
        <v>0</v>
      </c>
      <c r="P51" s="48"/>
      <c r="Q51" s="48"/>
      <c r="R51" s="48"/>
      <c r="S51" s="48"/>
      <c r="T51" s="48"/>
      <c r="U51" s="48"/>
    </row>
    <row r="52" spans="1:21" ht="30.75" customHeight="1" x14ac:dyDescent="0.15">
      <c r="A52" s="48"/>
      <c r="B52" s="1218" t="s">
        <v>19</v>
      </c>
      <c r="C52" s="1219"/>
      <c r="D52" s="66"/>
      <c r="E52" s="1220" t="s">
        <v>20</v>
      </c>
      <c r="F52" s="1220"/>
      <c r="G52" s="1220"/>
      <c r="H52" s="1220"/>
      <c r="I52" s="1220"/>
      <c r="J52" s="1221"/>
      <c r="K52" s="63">
        <v>423</v>
      </c>
      <c r="L52" s="64">
        <v>421</v>
      </c>
      <c r="M52" s="64">
        <v>445</v>
      </c>
      <c r="N52" s="64">
        <v>470</v>
      </c>
      <c r="O52" s="65">
        <v>472</v>
      </c>
      <c r="P52" s="48"/>
      <c r="Q52" s="48"/>
      <c r="R52" s="48"/>
      <c r="S52" s="48"/>
      <c r="T52" s="48"/>
      <c r="U52" s="48"/>
    </row>
    <row r="53" spans="1:21" ht="30.75" customHeight="1" thickBot="1" x14ac:dyDescent="0.2">
      <c r="A53" s="48"/>
      <c r="B53" s="1222" t="s">
        <v>21</v>
      </c>
      <c r="C53" s="1223"/>
      <c r="D53" s="67"/>
      <c r="E53" s="1224" t="s">
        <v>22</v>
      </c>
      <c r="F53" s="1224"/>
      <c r="G53" s="1224"/>
      <c r="H53" s="1224"/>
      <c r="I53" s="1224"/>
      <c r="J53" s="1225"/>
      <c r="K53" s="68">
        <v>195</v>
      </c>
      <c r="L53" s="69">
        <v>234</v>
      </c>
      <c r="M53" s="69">
        <v>226</v>
      </c>
      <c r="N53" s="69">
        <v>203</v>
      </c>
      <c r="O53" s="70">
        <v>226</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572</v>
      </c>
      <c r="P55" s="48"/>
      <c r="Q55" s="48"/>
      <c r="R55" s="48"/>
      <c r="S55" s="48"/>
      <c r="T55" s="48"/>
      <c r="U55" s="48"/>
    </row>
    <row r="56" spans="1:21" ht="31.5" customHeight="1" thickBot="1" x14ac:dyDescent="0.2">
      <c r="A56" s="48"/>
      <c r="B56" s="76"/>
      <c r="C56" s="77"/>
      <c r="D56" s="77"/>
      <c r="E56" s="78"/>
      <c r="F56" s="78"/>
      <c r="G56" s="78"/>
      <c r="H56" s="78"/>
      <c r="I56" s="78"/>
      <c r="J56" s="79" t="s">
        <v>2</v>
      </c>
      <c r="K56" s="80" t="s">
        <v>573</v>
      </c>
      <c r="L56" s="81" t="s">
        <v>574</v>
      </c>
      <c r="M56" s="81" t="s">
        <v>575</v>
      </c>
      <c r="N56" s="81" t="s">
        <v>576</v>
      </c>
      <c r="O56" s="82" t="s">
        <v>577</v>
      </c>
      <c r="P56" s="48"/>
      <c r="Q56" s="48"/>
      <c r="R56" s="48"/>
      <c r="S56" s="48"/>
      <c r="T56" s="48"/>
      <c r="U56" s="48"/>
    </row>
    <row r="57" spans="1:21" ht="31.5" customHeight="1" x14ac:dyDescent="0.15">
      <c r="B57" s="1226" t="s">
        <v>25</v>
      </c>
      <c r="C57" s="1227"/>
      <c r="D57" s="1230" t="s">
        <v>26</v>
      </c>
      <c r="E57" s="1231"/>
      <c r="F57" s="1231"/>
      <c r="G57" s="1231"/>
      <c r="H57" s="1231"/>
      <c r="I57" s="1231"/>
      <c r="J57" s="1232"/>
      <c r="K57" s="83"/>
      <c r="L57" s="84"/>
      <c r="M57" s="84"/>
      <c r="N57" s="84"/>
      <c r="O57" s="85"/>
    </row>
    <row r="58" spans="1:21" ht="31.5" customHeight="1" thickBot="1" x14ac:dyDescent="0.2">
      <c r="B58" s="1228"/>
      <c r="C58" s="1229"/>
      <c r="D58" s="1233" t="s">
        <v>27</v>
      </c>
      <c r="E58" s="1234"/>
      <c r="F58" s="1234"/>
      <c r="G58" s="1234"/>
      <c r="H58" s="1234"/>
      <c r="I58" s="1234"/>
      <c r="J58" s="1235"/>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N+28gQIkYzZ1nmPbHkjJlKp3BjIzOPVCQoYB7FN0+jia6hXBf6kwWv2j5mzPZCgdhQFc0uuUIOe8Fes0XAzrzg==" saltValue="ENK4YTmJ+q9z5q5Xb+M60g=="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headerFooter alignWithMargins="0">
    <oddFooter>&amp;C&amp;P/&amp;N</oddFoot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60" zoomScaleNormal="6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555</v>
      </c>
      <c r="J40" s="100" t="s">
        <v>556</v>
      </c>
      <c r="K40" s="100" t="s">
        <v>557</v>
      </c>
      <c r="L40" s="100" t="s">
        <v>558</v>
      </c>
      <c r="M40" s="101" t="s">
        <v>559</v>
      </c>
    </row>
    <row r="41" spans="2:13" ht="27.75" customHeight="1" x14ac:dyDescent="0.15">
      <c r="B41" s="1256" t="s">
        <v>30</v>
      </c>
      <c r="C41" s="1257"/>
      <c r="D41" s="102"/>
      <c r="E41" s="1258" t="s">
        <v>31</v>
      </c>
      <c r="F41" s="1258"/>
      <c r="G41" s="1258"/>
      <c r="H41" s="1259"/>
      <c r="I41" s="358">
        <v>4865</v>
      </c>
      <c r="J41" s="359">
        <v>4943</v>
      </c>
      <c r="K41" s="359">
        <v>4809</v>
      </c>
      <c r="L41" s="359">
        <v>4649</v>
      </c>
      <c r="M41" s="360">
        <v>4712</v>
      </c>
    </row>
    <row r="42" spans="2:13" ht="27.75" customHeight="1" x14ac:dyDescent="0.15">
      <c r="B42" s="1246"/>
      <c r="C42" s="1247"/>
      <c r="D42" s="103"/>
      <c r="E42" s="1250" t="s">
        <v>32</v>
      </c>
      <c r="F42" s="1250"/>
      <c r="G42" s="1250"/>
      <c r="H42" s="1251"/>
      <c r="I42" s="361">
        <v>85</v>
      </c>
      <c r="J42" s="362">
        <v>126</v>
      </c>
      <c r="K42" s="362">
        <v>97</v>
      </c>
      <c r="L42" s="362">
        <v>56</v>
      </c>
      <c r="M42" s="363">
        <v>47</v>
      </c>
    </row>
    <row r="43" spans="2:13" ht="27.75" customHeight="1" x14ac:dyDescent="0.15">
      <c r="B43" s="1246"/>
      <c r="C43" s="1247"/>
      <c r="D43" s="103"/>
      <c r="E43" s="1250" t="s">
        <v>33</v>
      </c>
      <c r="F43" s="1250"/>
      <c r="G43" s="1250"/>
      <c r="H43" s="1251"/>
      <c r="I43" s="361">
        <v>120</v>
      </c>
      <c r="J43" s="362">
        <v>129</v>
      </c>
      <c r="K43" s="362">
        <v>138</v>
      </c>
      <c r="L43" s="362">
        <v>149</v>
      </c>
      <c r="M43" s="363">
        <v>167</v>
      </c>
    </row>
    <row r="44" spans="2:13" ht="27.75" customHeight="1" x14ac:dyDescent="0.15">
      <c r="B44" s="1246"/>
      <c r="C44" s="1247"/>
      <c r="D44" s="103"/>
      <c r="E44" s="1250" t="s">
        <v>34</v>
      </c>
      <c r="F44" s="1250"/>
      <c r="G44" s="1250"/>
      <c r="H44" s="1251"/>
      <c r="I44" s="361">
        <v>661</v>
      </c>
      <c r="J44" s="362">
        <v>636</v>
      </c>
      <c r="K44" s="362">
        <v>640</v>
      </c>
      <c r="L44" s="362">
        <v>706</v>
      </c>
      <c r="M44" s="363">
        <v>626</v>
      </c>
    </row>
    <row r="45" spans="2:13" ht="27.75" customHeight="1" x14ac:dyDescent="0.15">
      <c r="B45" s="1246"/>
      <c r="C45" s="1247"/>
      <c r="D45" s="103"/>
      <c r="E45" s="1250" t="s">
        <v>35</v>
      </c>
      <c r="F45" s="1250"/>
      <c r="G45" s="1250"/>
      <c r="H45" s="1251"/>
      <c r="I45" s="361">
        <v>814</v>
      </c>
      <c r="J45" s="362">
        <v>754</v>
      </c>
      <c r="K45" s="362">
        <v>696</v>
      </c>
      <c r="L45" s="362">
        <v>737</v>
      </c>
      <c r="M45" s="363">
        <v>711</v>
      </c>
    </row>
    <row r="46" spans="2:13" ht="27.75" customHeight="1" x14ac:dyDescent="0.15">
      <c r="B46" s="1246"/>
      <c r="C46" s="1247"/>
      <c r="D46" s="104"/>
      <c r="E46" s="1250" t="s">
        <v>36</v>
      </c>
      <c r="F46" s="1250"/>
      <c r="G46" s="1250"/>
      <c r="H46" s="1251"/>
      <c r="I46" s="361" t="s">
        <v>513</v>
      </c>
      <c r="J46" s="362" t="s">
        <v>513</v>
      </c>
      <c r="K46" s="362" t="s">
        <v>513</v>
      </c>
      <c r="L46" s="362" t="s">
        <v>513</v>
      </c>
      <c r="M46" s="363" t="s">
        <v>513</v>
      </c>
    </row>
    <row r="47" spans="2:13" ht="27.75" customHeight="1" x14ac:dyDescent="0.15">
      <c r="B47" s="1246"/>
      <c r="C47" s="1247"/>
      <c r="D47" s="105"/>
      <c r="E47" s="1260" t="s">
        <v>37</v>
      </c>
      <c r="F47" s="1261"/>
      <c r="G47" s="1261"/>
      <c r="H47" s="1262"/>
      <c r="I47" s="361" t="s">
        <v>513</v>
      </c>
      <c r="J47" s="362" t="s">
        <v>513</v>
      </c>
      <c r="K47" s="362" t="s">
        <v>513</v>
      </c>
      <c r="L47" s="362" t="s">
        <v>513</v>
      </c>
      <c r="M47" s="363" t="s">
        <v>513</v>
      </c>
    </row>
    <row r="48" spans="2:13" ht="27.75" customHeight="1" x14ac:dyDescent="0.15">
      <c r="B48" s="1246"/>
      <c r="C48" s="1247"/>
      <c r="D48" s="103"/>
      <c r="E48" s="1250" t="s">
        <v>38</v>
      </c>
      <c r="F48" s="1250"/>
      <c r="G48" s="1250"/>
      <c r="H48" s="1251"/>
      <c r="I48" s="361" t="s">
        <v>513</v>
      </c>
      <c r="J48" s="362" t="s">
        <v>513</v>
      </c>
      <c r="K48" s="362" t="s">
        <v>513</v>
      </c>
      <c r="L48" s="362" t="s">
        <v>513</v>
      </c>
      <c r="M48" s="363" t="s">
        <v>513</v>
      </c>
    </row>
    <row r="49" spans="2:13" ht="27.75" customHeight="1" x14ac:dyDescent="0.15">
      <c r="B49" s="1248"/>
      <c r="C49" s="1249"/>
      <c r="D49" s="103"/>
      <c r="E49" s="1250" t="s">
        <v>39</v>
      </c>
      <c r="F49" s="1250"/>
      <c r="G49" s="1250"/>
      <c r="H49" s="1251"/>
      <c r="I49" s="361" t="s">
        <v>513</v>
      </c>
      <c r="J49" s="362" t="s">
        <v>513</v>
      </c>
      <c r="K49" s="362" t="s">
        <v>513</v>
      </c>
      <c r="L49" s="362" t="s">
        <v>513</v>
      </c>
      <c r="M49" s="363" t="s">
        <v>513</v>
      </c>
    </row>
    <row r="50" spans="2:13" ht="27.75" customHeight="1" x14ac:dyDescent="0.15">
      <c r="B50" s="1244" t="s">
        <v>40</v>
      </c>
      <c r="C50" s="1245"/>
      <c r="D50" s="106"/>
      <c r="E50" s="1250" t="s">
        <v>41</v>
      </c>
      <c r="F50" s="1250"/>
      <c r="G50" s="1250"/>
      <c r="H50" s="1251"/>
      <c r="I50" s="361">
        <v>1844</v>
      </c>
      <c r="J50" s="362">
        <v>1659</v>
      </c>
      <c r="K50" s="362">
        <v>1452</v>
      </c>
      <c r="L50" s="362">
        <v>1491</v>
      </c>
      <c r="M50" s="363">
        <v>1644</v>
      </c>
    </row>
    <row r="51" spans="2:13" ht="27.75" customHeight="1" x14ac:dyDescent="0.15">
      <c r="B51" s="1246"/>
      <c r="C51" s="1247"/>
      <c r="D51" s="103"/>
      <c r="E51" s="1250" t="s">
        <v>42</v>
      </c>
      <c r="F51" s="1250"/>
      <c r="G51" s="1250"/>
      <c r="H51" s="1251"/>
      <c r="I51" s="361">
        <v>403</v>
      </c>
      <c r="J51" s="362">
        <v>453</v>
      </c>
      <c r="K51" s="362">
        <v>489</v>
      </c>
      <c r="L51" s="362">
        <v>541</v>
      </c>
      <c r="M51" s="363">
        <v>534</v>
      </c>
    </row>
    <row r="52" spans="2:13" ht="27.75" customHeight="1" x14ac:dyDescent="0.15">
      <c r="B52" s="1248"/>
      <c r="C52" s="1249"/>
      <c r="D52" s="103"/>
      <c r="E52" s="1250" t="s">
        <v>43</v>
      </c>
      <c r="F52" s="1250"/>
      <c r="G52" s="1250"/>
      <c r="H52" s="1251"/>
      <c r="I52" s="361">
        <v>3984</v>
      </c>
      <c r="J52" s="362">
        <v>3971</v>
      </c>
      <c r="K52" s="362">
        <v>3989</v>
      </c>
      <c r="L52" s="362">
        <v>3758</v>
      </c>
      <c r="M52" s="363">
        <v>3908</v>
      </c>
    </row>
    <row r="53" spans="2:13" ht="27.75" customHeight="1" thickBot="1" x14ac:dyDescent="0.2">
      <c r="B53" s="1252" t="s">
        <v>44</v>
      </c>
      <c r="C53" s="1253"/>
      <c r="D53" s="107"/>
      <c r="E53" s="1254" t="s">
        <v>45</v>
      </c>
      <c r="F53" s="1254"/>
      <c r="G53" s="1254"/>
      <c r="H53" s="1255"/>
      <c r="I53" s="364">
        <v>313</v>
      </c>
      <c r="J53" s="365">
        <v>505</v>
      </c>
      <c r="K53" s="365">
        <v>450</v>
      </c>
      <c r="L53" s="365">
        <v>507</v>
      </c>
      <c r="M53" s="366">
        <v>177</v>
      </c>
    </row>
    <row r="54" spans="2:13" ht="27.75" customHeight="1" x14ac:dyDescent="0.15">
      <c r="B54" s="108" t="s">
        <v>46</v>
      </c>
      <c r="C54" s="109"/>
      <c r="D54" s="109"/>
      <c r="E54" s="110"/>
      <c r="F54" s="110"/>
      <c r="G54" s="110"/>
      <c r="H54" s="110"/>
      <c r="I54" s="111"/>
      <c r="J54" s="111"/>
      <c r="K54" s="111"/>
      <c r="L54" s="111"/>
      <c r="M54" s="111"/>
    </row>
    <row r="55" spans="2:13" x14ac:dyDescent="0.15"/>
  </sheetData>
  <sheetProtection algorithmName="SHA-512" hashValue="kNqIIu6y5d0MugYTkpjWRumuXsULjWuXzdhEmpA41BEWBWjzFHJUy49XSIMEDYnaTczsokFSK4VExl+a1Ug9rg==" saltValue="AtV7LluZjDMX1TWMnQW3w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headerFooter alignWithMargins="0">
    <oddFooter>&amp;C&amp;P/&amp;N</oddFooter>
  </headerFooter>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40" zoomScaleNormal="4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2" t="s">
        <v>47</v>
      </c>
    </row>
    <row r="54" spans="2:8" ht="29.25" customHeight="1" thickBot="1" x14ac:dyDescent="0.25">
      <c r="B54" s="113" t="s">
        <v>1</v>
      </c>
      <c r="C54" s="114"/>
      <c r="D54" s="114"/>
      <c r="E54" s="115" t="s">
        <v>2</v>
      </c>
      <c r="F54" s="116" t="s">
        <v>557</v>
      </c>
      <c r="G54" s="116" t="s">
        <v>558</v>
      </c>
      <c r="H54" s="117" t="s">
        <v>559</v>
      </c>
    </row>
    <row r="55" spans="2:8" ht="52.5" customHeight="1" x14ac:dyDescent="0.15">
      <c r="B55" s="118"/>
      <c r="C55" s="1271" t="s">
        <v>48</v>
      </c>
      <c r="D55" s="1271"/>
      <c r="E55" s="1272"/>
      <c r="F55" s="119">
        <v>1223</v>
      </c>
      <c r="G55" s="119">
        <v>1248</v>
      </c>
      <c r="H55" s="120">
        <v>1303</v>
      </c>
    </row>
    <row r="56" spans="2:8" ht="52.5" customHeight="1" x14ac:dyDescent="0.15">
      <c r="B56" s="121"/>
      <c r="C56" s="1273" t="s">
        <v>49</v>
      </c>
      <c r="D56" s="1273"/>
      <c r="E56" s="1274"/>
      <c r="F56" s="122">
        <v>3</v>
      </c>
      <c r="G56" s="122">
        <v>3</v>
      </c>
      <c r="H56" s="123">
        <v>28</v>
      </c>
    </row>
    <row r="57" spans="2:8" ht="53.25" customHeight="1" x14ac:dyDescent="0.15">
      <c r="B57" s="121"/>
      <c r="C57" s="1275" t="s">
        <v>50</v>
      </c>
      <c r="D57" s="1275"/>
      <c r="E57" s="1276"/>
      <c r="F57" s="124">
        <v>278</v>
      </c>
      <c r="G57" s="124">
        <v>290</v>
      </c>
      <c r="H57" s="125">
        <v>366</v>
      </c>
    </row>
    <row r="58" spans="2:8" ht="45.75" customHeight="1" x14ac:dyDescent="0.15">
      <c r="B58" s="126"/>
      <c r="C58" s="1263" t="s">
        <v>583</v>
      </c>
      <c r="D58" s="1264"/>
      <c r="E58" s="1265"/>
      <c r="F58" s="127">
        <v>117</v>
      </c>
      <c r="G58" s="127">
        <v>123</v>
      </c>
      <c r="H58" s="128">
        <v>141</v>
      </c>
    </row>
    <row r="59" spans="2:8" ht="45.75" customHeight="1" x14ac:dyDescent="0.15">
      <c r="B59" s="126"/>
      <c r="C59" s="1263" t="s">
        <v>584</v>
      </c>
      <c r="D59" s="1264"/>
      <c r="E59" s="1265"/>
      <c r="F59" s="127">
        <v>63</v>
      </c>
      <c r="G59" s="127">
        <v>56</v>
      </c>
      <c r="H59" s="128">
        <v>86</v>
      </c>
    </row>
    <row r="60" spans="2:8" ht="45.75" customHeight="1" x14ac:dyDescent="0.15">
      <c r="B60" s="126"/>
      <c r="C60" s="1263" t="s">
        <v>585</v>
      </c>
      <c r="D60" s="1264"/>
      <c r="E60" s="1265"/>
      <c r="F60" s="127">
        <v>25</v>
      </c>
      <c r="G60" s="127">
        <v>44</v>
      </c>
      <c r="H60" s="128">
        <v>71</v>
      </c>
    </row>
    <row r="61" spans="2:8" ht="45.75" customHeight="1" x14ac:dyDescent="0.15">
      <c r="B61" s="126"/>
      <c r="C61" s="1263" t="s">
        <v>586</v>
      </c>
      <c r="D61" s="1264"/>
      <c r="E61" s="1265"/>
      <c r="F61" s="127">
        <v>50</v>
      </c>
      <c r="G61" s="127">
        <v>50</v>
      </c>
      <c r="H61" s="128">
        <v>50</v>
      </c>
    </row>
    <row r="62" spans="2:8" ht="45.75" customHeight="1" thickBot="1" x14ac:dyDescent="0.2">
      <c r="B62" s="129"/>
      <c r="C62" s="1266" t="s">
        <v>587</v>
      </c>
      <c r="D62" s="1267"/>
      <c r="E62" s="1268"/>
      <c r="F62" s="130">
        <v>13</v>
      </c>
      <c r="G62" s="130">
        <v>11</v>
      </c>
      <c r="H62" s="131">
        <v>9</v>
      </c>
    </row>
    <row r="63" spans="2:8" ht="52.5" customHeight="1" thickBot="1" x14ac:dyDescent="0.2">
      <c r="B63" s="132"/>
      <c r="C63" s="1269" t="s">
        <v>51</v>
      </c>
      <c r="D63" s="1269"/>
      <c r="E63" s="1270"/>
      <c r="F63" s="133">
        <v>1504</v>
      </c>
      <c r="G63" s="133">
        <v>1541</v>
      </c>
      <c r="H63" s="134">
        <v>1697</v>
      </c>
    </row>
    <row r="64" spans="2:8" x14ac:dyDescent="0.15"/>
  </sheetData>
  <sheetProtection algorithmName="SHA-512" hashValue="TCYq+z0E+4RMqeJb8Agztxryi56fidwfgvRBIdm0xWkVE2XXMrydOhTPZcf5NGXT7E5dfhZRrLXZ2jecfv+Ccg==" saltValue="0ODnvJXCQkZ1NGWNxfIEj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30" orientation="portrait" verticalDpi="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0102C8-B2E2-4D0B-92C7-607DBE86FC4D}">
  <sheetPr>
    <pageSetUpPr fitToPage="1"/>
  </sheetPr>
  <dimension ref="A1:DE85"/>
  <sheetViews>
    <sheetView showGridLines="0" zoomScaleNormal="100" zoomScaleSheetLayoutView="55" workbookViewId="0">
      <selection activeCell="BA70" sqref="BA70"/>
    </sheetView>
  </sheetViews>
  <sheetFormatPr defaultColWidth="0" defaultRowHeight="13.5" customHeight="1" zeroHeight="1" x14ac:dyDescent="0.15"/>
  <cols>
    <col min="1" max="1" width="6.375" style="370" customWidth="1"/>
    <col min="2" max="107" width="2.5" style="370" customWidth="1"/>
    <col min="108" max="108" width="6.125" style="377" customWidth="1"/>
    <col min="109" max="109" width="5.875" style="376" customWidth="1"/>
    <col min="110" max="16384" width="8.625" style="370" hidden="1"/>
  </cols>
  <sheetData>
    <row r="1" spans="1:109" ht="42.75" customHeight="1" x14ac:dyDescent="0.15">
      <c r="A1" s="368"/>
      <c r="B1" s="369"/>
      <c r="DD1" s="370"/>
      <c r="DE1" s="370"/>
    </row>
    <row r="2" spans="1:109" ht="25.5" customHeight="1" x14ac:dyDescent="0.15">
      <c r="A2" s="371"/>
      <c r="C2" s="371"/>
      <c r="O2" s="371"/>
      <c r="P2" s="371"/>
      <c r="Q2" s="371"/>
      <c r="R2" s="371"/>
      <c r="S2" s="371"/>
      <c r="T2" s="371"/>
      <c r="U2" s="371"/>
      <c r="V2" s="371"/>
      <c r="W2" s="371"/>
      <c r="X2" s="371"/>
      <c r="Y2" s="371"/>
      <c r="Z2" s="371"/>
      <c r="AA2" s="371"/>
      <c r="AB2" s="371"/>
      <c r="AC2" s="371"/>
      <c r="AD2" s="371"/>
      <c r="AE2" s="371"/>
      <c r="AF2" s="371"/>
      <c r="AG2" s="371"/>
      <c r="AH2" s="371"/>
      <c r="AI2" s="371"/>
      <c r="AU2" s="371"/>
      <c r="BG2" s="371"/>
      <c r="BS2" s="371"/>
      <c r="CE2" s="371"/>
      <c r="CQ2" s="371"/>
      <c r="DD2" s="370"/>
      <c r="DE2" s="370"/>
    </row>
    <row r="3" spans="1:109" ht="25.5" customHeight="1" x14ac:dyDescent="0.15">
      <c r="A3" s="371"/>
      <c r="C3" s="371"/>
      <c r="O3" s="371"/>
      <c r="P3" s="371"/>
      <c r="Q3" s="371"/>
      <c r="R3" s="371"/>
      <c r="S3" s="371"/>
      <c r="T3" s="371"/>
      <c r="U3" s="371"/>
      <c r="V3" s="371"/>
      <c r="W3" s="371"/>
      <c r="X3" s="371"/>
      <c r="Y3" s="371"/>
      <c r="Z3" s="371"/>
      <c r="AA3" s="371"/>
      <c r="AB3" s="371"/>
      <c r="AC3" s="371"/>
      <c r="AD3" s="371"/>
      <c r="AE3" s="371"/>
      <c r="AF3" s="371"/>
      <c r="AG3" s="371"/>
      <c r="AH3" s="371"/>
      <c r="AI3" s="371"/>
      <c r="AU3" s="371"/>
      <c r="BG3" s="371"/>
      <c r="BS3" s="371"/>
      <c r="CE3" s="371"/>
      <c r="CQ3" s="371"/>
      <c r="DD3" s="370"/>
      <c r="DE3" s="370"/>
    </row>
    <row r="4" spans="1:109" s="262" customFormat="1" x14ac:dyDescent="0.15">
      <c r="A4" s="371"/>
      <c r="B4" s="371"/>
      <c r="C4" s="371"/>
      <c r="D4" s="371"/>
      <c r="E4" s="371"/>
      <c r="F4" s="371"/>
      <c r="G4" s="371"/>
      <c r="H4" s="371"/>
      <c r="I4" s="371"/>
      <c r="J4" s="371"/>
      <c r="K4" s="371"/>
      <c r="L4" s="371"/>
      <c r="M4" s="371"/>
      <c r="N4" s="371"/>
      <c r="O4" s="371"/>
      <c r="P4" s="371"/>
      <c r="Q4" s="371"/>
      <c r="R4" s="371"/>
      <c r="S4" s="371"/>
      <c r="T4" s="371"/>
      <c r="U4" s="371"/>
      <c r="V4" s="371"/>
      <c r="W4" s="371"/>
      <c r="X4" s="371"/>
      <c r="Y4" s="371"/>
      <c r="Z4" s="371"/>
      <c r="AA4" s="371"/>
      <c r="AB4" s="371"/>
      <c r="AC4" s="371"/>
      <c r="AD4" s="371"/>
      <c r="AE4" s="371"/>
      <c r="AF4" s="371"/>
      <c r="AG4" s="371"/>
      <c r="AH4" s="371"/>
      <c r="AI4" s="371"/>
      <c r="AJ4" s="371"/>
      <c r="AK4" s="371"/>
      <c r="AL4" s="371"/>
      <c r="AM4" s="371"/>
      <c r="AN4" s="371"/>
      <c r="AO4" s="371"/>
      <c r="AP4" s="371"/>
      <c r="AQ4" s="371"/>
      <c r="AR4" s="371"/>
      <c r="AS4" s="371"/>
      <c r="AT4" s="371"/>
      <c r="AU4" s="371"/>
      <c r="AV4" s="371"/>
      <c r="AW4" s="371"/>
      <c r="AX4" s="371"/>
      <c r="AY4" s="371"/>
      <c r="AZ4" s="371"/>
      <c r="BA4" s="371"/>
      <c r="BB4" s="371"/>
      <c r="BC4" s="371"/>
      <c r="BD4" s="371"/>
      <c r="BE4" s="371"/>
      <c r="BF4" s="371"/>
      <c r="BG4" s="371"/>
      <c r="BH4" s="371"/>
      <c r="BI4" s="371"/>
      <c r="BJ4" s="371"/>
      <c r="BK4" s="371"/>
      <c r="BL4" s="371"/>
      <c r="BM4" s="371"/>
      <c r="BN4" s="371"/>
      <c r="BO4" s="371"/>
      <c r="BP4" s="371"/>
      <c r="BQ4" s="371"/>
      <c r="BR4" s="371"/>
      <c r="BS4" s="371"/>
      <c r="BT4" s="371"/>
      <c r="BU4" s="371"/>
      <c r="BV4" s="371"/>
      <c r="BW4" s="371"/>
      <c r="BX4" s="371"/>
      <c r="BY4" s="371"/>
      <c r="BZ4" s="371"/>
      <c r="CA4" s="371"/>
      <c r="CB4" s="371"/>
      <c r="CC4" s="371"/>
      <c r="CD4" s="371"/>
      <c r="CE4" s="371"/>
      <c r="CF4" s="371"/>
      <c r="CG4" s="371"/>
      <c r="CH4" s="371"/>
      <c r="CI4" s="371"/>
      <c r="CJ4" s="371"/>
      <c r="CK4" s="371"/>
      <c r="CL4" s="371"/>
      <c r="CM4" s="371"/>
      <c r="CN4" s="371"/>
      <c r="CO4" s="371"/>
      <c r="CP4" s="371"/>
      <c r="CQ4" s="371"/>
      <c r="CR4" s="371"/>
      <c r="CS4" s="371"/>
      <c r="CT4" s="371"/>
      <c r="CU4" s="371"/>
      <c r="CV4" s="371"/>
      <c r="CW4" s="371"/>
      <c r="CX4" s="371"/>
      <c r="CY4" s="371"/>
      <c r="CZ4" s="371"/>
      <c r="DA4" s="371"/>
      <c r="DB4" s="371"/>
      <c r="DC4" s="371"/>
      <c r="DD4" s="371"/>
      <c r="DE4" s="371"/>
    </row>
    <row r="5" spans="1:109" s="262" customFormat="1" x14ac:dyDescent="0.15">
      <c r="A5" s="371"/>
      <c r="B5" s="371"/>
      <c r="C5" s="371"/>
      <c r="D5" s="371"/>
      <c r="E5" s="371"/>
      <c r="F5" s="371"/>
      <c r="G5" s="371"/>
      <c r="H5" s="371"/>
      <c r="I5" s="371"/>
      <c r="J5" s="371"/>
      <c r="K5" s="371"/>
      <c r="L5" s="371"/>
      <c r="M5" s="371"/>
      <c r="N5" s="371"/>
      <c r="O5" s="371"/>
      <c r="P5" s="371"/>
      <c r="Q5" s="371"/>
      <c r="R5" s="371"/>
      <c r="S5" s="371"/>
      <c r="T5" s="371"/>
      <c r="U5" s="371"/>
      <c r="V5" s="371"/>
      <c r="W5" s="371"/>
      <c r="X5" s="371"/>
      <c r="Y5" s="371"/>
      <c r="Z5" s="371"/>
      <c r="AA5" s="371"/>
      <c r="AB5" s="371"/>
      <c r="AC5" s="371"/>
      <c r="AD5" s="371"/>
      <c r="AE5" s="371"/>
      <c r="AF5" s="371"/>
      <c r="AG5" s="371"/>
      <c r="AH5" s="371"/>
      <c r="AI5" s="371"/>
      <c r="AJ5" s="371"/>
      <c r="AK5" s="371"/>
      <c r="AL5" s="371"/>
      <c r="AM5" s="371"/>
      <c r="AN5" s="371"/>
      <c r="AO5" s="371"/>
      <c r="AP5" s="371"/>
      <c r="AQ5" s="371"/>
      <c r="AR5" s="371"/>
      <c r="AS5" s="371"/>
      <c r="AT5" s="371"/>
      <c r="AU5" s="371"/>
      <c r="AV5" s="371"/>
      <c r="AW5" s="371"/>
      <c r="AX5" s="371"/>
      <c r="AY5" s="371"/>
      <c r="AZ5" s="371"/>
      <c r="BA5" s="371"/>
      <c r="BB5" s="371"/>
      <c r="BC5" s="371"/>
      <c r="BD5" s="371"/>
      <c r="BE5" s="371"/>
      <c r="BF5" s="371"/>
      <c r="BG5" s="371"/>
      <c r="BH5" s="371"/>
      <c r="BI5" s="371"/>
      <c r="BJ5" s="371"/>
      <c r="BK5" s="371"/>
      <c r="BL5" s="371"/>
      <c r="BM5" s="371"/>
      <c r="BN5" s="371"/>
      <c r="BO5" s="371"/>
      <c r="BP5" s="371"/>
      <c r="BQ5" s="371"/>
      <c r="BR5" s="371"/>
      <c r="BS5" s="371"/>
      <c r="BT5" s="371"/>
      <c r="BU5" s="371"/>
      <c r="BV5" s="371"/>
      <c r="BW5" s="371"/>
      <c r="BX5" s="371"/>
      <c r="BY5" s="371"/>
      <c r="BZ5" s="371"/>
      <c r="CA5" s="371"/>
      <c r="CB5" s="371"/>
      <c r="CC5" s="371"/>
      <c r="CD5" s="371"/>
      <c r="CE5" s="371"/>
      <c r="CF5" s="371"/>
      <c r="CG5" s="371"/>
      <c r="CH5" s="371"/>
      <c r="CI5" s="371"/>
      <c r="CJ5" s="371"/>
      <c r="CK5" s="371"/>
      <c r="CL5" s="371"/>
      <c r="CM5" s="371"/>
      <c r="CN5" s="371"/>
      <c r="CO5" s="371"/>
      <c r="CP5" s="371"/>
      <c r="CQ5" s="371"/>
      <c r="CR5" s="371"/>
      <c r="CS5" s="371"/>
      <c r="CT5" s="371"/>
      <c r="CU5" s="371"/>
      <c r="CV5" s="371"/>
      <c r="CW5" s="371"/>
      <c r="CX5" s="371"/>
      <c r="CY5" s="371"/>
      <c r="CZ5" s="371"/>
      <c r="DA5" s="371"/>
      <c r="DB5" s="371"/>
      <c r="DC5" s="371"/>
      <c r="DD5" s="371"/>
      <c r="DE5" s="371"/>
    </row>
    <row r="6" spans="1:109" s="262" customFormat="1" x14ac:dyDescent="0.15">
      <c r="A6" s="371"/>
      <c r="B6" s="371"/>
      <c r="C6" s="371"/>
      <c r="D6" s="371"/>
      <c r="E6" s="371"/>
      <c r="F6" s="371"/>
      <c r="G6" s="371"/>
      <c r="H6" s="371"/>
      <c r="I6" s="371"/>
      <c r="J6" s="371"/>
      <c r="K6" s="371"/>
      <c r="L6" s="371"/>
      <c r="M6" s="371"/>
      <c r="N6" s="371"/>
      <c r="O6" s="371"/>
      <c r="P6" s="371"/>
      <c r="Q6" s="371"/>
      <c r="R6" s="371"/>
      <c r="S6" s="371"/>
      <c r="T6" s="371"/>
      <c r="U6" s="371"/>
      <c r="V6" s="371"/>
      <c r="W6" s="371"/>
      <c r="X6" s="371"/>
      <c r="Y6" s="371"/>
      <c r="Z6" s="371"/>
      <c r="AA6" s="371"/>
      <c r="AB6" s="371"/>
      <c r="AC6" s="371"/>
      <c r="AD6" s="371"/>
      <c r="AE6" s="371"/>
      <c r="AF6" s="371"/>
      <c r="AG6" s="371"/>
      <c r="AH6" s="371"/>
      <c r="AI6" s="371"/>
      <c r="AJ6" s="371"/>
      <c r="AK6" s="371"/>
      <c r="AL6" s="371"/>
      <c r="AM6" s="371"/>
      <c r="AN6" s="371"/>
      <c r="AO6" s="371"/>
      <c r="AP6" s="371"/>
      <c r="AQ6" s="371"/>
      <c r="AR6" s="371"/>
      <c r="AS6" s="371"/>
      <c r="AT6" s="371"/>
      <c r="AU6" s="371"/>
      <c r="AV6" s="371"/>
      <c r="AW6" s="371"/>
      <c r="AX6" s="371"/>
      <c r="AY6" s="371"/>
      <c r="AZ6" s="371"/>
      <c r="BA6" s="371"/>
      <c r="BB6" s="371"/>
      <c r="BC6" s="371"/>
      <c r="BD6" s="371"/>
      <c r="BE6" s="371"/>
      <c r="BF6" s="371"/>
      <c r="BG6" s="371"/>
      <c r="BH6" s="371"/>
      <c r="BI6" s="371"/>
      <c r="BJ6" s="371"/>
      <c r="BK6" s="371"/>
      <c r="BL6" s="371"/>
      <c r="BM6" s="371"/>
      <c r="BN6" s="371"/>
      <c r="BO6" s="371"/>
      <c r="BP6" s="371"/>
      <c r="BQ6" s="371"/>
      <c r="BR6" s="371"/>
      <c r="BS6" s="371"/>
      <c r="BT6" s="371"/>
      <c r="BU6" s="371"/>
      <c r="BV6" s="371"/>
      <c r="BW6" s="371"/>
      <c r="BX6" s="371"/>
      <c r="BY6" s="371"/>
      <c r="BZ6" s="371"/>
      <c r="CA6" s="371"/>
      <c r="CB6" s="371"/>
      <c r="CC6" s="371"/>
      <c r="CD6" s="371"/>
      <c r="CE6" s="371"/>
      <c r="CF6" s="371"/>
      <c r="CG6" s="371"/>
      <c r="CH6" s="371"/>
      <c r="CI6" s="371"/>
      <c r="CJ6" s="371"/>
      <c r="CK6" s="371"/>
      <c r="CL6" s="371"/>
      <c r="CM6" s="371"/>
      <c r="CN6" s="371"/>
      <c r="CO6" s="371"/>
      <c r="CP6" s="371"/>
      <c r="CQ6" s="371"/>
      <c r="CR6" s="371"/>
      <c r="CS6" s="371"/>
      <c r="CT6" s="371"/>
      <c r="CU6" s="371"/>
      <c r="CV6" s="371"/>
      <c r="CW6" s="371"/>
      <c r="CX6" s="371"/>
      <c r="CY6" s="371"/>
      <c r="CZ6" s="371"/>
      <c r="DA6" s="371"/>
      <c r="DB6" s="371"/>
      <c r="DC6" s="371"/>
      <c r="DD6" s="371"/>
      <c r="DE6" s="371"/>
    </row>
    <row r="7" spans="1:109" s="262" customFormat="1" x14ac:dyDescent="0.15">
      <c r="A7" s="371"/>
      <c r="B7" s="371"/>
      <c r="C7" s="371"/>
      <c r="D7" s="371"/>
      <c r="E7" s="371"/>
      <c r="F7" s="371"/>
      <c r="G7" s="371"/>
      <c r="H7" s="371"/>
      <c r="I7" s="371"/>
      <c r="J7" s="371"/>
      <c r="K7" s="371"/>
      <c r="L7" s="371"/>
      <c r="M7" s="371"/>
      <c r="N7" s="371"/>
      <c r="O7" s="371"/>
      <c r="P7" s="371"/>
      <c r="Q7" s="371"/>
      <c r="R7" s="371"/>
      <c r="S7" s="371"/>
      <c r="T7" s="371"/>
      <c r="U7" s="371"/>
      <c r="V7" s="371"/>
      <c r="W7" s="371"/>
      <c r="X7" s="371"/>
      <c r="Y7" s="371"/>
      <c r="Z7" s="371"/>
      <c r="AA7" s="371"/>
      <c r="AB7" s="371"/>
      <c r="AC7" s="371"/>
      <c r="AD7" s="371"/>
      <c r="AE7" s="371"/>
      <c r="AF7" s="371"/>
      <c r="AG7" s="371"/>
      <c r="AH7" s="371"/>
      <c r="AI7" s="371"/>
      <c r="AJ7" s="371"/>
      <c r="AK7" s="371"/>
      <c r="AL7" s="371"/>
      <c r="AM7" s="371"/>
      <c r="AN7" s="371"/>
      <c r="AO7" s="371"/>
      <c r="AP7" s="371"/>
      <c r="AQ7" s="371"/>
      <c r="AR7" s="371"/>
      <c r="AS7" s="371"/>
      <c r="AT7" s="371"/>
      <c r="AU7" s="371"/>
      <c r="AV7" s="371"/>
      <c r="AW7" s="371"/>
      <c r="AX7" s="371"/>
      <c r="AY7" s="371"/>
      <c r="AZ7" s="371"/>
      <c r="BA7" s="371"/>
      <c r="BB7" s="371"/>
      <c r="BC7" s="371"/>
      <c r="BD7" s="371"/>
      <c r="BE7" s="371"/>
      <c r="BF7" s="371"/>
      <c r="BG7" s="371"/>
      <c r="BH7" s="371"/>
      <c r="BI7" s="371"/>
      <c r="BJ7" s="371"/>
      <c r="BK7" s="371"/>
      <c r="BL7" s="371"/>
      <c r="BM7" s="371"/>
      <c r="BN7" s="371"/>
      <c r="BO7" s="371"/>
      <c r="BP7" s="371"/>
      <c r="BQ7" s="371"/>
      <c r="BR7" s="371"/>
      <c r="BS7" s="371"/>
      <c r="BT7" s="371"/>
      <c r="BU7" s="371"/>
      <c r="BV7" s="371"/>
      <c r="BW7" s="371"/>
      <c r="BX7" s="371"/>
      <c r="BY7" s="371"/>
      <c r="BZ7" s="371"/>
      <c r="CA7" s="371"/>
      <c r="CB7" s="371"/>
      <c r="CC7" s="371"/>
      <c r="CD7" s="371"/>
      <c r="CE7" s="371"/>
      <c r="CF7" s="371"/>
      <c r="CG7" s="371"/>
      <c r="CH7" s="371"/>
      <c r="CI7" s="371"/>
      <c r="CJ7" s="371"/>
      <c r="CK7" s="371"/>
      <c r="CL7" s="371"/>
      <c r="CM7" s="371"/>
      <c r="CN7" s="371"/>
      <c r="CO7" s="371"/>
      <c r="CP7" s="371"/>
      <c r="CQ7" s="371"/>
      <c r="CR7" s="371"/>
      <c r="CS7" s="371"/>
      <c r="CT7" s="371"/>
      <c r="CU7" s="371"/>
      <c r="CV7" s="371"/>
      <c r="CW7" s="371"/>
      <c r="CX7" s="371"/>
      <c r="CY7" s="371"/>
      <c r="CZ7" s="371"/>
      <c r="DA7" s="371"/>
      <c r="DB7" s="371"/>
      <c r="DC7" s="371"/>
      <c r="DD7" s="371"/>
      <c r="DE7" s="371"/>
    </row>
    <row r="8" spans="1:109" s="262" customFormat="1" x14ac:dyDescent="0.15">
      <c r="A8" s="371"/>
      <c r="B8" s="371"/>
      <c r="C8" s="371"/>
      <c r="D8" s="371"/>
      <c r="E8" s="371"/>
      <c r="F8" s="371"/>
      <c r="G8" s="371"/>
      <c r="H8" s="371"/>
      <c r="I8" s="371"/>
      <c r="J8" s="371"/>
      <c r="K8" s="371"/>
      <c r="L8" s="371"/>
      <c r="M8" s="371"/>
      <c r="N8" s="371"/>
      <c r="O8" s="371"/>
      <c r="P8" s="371"/>
      <c r="Q8" s="371"/>
      <c r="R8" s="371"/>
      <c r="S8" s="371"/>
      <c r="T8" s="371"/>
      <c r="U8" s="371"/>
      <c r="V8" s="371"/>
      <c r="W8" s="371"/>
      <c r="X8" s="371"/>
      <c r="Y8" s="371"/>
      <c r="Z8" s="371"/>
      <c r="AA8" s="371"/>
      <c r="AB8" s="371"/>
      <c r="AC8" s="371"/>
      <c r="AD8" s="371"/>
      <c r="AE8" s="371"/>
      <c r="AF8" s="371"/>
      <c r="AG8" s="371"/>
      <c r="AH8" s="371"/>
      <c r="AI8" s="371"/>
      <c r="AJ8" s="371"/>
      <c r="AK8" s="371"/>
      <c r="AL8" s="371"/>
      <c r="AM8" s="371"/>
      <c r="AN8" s="371"/>
      <c r="AO8" s="371"/>
      <c r="AP8" s="371"/>
      <c r="AQ8" s="371"/>
      <c r="AR8" s="371"/>
      <c r="AS8" s="371"/>
      <c r="AT8" s="371"/>
      <c r="AU8" s="371"/>
      <c r="AV8" s="371"/>
      <c r="AW8" s="371"/>
      <c r="AX8" s="371"/>
      <c r="AY8" s="371"/>
      <c r="AZ8" s="371"/>
      <c r="BA8" s="371"/>
      <c r="BB8" s="371"/>
      <c r="BC8" s="371"/>
      <c r="BD8" s="371"/>
      <c r="BE8" s="371"/>
      <c r="BF8" s="371"/>
      <c r="BG8" s="371"/>
      <c r="BH8" s="371"/>
      <c r="BI8" s="371"/>
      <c r="BJ8" s="371"/>
      <c r="BK8" s="371"/>
      <c r="BL8" s="371"/>
      <c r="BM8" s="371"/>
      <c r="BN8" s="371"/>
      <c r="BO8" s="371"/>
      <c r="BP8" s="371"/>
      <c r="BQ8" s="371"/>
      <c r="BR8" s="371"/>
      <c r="BS8" s="371"/>
      <c r="BT8" s="371"/>
      <c r="BU8" s="371"/>
      <c r="BV8" s="371"/>
      <c r="BW8" s="371"/>
      <c r="BX8" s="371"/>
      <c r="BY8" s="371"/>
      <c r="BZ8" s="371"/>
      <c r="CA8" s="371"/>
      <c r="CB8" s="371"/>
      <c r="CC8" s="371"/>
      <c r="CD8" s="371"/>
      <c r="CE8" s="371"/>
      <c r="CF8" s="371"/>
      <c r="CG8" s="371"/>
      <c r="CH8" s="371"/>
      <c r="CI8" s="371"/>
      <c r="CJ8" s="371"/>
      <c r="CK8" s="371"/>
      <c r="CL8" s="371"/>
      <c r="CM8" s="371"/>
      <c r="CN8" s="371"/>
      <c r="CO8" s="371"/>
      <c r="CP8" s="371"/>
      <c r="CQ8" s="371"/>
      <c r="CR8" s="371"/>
      <c r="CS8" s="371"/>
      <c r="CT8" s="371"/>
      <c r="CU8" s="371"/>
      <c r="CV8" s="371"/>
      <c r="CW8" s="371"/>
      <c r="CX8" s="371"/>
      <c r="CY8" s="371"/>
      <c r="CZ8" s="371"/>
      <c r="DA8" s="371"/>
      <c r="DB8" s="371"/>
      <c r="DC8" s="371"/>
      <c r="DD8" s="371"/>
      <c r="DE8" s="371"/>
    </row>
    <row r="9" spans="1:109" s="262" customFormat="1" x14ac:dyDescent="0.15">
      <c r="A9" s="371"/>
      <c r="B9" s="371"/>
      <c r="C9" s="371"/>
      <c r="D9" s="371"/>
      <c r="E9" s="371"/>
      <c r="F9" s="371"/>
      <c r="G9" s="371"/>
      <c r="H9" s="371"/>
      <c r="I9" s="371"/>
      <c r="J9" s="371"/>
      <c r="K9" s="371"/>
      <c r="L9" s="371"/>
      <c r="M9" s="371"/>
      <c r="N9" s="371"/>
      <c r="O9" s="371"/>
      <c r="P9" s="371"/>
      <c r="Q9" s="371"/>
      <c r="R9" s="371"/>
      <c r="S9" s="371"/>
      <c r="T9" s="371"/>
      <c r="U9" s="371"/>
      <c r="V9" s="371"/>
      <c r="W9" s="371"/>
      <c r="X9" s="371"/>
      <c r="Y9" s="371"/>
      <c r="Z9" s="371"/>
      <c r="AA9" s="371"/>
      <c r="AB9" s="371"/>
      <c r="AC9" s="371"/>
      <c r="AD9" s="371"/>
      <c r="AE9" s="371"/>
      <c r="AF9" s="371"/>
      <c r="AG9" s="371"/>
      <c r="AH9" s="371"/>
      <c r="AI9" s="371"/>
      <c r="AJ9" s="371"/>
      <c r="AK9" s="371"/>
      <c r="AL9" s="371"/>
      <c r="AM9" s="371"/>
      <c r="AN9" s="371"/>
      <c r="AO9" s="371"/>
      <c r="AP9" s="371"/>
      <c r="AQ9" s="371"/>
      <c r="AR9" s="371"/>
      <c r="AS9" s="371"/>
      <c r="AT9" s="371"/>
      <c r="AU9" s="371"/>
      <c r="AV9" s="371"/>
      <c r="AW9" s="371"/>
      <c r="AX9" s="371"/>
      <c r="AY9" s="371"/>
      <c r="AZ9" s="371"/>
      <c r="BA9" s="371"/>
      <c r="BB9" s="371"/>
      <c r="BC9" s="371"/>
      <c r="BD9" s="371"/>
      <c r="BE9" s="371"/>
      <c r="BF9" s="371"/>
      <c r="BG9" s="371"/>
      <c r="BH9" s="371"/>
      <c r="BI9" s="371"/>
      <c r="BJ9" s="371"/>
      <c r="BK9" s="371"/>
      <c r="BL9" s="371"/>
      <c r="BM9" s="371"/>
      <c r="BN9" s="371"/>
      <c r="BO9" s="371"/>
      <c r="BP9" s="371"/>
      <c r="BQ9" s="371"/>
      <c r="BR9" s="371"/>
      <c r="BS9" s="371"/>
      <c r="BT9" s="371"/>
      <c r="BU9" s="371"/>
      <c r="BV9" s="371"/>
      <c r="BW9" s="371"/>
      <c r="BX9" s="371"/>
      <c r="BY9" s="371"/>
      <c r="BZ9" s="371"/>
      <c r="CA9" s="371"/>
      <c r="CB9" s="371"/>
      <c r="CC9" s="371"/>
      <c r="CD9" s="371"/>
      <c r="CE9" s="371"/>
      <c r="CF9" s="371"/>
      <c r="CG9" s="371"/>
      <c r="CH9" s="371"/>
      <c r="CI9" s="371"/>
      <c r="CJ9" s="371"/>
      <c r="CK9" s="371"/>
      <c r="CL9" s="371"/>
      <c r="CM9" s="371"/>
      <c r="CN9" s="371"/>
      <c r="CO9" s="371"/>
      <c r="CP9" s="371"/>
      <c r="CQ9" s="371"/>
      <c r="CR9" s="371"/>
      <c r="CS9" s="371"/>
      <c r="CT9" s="371"/>
      <c r="CU9" s="371"/>
      <c r="CV9" s="371"/>
      <c r="CW9" s="371"/>
      <c r="CX9" s="371"/>
      <c r="CY9" s="371"/>
      <c r="CZ9" s="371"/>
      <c r="DA9" s="371"/>
      <c r="DB9" s="371"/>
      <c r="DC9" s="371"/>
      <c r="DD9" s="371"/>
      <c r="DE9" s="371"/>
    </row>
    <row r="10" spans="1:109" s="262" customFormat="1" x14ac:dyDescent="0.15">
      <c r="A10" s="371"/>
      <c r="B10" s="371"/>
      <c r="C10" s="371"/>
      <c r="D10" s="371"/>
      <c r="E10" s="371"/>
      <c r="F10" s="371"/>
      <c r="G10" s="371"/>
      <c r="H10" s="371"/>
      <c r="I10" s="371"/>
      <c r="J10" s="371"/>
      <c r="K10" s="371"/>
      <c r="L10" s="371"/>
      <c r="M10" s="371"/>
      <c r="N10" s="371"/>
      <c r="O10" s="371"/>
      <c r="P10" s="371"/>
      <c r="Q10" s="371"/>
      <c r="R10" s="371"/>
      <c r="S10" s="371"/>
      <c r="T10" s="371"/>
      <c r="U10" s="371"/>
      <c r="V10" s="371"/>
      <c r="W10" s="371"/>
      <c r="X10" s="371"/>
      <c r="Y10" s="371"/>
      <c r="Z10" s="371"/>
      <c r="AA10" s="371"/>
      <c r="AB10" s="371"/>
      <c r="AC10" s="371"/>
      <c r="AD10" s="371"/>
      <c r="AE10" s="371"/>
      <c r="AF10" s="371"/>
      <c r="AG10" s="371"/>
      <c r="AH10" s="371"/>
      <c r="AI10" s="371"/>
      <c r="AJ10" s="371"/>
      <c r="AK10" s="371"/>
      <c r="AL10" s="371"/>
      <c r="AM10" s="371"/>
      <c r="AN10" s="371"/>
      <c r="AO10" s="371"/>
      <c r="AP10" s="371"/>
      <c r="AQ10" s="371"/>
      <c r="AR10" s="371"/>
      <c r="AS10" s="371"/>
      <c r="AT10" s="371"/>
      <c r="AU10" s="371"/>
      <c r="AV10" s="371"/>
      <c r="AW10" s="371"/>
      <c r="AX10" s="371"/>
      <c r="AY10" s="371"/>
      <c r="AZ10" s="371"/>
      <c r="BA10" s="371"/>
      <c r="BB10" s="371"/>
      <c r="BC10" s="371"/>
      <c r="BD10" s="371"/>
      <c r="BE10" s="371"/>
      <c r="BF10" s="371"/>
      <c r="BG10" s="371"/>
      <c r="BH10" s="371"/>
      <c r="BI10" s="371"/>
      <c r="BJ10" s="371"/>
      <c r="BK10" s="371"/>
      <c r="BL10" s="371"/>
      <c r="BM10" s="371"/>
      <c r="BN10" s="371"/>
      <c r="BO10" s="371"/>
      <c r="BP10" s="371"/>
      <c r="BQ10" s="371"/>
      <c r="BR10" s="371"/>
      <c r="BS10" s="371"/>
      <c r="BT10" s="371"/>
      <c r="BU10" s="371"/>
      <c r="BV10" s="371"/>
      <c r="BW10" s="371"/>
      <c r="BX10" s="371"/>
      <c r="BY10" s="371"/>
      <c r="BZ10" s="371"/>
      <c r="CA10" s="371"/>
      <c r="CB10" s="371"/>
      <c r="CC10" s="371"/>
      <c r="CD10" s="371"/>
      <c r="CE10" s="371"/>
      <c r="CF10" s="371"/>
      <c r="CG10" s="371"/>
      <c r="CH10" s="371"/>
      <c r="CI10" s="371"/>
      <c r="CJ10" s="371"/>
      <c r="CK10" s="371"/>
      <c r="CL10" s="371"/>
      <c r="CM10" s="371"/>
      <c r="CN10" s="371"/>
      <c r="CO10" s="371"/>
      <c r="CP10" s="371"/>
      <c r="CQ10" s="371"/>
      <c r="CR10" s="371"/>
      <c r="CS10" s="371"/>
      <c r="CT10" s="371"/>
      <c r="CU10" s="371"/>
      <c r="CV10" s="371"/>
      <c r="CW10" s="371"/>
      <c r="CX10" s="371"/>
      <c r="CY10" s="371"/>
      <c r="CZ10" s="371"/>
      <c r="DA10" s="371"/>
      <c r="DB10" s="371"/>
      <c r="DC10" s="371"/>
      <c r="DD10" s="371"/>
      <c r="DE10" s="371"/>
    </row>
    <row r="11" spans="1:109" s="262" customFormat="1" x14ac:dyDescent="0.15">
      <c r="A11" s="371"/>
      <c r="B11" s="371"/>
      <c r="C11" s="371"/>
      <c r="D11" s="371"/>
      <c r="E11" s="371"/>
      <c r="F11" s="371"/>
      <c r="G11" s="371"/>
      <c r="H11" s="371"/>
      <c r="I11" s="371"/>
      <c r="J11" s="371"/>
      <c r="K11" s="371"/>
      <c r="L11" s="371"/>
      <c r="M11" s="371"/>
      <c r="N11" s="371"/>
      <c r="O11" s="371"/>
      <c r="P11" s="371"/>
      <c r="Q11" s="371"/>
      <c r="R11" s="371"/>
      <c r="S11" s="371"/>
      <c r="T11" s="371"/>
      <c r="U11" s="371"/>
      <c r="V11" s="371"/>
      <c r="W11" s="371"/>
      <c r="X11" s="371"/>
      <c r="Y11" s="371"/>
      <c r="Z11" s="371"/>
      <c r="AA11" s="371"/>
      <c r="AB11" s="371"/>
      <c r="AC11" s="371"/>
      <c r="AD11" s="371"/>
      <c r="AE11" s="371"/>
      <c r="AF11" s="371"/>
      <c r="AG11" s="371"/>
      <c r="AH11" s="371"/>
      <c r="AI11" s="371"/>
      <c r="AJ11" s="371"/>
      <c r="AK11" s="371"/>
      <c r="AL11" s="371"/>
      <c r="AM11" s="371"/>
      <c r="AN11" s="371"/>
      <c r="AO11" s="371"/>
      <c r="AP11" s="371"/>
      <c r="AQ11" s="371"/>
      <c r="AR11" s="371"/>
      <c r="AS11" s="371"/>
      <c r="AT11" s="371"/>
      <c r="AU11" s="371"/>
      <c r="AV11" s="371"/>
      <c r="AW11" s="371"/>
      <c r="AX11" s="371"/>
      <c r="AY11" s="371"/>
      <c r="AZ11" s="371"/>
      <c r="BA11" s="371"/>
      <c r="BB11" s="371"/>
      <c r="BC11" s="371"/>
      <c r="BD11" s="371"/>
      <c r="BE11" s="371"/>
      <c r="BF11" s="371"/>
      <c r="BG11" s="371"/>
      <c r="BH11" s="371"/>
      <c r="BI11" s="371"/>
      <c r="BJ11" s="371"/>
      <c r="BK11" s="371"/>
      <c r="BL11" s="371"/>
      <c r="BM11" s="371"/>
      <c r="BN11" s="371"/>
      <c r="BO11" s="371"/>
      <c r="BP11" s="371"/>
      <c r="BQ11" s="371"/>
      <c r="BR11" s="371"/>
      <c r="BS11" s="371"/>
      <c r="BT11" s="371"/>
      <c r="BU11" s="371"/>
      <c r="BV11" s="371"/>
      <c r="BW11" s="371"/>
      <c r="BX11" s="371"/>
      <c r="BY11" s="371"/>
      <c r="BZ11" s="371"/>
      <c r="CA11" s="371"/>
      <c r="CB11" s="371"/>
      <c r="CC11" s="371"/>
      <c r="CD11" s="371"/>
      <c r="CE11" s="371"/>
      <c r="CF11" s="371"/>
      <c r="CG11" s="371"/>
      <c r="CH11" s="371"/>
      <c r="CI11" s="371"/>
      <c r="CJ11" s="371"/>
      <c r="CK11" s="371"/>
      <c r="CL11" s="371"/>
      <c r="CM11" s="371"/>
      <c r="CN11" s="371"/>
      <c r="CO11" s="371"/>
      <c r="CP11" s="371"/>
      <c r="CQ11" s="371"/>
      <c r="CR11" s="371"/>
      <c r="CS11" s="371"/>
      <c r="CT11" s="371"/>
      <c r="CU11" s="371"/>
      <c r="CV11" s="371"/>
      <c r="CW11" s="371"/>
      <c r="CX11" s="371"/>
      <c r="CY11" s="371"/>
      <c r="CZ11" s="371"/>
      <c r="DA11" s="371"/>
      <c r="DB11" s="371"/>
      <c r="DC11" s="371"/>
      <c r="DD11" s="371"/>
      <c r="DE11" s="371"/>
    </row>
    <row r="12" spans="1:109" s="262" customFormat="1" x14ac:dyDescent="0.15">
      <c r="A12" s="371"/>
      <c r="B12" s="371"/>
      <c r="C12" s="371"/>
      <c r="D12" s="371"/>
      <c r="E12" s="371"/>
      <c r="F12" s="371"/>
      <c r="G12" s="371"/>
      <c r="H12" s="371"/>
      <c r="I12" s="371"/>
      <c r="J12" s="371"/>
      <c r="K12" s="371"/>
      <c r="L12" s="371"/>
      <c r="M12" s="371"/>
      <c r="N12" s="371"/>
      <c r="O12" s="371"/>
      <c r="P12" s="371"/>
      <c r="Q12" s="371"/>
      <c r="R12" s="371"/>
      <c r="S12" s="371"/>
      <c r="T12" s="371"/>
      <c r="U12" s="371"/>
      <c r="V12" s="371"/>
      <c r="W12" s="371"/>
      <c r="X12" s="371"/>
      <c r="Y12" s="371"/>
      <c r="Z12" s="371"/>
      <c r="AA12" s="371"/>
      <c r="AB12" s="371"/>
      <c r="AC12" s="371"/>
      <c r="AD12" s="371"/>
      <c r="AE12" s="371"/>
      <c r="AF12" s="371"/>
      <c r="AG12" s="371"/>
      <c r="AH12" s="371"/>
      <c r="AI12" s="371"/>
      <c r="AJ12" s="371"/>
      <c r="AK12" s="371"/>
      <c r="AL12" s="371"/>
      <c r="AM12" s="371"/>
      <c r="AN12" s="371"/>
      <c r="AO12" s="371"/>
      <c r="AP12" s="371"/>
      <c r="AQ12" s="371"/>
      <c r="AR12" s="371"/>
      <c r="AS12" s="371"/>
      <c r="AT12" s="371"/>
      <c r="AU12" s="371"/>
      <c r="AV12" s="371"/>
      <c r="AW12" s="371"/>
      <c r="AX12" s="371"/>
      <c r="AY12" s="371"/>
      <c r="AZ12" s="371"/>
      <c r="BA12" s="371"/>
      <c r="BB12" s="371"/>
      <c r="BC12" s="371"/>
      <c r="BD12" s="371"/>
      <c r="BE12" s="371"/>
      <c r="BF12" s="371"/>
      <c r="BG12" s="371"/>
      <c r="BH12" s="371"/>
      <c r="BI12" s="371"/>
      <c r="BJ12" s="371"/>
      <c r="BK12" s="371"/>
      <c r="BL12" s="371"/>
      <c r="BM12" s="371"/>
      <c r="BN12" s="371"/>
      <c r="BO12" s="371"/>
      <c r="BP12" s="371"/>
      <c r="BQ12" s="371"/>
      <c r="BR12" s="371"/>
      <c r="BS12" s="371"/>
      <c r="BT12" s="371"/>
      <c r="BU12" s="371"/>
      <c r="BV12" s="371"/>
      <c r="BW12" s="371"/>
      <c r="BX12" s="371"/>
      <c r="BY12" s="371"/>
      <c r="BZ12" s="371"/>
      <c r="CA12" s="371"/>
      <c r="CB12" s="371"/>
      <c r="CC12" s="371"/>
      <c r="CD12" s="371"/>
      <c r="CE12" s="371"/>
      <c r="CF12" s="371"/>
      <c r="CG12" s="371"/>
      <c r="CH12" s="371"/>
      <c r="CI12" s="371"/>
      <c r="CJ12" s="371"/>
      <c r="CK12" s="371"/>
      <c r="CL12" s="371"/>
      <c r="CM12" s="371"/>
      <c r="CN12" s="371"/>
      <c r="CO12" s="371"/>
      <c r="CP12" s="371"/>
      <c r="CQ12" s="371"/>
      <c r="CR12" s="371"/>
      <c r="CS12" s="371"/>
      <c r="CT12" s="371"/>
      <c r="CU12" s="371"/>
      <c r="CV12" s="371"/>
      <c r="CW12" s="371"/>
      <c r="CX12" s="371"/>
      <c r="CY12" s="371"/>
      <c r="CZ12" s="371"/>
      <c r="DA12" s="371"/>
      <c r="DB12" s="371"/>
      <c r="DC12" s="371"/>
      <c r="DD12" s="371"/>
      <c r="DE12" s="371"/>
    </row>
    <row r="13" spans="1:109" s="262" customFormat="1" x14ac:dyDescent="0.15">
      <c r="A13" s="371"/>
      <c r="B13" s="371"/>
      <c r="C13" s="371"/>
      <c r="D13" s="371"/>
      <c r="E13" s="371"/>
      <c r="F13" s="371"/>
      <c r="G13" s="371"/>
      <c r="H13" s="371"/>
      <c r="I13" s="371"/>
      <c r="J13" s="371"/>
      <c r="K13" s="371"/>
      <c r="L13" s="371"/>
      <c r="M13" s="371"/>
      <c r="N13" s="371"/>
      <c r="O13" s="371"/>
      <c r="P13" s="371"/>
      <c r="Q13" s="371"/>
      <c r="R13" s="371"/>
      <c r="S13" s="371"/>
      <c r="T13" s="371"/>
      <c r="U13" s="371"/>
      <c r="V13" s="371"/>
      <c r="W13" s="371"/>
      <c r="X13" s="371"/>
      <c r="Y13" s="371"/>
      <c r="Z13" s="371"/>
      <c r="AA13" s="371"/>
      <c r="AB13" s="371"/>
      <c r="AC13" s="371"/>
      <c r="AD13" s="371"/>
      <c r="AE13" s="371"/>
      <c r="AF13" s="371"/>
      <c r="AG13" s="371"/>
      <c r="AH13" s="371"/>
      <c r="AI13" s="371"/>
      <c r="AJ13" s="371"/>
      <c r="AK13" s="371"/>
      <c r="AL13" s="371"/>
      <c r="AM13" s="371"/>
      <c r="AN13" s="371"/>
      <c r="AO13" s="371"/>
      <c r="AP13" s="371"/>
      <c r="AQ13" s="371"/>
      <c r="AR13" s="371"/>
      <c r="AS13" s="371"/>
      <c r="AT13" s="371"/>
      <c r="AU13" s="371"/>
      <c r="AV13" s="371"/>
      <c r="AW13" s="371"/>
      <c r="AX13" s="371"/>
      <c r="AY13" s="371"/>
      <c r="AZ13" s="371"/>
      <c r="BA13" s="371"/>
      <c r="BB13" s="371"/>
      <c r="BC13" s="371"/>
      <c r="BD13" s="371"/>
      <c r="BE13" s="371"/>
      <c r="BF13" s="371"/>
      <c r="BG13" s="371"/>
      <c r="BH13" s="371"/>
      <c r="BI13" s="371"/>
      <c r="BJ13" s="371"/>
      <c r="BK13" s="371"/>
      <c r="BL13" s="371"/>
      <c r="BM13" s="371"/>
      <c r="BN13" s="371"/>
      <c r="BO13" s="371"/>
      <c r="BP13" s="371"/>
      <c r="BQ13" s="371"/>
      <c r="BR13" s="371"/>
      <c r="BS13" s="371"/>
      <c r="BT13" s="371"/>
      <c r="BU13" s="371"/>
      <c r="BV13" s="371"/>
      <c r="BW13" s="371"/>
      <c r="BX13" s="371"/>
      <c r="BY13" s="371"/>
      <c r="BZ13" s="371"/>
      <c r="CA13" s="371"/>
      <c r="CB13" s="371"/>
      <c r="CC13" s="371"/>
      <c r="CD13" s="371"/>
      <c r="CE13" s="371"/>
      <c r="CF13" s="371"/>
      <c r="CG13" s="371"/>
      <c r="CH13" s="371"/>
      <c r="CI13" s="371"/>
      <c r="CJ13" s="371"/>
      <c r="CK13" s="371"/>
      <c r="CL13" s="371"/>
      <c r="CM13" s="371"/>
      <c r="CN13" s="371"/>
      <c r="CO13" s="371"/>
      <c r="CP13" s="371"/>
      <c r="CQ13" s="371"/>
      <c r="CR13" s="371"/>
      <c r="CS13" s="371"/>
      <c r="CT13" s="371"/>
      <c r="CU13" s="371"/>
      <c r="CV13" s="371"/>
      <c r="CW13" s="371"/>
      <c r="CX13" s="371"/>
      <c r="CY13" s="371"/>
      <c r="CZ13" s="371"/>
      <c r="DA13" s="371"/>
      <c r="DB13" s="371"/>
      <c r="DC13" s="371"/>
      <c r="DD13" s="371"/>
      <c r="DE13" s="371"/>
    </row>
    <row r="14" spans="1:109" s="262" customFormat="1" x14ac:dyDescent="0.15">
      <c r="A14" s="371"/>
      <c r="B14" s="371"/>
      <c r="C14" s="371"/>
      <c r="D14" s="371"/>
      <c r="E14" s="371"/>
      <c r="F14" s="371"/>
      <c r="G14" s="371"/>
      <c r="H14" s="371"/>
      <c r="I14" s="371"/>
      <c r="J14" s="371"/>
      <c r="K14" s="371"/>
      <c r="L14" s="371"/>
      <c r="M14" s="371"/>
      <c r="N14" s="371"/>
      <c r="O14" s="371"/>
      <c r="P14" s="371"/>
      <c r="Q14" s="371"/>
      <c r="R14" s="371"/>
      <c r="S14" s="371"/>
      <c r="T14" s="371"/>
      <c r="U14" s="371"/>
      <c r="V14" s="371"/>
      <c r="W14" s="371"/>
      <c r="X14" s="371"/>
      <c r="Y14" s="371"/>
      <c r="Z14" s="371"/>
      <c r="AA14" s="371"/>
      <c r="AB14" s="371"/>
      <c r="AC14" s="371"/>
      <c r="AD14" s="371"/>
      <c r="AE14" s="371"/>
      <c r="AF14" s="371"/>
      <c r="AG14" s="371"/>
      <c r="AH14" s="371"/>
      <c r="AI14" s="371"/>
      <c r="AJ14" s="371"/>
      <c r="AK14" s="371"/>
      <c r="AL14" s="371"/>
      <c r="AM14" s="371"/>
      <c r="AN14" s="371"/>
      <c r="AO14" s="371"/>
      <c r="AP14" s="371"/>
      <c r="AQ14" s="371"/>
      <c r="AR14" s="371"/>
      <c r="AS14" s="371"/>
      <c r="AT14" s="371"/>
      <c r="AU14" s="371"/>
      <c r="AV14" s="371"/>
      <c r="AW14" s="371"/>
      <c r="AX14" s="371"/>
      <c r="AY14" s="371"/>
      <c r="AZ14" s="371"/>
      <c r="BA14" s="371"/>
      <c r="BB14" s="371"/>
      <c r="BC14" s="371"/>
      <c r="BD14" s="371"/>
      <c r="BE14" s="371"/>
      <c r="BF14" s="371"/>
      <c r="BG14" s="371"/>
      <c r="BH14" s="371"/>
      <c r="BI14" s="371"/>
      <c r="BJ14" s="371"/>
      <c r="BK14" s="371"/>
      <c r="BL14" s="371"/>
      <c r="BM14" s="371"/>
      <c r="BN14" s="371"/>
      <c r="BO14" s="371"/>
      <c r="BP14" s="371"/>
      <c r="BQ14" s="371"/>
      <c r="BR14" s="371"/>
      <c r="BS14" s="371"/>
      <c r="BT14" s="371"/>
      <c r="BU14" s="371"/>
      <c r="BV14" s="371"/>
      <c r="BW14" s="371"/>
      <c r="BX14" s="371"/>
      <c r="BY14" s="371"/>
      <c r="BZ14" s="371"/>
      <c r="CA14" s="371"/>
      <c r="CB14" s="371"/>
      <c r="CC14" s="371"/>
      <c r="CD14" s="371"/>
      <c r="CE14" s="371"/>
      <c r="CF14" s="371"/>
      <c r="CG14" s="371"/>
      <c r="CH14" s="371"/>
      <c r="CI14" s="371"/>
      <c r="CJ14" s="371"/>
      <c r="CK14" s="371"/>
      <c r="CL14" s="371"/>
      <c r="CM14" s="371"/>
      <c r="CN14" s="371"/>
      <c r="CO14" s="371"/>
      <c r="CP14" s="371"/>
      <c r="CQ14" s="371"/>
      <c r="CR14" s="371"/>
      <c r="CS14" s="371"/>
      <c r="CT14" s="371"/>
      <c r="CU14" s="371"/>
      <c r="CV14" s="371"/>
      <c r="CW14" s="371"/>
      <c r="CX14" s="371"/>
      <c r="CY14" s="371"/>
      <c r="CZ14" s="371"/>
      <c r="DA14" s="371"/>
      <c r="DB14" s="371"/>
      <c r="DC14" s="371"/>
      <c r="DD14" s="371"/>
      <c r="DE14" s="371"/>
    </row>
    <row r="15" spans="1:109" s="262" customFormat="1" x14ac:dyDescent="0.15">
      <c r="A15" s="370"/>
      <c r="B15" s="371"/>
      <c r="C15" s="371"/>
      <c r="D15" s="371"/>
      <c r="E15" s="371"/>
      <c r="F15" s="371"/>
      <c r="G15" s="371"/>
      <c r="H15" s="371"/>
      <c r="I15" s="371"/>
      <c r="J15" s="371"/>
      <c r="K15" s="371"/>
      <c r="L15" s="371"/>
      <c r="M15" s="371"/>
      <c r="N15" s="371"/>
      <c r="O15" s="371"/>
      <c r="P15" s="371"/>
      <c r="Q15" s="371"/>
      <c r="R15" s="371"/>
      <c r="S15" s="371"/>
      <c r="T15" s="371"/>
      <c r="U15" s="371"/>
      <c r="V15" s="371"/>
      <c r="W15" s="371"/>
      <c r="X15" s="371"/>
      <c r="Y15" s="371"/>
      <c r="Z15" s="371"/>
      <c r="AA15" s="371"/>
      <c r="AB15" s="371"/>
      <c r="AC15" s="371"/>
      <c r="AD15" s="371"/>
      <c r="AE15" s="371"/>
      <c r="AF15" s="371"/>
      <c r="AG15" s="371"/>
      <c r="AH15" s="371"/>
      <c r="AI15" s="371"/>
      <c r="AJ15" s="371"/>
      <c r="AK15" s="371"/>
      <c r="AL15" s="371"/>
      <c r="AM15" s="371"/>
      <c r="AN15" s="371"/>
      <c r="AO15" s="371"/>
      <c r="AP15" s="371"/>
      <c r="AQ15" s="371"/>
      <c r="AR15" s="371"/>
      <c r="AS15" s="371"/>
      <c r="AT15" s="371"/>
      <c r="AU15" s="371"/>
      <c r="AV15" s="371"/>
      <c r="AW15" s="371"/>
      <c r="AX15" s="371"/>
      <c r="AY15" s="371"/>
      <c r="AZ15" s="371"/>
      <c r="BA15" s="371"/>
      <c r="BB15" s="371"/>
      <c r="BC15" s="371"/>
      <c r="BD15" s="371"/>
      <c r="BE15" s="371"/>
      <c r="BF15" s="371"/>
      <c r="BG15" s="371"/>
      <c r="BH15" s="371"/>
      <c r="BI15" s="371"/>
      <c r="BJ15" s="371"/>
      <c r="BK15" s="371"/>
      <c r="BL15" s="371"/>
      <c r="BM15" s="371"/>
      <c r="BN15" s="371"/>
      <c r="BO15" s="371"/>
      <c r="BP15" s="371"/>
      <c r="BQ15" s="371"/>
      <c r="BR15" s="371"/>
      <c r="BS15" s="371"/>
      <c r="BT15" s="371"/>
      <c r="BU15" s="371"/>
      <c r="BV15" s="371"/>
      <c r="BW15" s="371"/>
      <c r="BX15" s="371"/>
      <c r="BY15" s="371"/>
      <c r="BZ15" s="371"/>
      <c r="CA15" s="371"/>
      <c r="CB15" s="371"/>
      <c r="CC15" s="371"/>
      <c r="CD15" s="371"/>
      <c r="CE15" s="371"/>
      <c r="CF15" s="371"/>
      <c r="CG15" s="371"/>
      <c r="CH15" s="371"/>
      <c r="CI15" s="371"/>
      <c r="CJ15" s="371"/>
      <c r="CK15" s="371"/>
      <c r="CL15" s="371"/>
      <c r="CM15" s="371"/>
      <c r="CN15" s="371"/>
      <c r="CO15" s="371"/>
      <c r="CP15" s="371"/>
      <c r="CQ15" s="371"/>
      <c r="CR15" s="371"/>
      <c r="CS15" s="371"/>
      <c r="CT15" s="371"/>
      <c r="CU15" s="371"/>
      <c r="CV15" s="371"/>
      <c r="CW15" s="371"/>
      <c r="CX15" s="371"/>
      <c r="CY15" s="371"/>
      <c r="CZ15" s="371"/>
      <c r="DA15" s="371"/>
      <c r="DB15" s="371"/>
      <c r="DC15" s="371"/>
      <c r="DD15" s="371"/>
      <c r="DE15" s="371"/>
    </row>
    <row r="16" spans="1:109" s="262" customFormat="1" x14ac:dyDescent="0.15">
      <c r="A16" s="370"/>
      <c r="B16" s="371"/>
      <c r="C16" s="371"/>
      <c r="D16" s="371"/>
      <c r="E16" s="371"/>
      <c r="F16" s="371"/>
      <c r="G16" s="371"/>
      <c r="H16" s="371"/>
      <c r="I16" s="371"/>
      <c r="J16" s="371"/>
      <c r="K16" s="371"/>
      <c r="L16" s="371"/>
      <c r="M16" s="371"/>
      <c r="N16" s="371"/>
      <c r="O16" s="371"/>
      <c r="P16" s="371"/>
      <c r="Q16" s="371"/>
      <c r="R16" s="371"/>
      <c r="S16" s="371"/>
      <c r="T16" s="371"/>
      <c r="U16" s="371"/>
      <c r="V16" s="371"/>
      <c r="W16" s="371"/>
      <c r="X16" s="371"/>
      <c r="Y16" s="371"/>
      <c r="Z16" s="371"/>
      <c r="AA16" s="371"/>
      <c r="AB16" s="371"/>
      <c r="AC16" s="371"/>
      <c r="AD16" s="371"/>
      <c r="AE16" s="371"/>
      <c r="AF16" s="371"/>
      <c r="AG16" s="371"/>
      <c r="AH16" s="371"/>
      <c r="AI16" s="371"/>
      <c r="AJ16" s="371"/>
      <c r="AK16" s="371"/>
      <c r="AL16" s="371"/>
      <c r="AM16" s="371"/>
      <c r="AN16" s="371"/>
      <c r="AO16" s="371"/>
      <c r="AP16" s="371"/>
      <c r="AQ16" s="371"/>
      <c r="AR16" s="371"/>
      <c r="AS16" s="371"/>
      <c r="AT16" s="371"/>
      <c r="AU16" s="371"/>
      <c r="AV16" s="371"/>
      <c r="AW16" s="371"/>
      <c r="AX16" s="371"/>
      <c r="AY16" s="371"/>
      <c r="AZ16" s="371"/>
      <c r="BA16" s="371"/>
      <c r="BB16" s="371"/>
      <c r="BC16" s="371"/>
      <c r="BD16" s="371"/>
      <c r="BE16" s="371"/>
      <c r="BF16" s="371"/>
      <c r="BG16" s="371"/>
      <c r="BH16" s="371"/>
      <c r="BI16" s="371"/>
      <c r="BJ16" s="371"/>
      <c r="BK16" s="371"/>
      <c r="BL16" s="371"/>
      <c r="BM16" s="371"/>
      <c r="BN16" s="371"/>
      <c r="BO16" s="371"/>
      <c r="BP16" s="371"/>
      <c r="BQ16" s="371"/>
      <c r="BR16" s="371"/>
      <c r="BS16" s="371"/>
      <c r="BT16" s="371"/>
      <c r="BU16" s="371"/>
      <c r="BV16" s="371"/>
      <c r="BW16" s="371"/>
      <c r="BX16" s="371"/>
      <c r="BY16" s="371"/>
      <c r="BZ16" s="371"/>
      <c r="CA16" s="371"/>
      <c r="CB16" s="371"/>
      <c r="CC16" s="371"/>
      <c r="CD16" s="371"/>
      <c r="CE16" s="371"/>
      <c r="CF16" s="371"/>
      <c r="CG16" s="371"/>
      <c r="CH16" s="371"/>
      <c r="CI16" s="371"/>
      <c r="CJ16" s="371"/>
      <c r="CK16" s="371"/>
      <c r="CL16" s="371"/>
      <c r="CM16" s="371"/>
      <c r="CN16" s="371"/>
      <c r="CO16" s="371"/>
      <c r="CP16" s="371"/>
      <c r="CQ16" s="371"/>
      <c r="CR16" s="371"/>
      <c r="CS16" s="371"/>
      <c r="CT16" s="371"/>
      <c r="CU16" s="371"/>
      <c r="CV16" s="371"/>
      <c r="CW16" s="371"/>
      <c r="CX16" s="371"/>
      <c r="CY16" s="371"/>
      <c r="CZ16" s="371"/>
      <c r="DA16" s="371"/>
      <c r="DB16" s="371"/>
      <c r="DC16" s="371"/>
      <c r="DD16" s="371"/>
      <c r="DE16" s="371"/>
    </row>
    <row r="17" spans="1:109" s="262" customFormat="1" x14ac:dyDescent="0.15">
      <c r="A17" s="370"/>
      <c r="B17" s="371"/>
      <c r="C17" s="371"/>
      <c r="D17" s="371"/>
      <c r="E17" s="371"/>
      <c r="F17" s="371"/>
      <c r="G17" s="371"/>
      <c r="H17" s="371"/>
      <c r="I17" s="371"/>
      <c r="J17" s="371"/>
      <c r="K17" s="371"/>
      <c r="L17" s="371"/>
      <c r="M17" s="371"/>
      <c r="N17" s="371"/>
      <c r="O17" s="371"/>
      <c r="P17" s="371"/>
      <c r="Q17" s="371"/>
      <c r="R17" s="371"/>
      <c r="S17" s="371"/>
      <c r="T17" s="371"/>
      <c r="U17" s="371"/>
      <c r="V17" s="371"/>
      <c r="W17" s="371"/>
      <c r="X17" s="371"/>
      <c r="Y17" s="371"/>
      <c r="Z17" s="371"/>
      <c r="AA17" s="371"/>
      <c r="AB17" s="371"/>
      <c r="AC17" s="371"/>
      <c r="AD17" s="371"/>
      <c r="AE17" s="371"/>
      <c r="AF17" s="371"/>
      <c r="AG17" s="371"/>
      <c r="AH17" s="371"/>
      <c r="AI17" s="371"/>
      <c r="AJ17" s="371"/>
      <c r="AK17" s="371"/>
      <c r="AL17" s="371"/>
      <c r="AM17" s="371"/>
      <c r="AN17" s="371"/>
      <c r="AO17" s="371"/>
      <c r="AP17" s="371"/>
      <c r="AQ17" s="371"/>
      <c r="AR17" s="371"/>
      <c r="AS17" s="371"/>
      <c r="AT17" s="371"/>
      <c r="AU17" s="371"/>
      <c r="AV17" s="371"/>
      <c r="AW17" s="371"/>
      <c r="AX17" s="371"/>
      <c r="AY17" s="371"/>
      <c r="AZ17" s="371"/>
      <c r="BA17" s="371"/>
      <c r="BB17" s="371"/>
      <c r="BC17" s="371"/>
      <c r="BD17" s="371"/>
      <c r="BE17" s="371"/>
      <c r="BF17" s="371"/>
      <c r="BG17" s="371"/>
      <c r="BH17" s="371"/>
      <c r="BI17" s="371"/>
      <c r="BJ17" s="371"/>
      <c r="BK17" s="371"/>
      <c r="BL17" s="371"/>
      <c r="BM17" s="371"/>
      <c r="BN17" s="371"/>
      <c r="BO17" s="371"/>
      <c r="BP17" s="371"/>
      <c r="BQ17" s="371"/>
      <c r="BR17" s="371"/>
      <c r="BS17" s="371"/>
      <c r="BT17" s="371"/>
      <c r="BU17" s="371"/>
      <c r="BV17" s="371"/>
      <c r="BW17" s="371"/>
      <c r="BX17" s="371"/>
      <c r="BY17" s="371"/>
      <c r="BZ17" s="371"/>
      <c r="CA17" s="371"/>
      <c r="CB17" s="371"/>
      <c r="CC17" s="371"/>
      <c r="CD17" s="371"/>
      <c r="CE17" s="371"/>
      <c r="CF17" s="371"/>
      <c r="CG17" s="371"/>
      <c r="CH17" s="371"/>
      <c r="CI17" s="371"/>
      <c r="CJ17" s="371"/>
      <c r="CK17" s="371"/>
      <c r="CL17" s="371"/>
      <c r="CM17" s="371"/>
      <c r="CN17" s="371"/>
      <c r="CO17" s="371"/>
      <c r="CP17" s="371"/>
      <c r="CQ17" s="371"/>
      <c r="CR17" s="371"/>
      <c r="CS17" s="371"/>
      <c r="CT17" s="371"/>
      <c r="CU17" s="371"/>
      <c r="CV17" s="371"/>
      <c r="CW17" s="371"/>
      <c r="CX17" s="371"/>
      <c r="CY17" s="371"/>
      <c r="CZ17" s="371"/>
      <c r="DA17" s="371"/>
      <c r="DB17" s="371"/>
      <c r="DC17" s="371"/>
      <c r="DD17" s="371"/>
      <c r="DE17" s="371"/>
    </row>
    <row r="18" spans="1:109" s="262" customFormat="1" x14ac:dyDescent="0.15">
      <c r="A18" s="370"/>
      <c r="B18" s="371"/>
      <c r="C18" s="371"/>
      <c r="D18" s="371"/>
      <c r="E18" s="371"/>
      <c r="F18" s="371"/>
      <c r="G18" s="371"/>
      <c r="H18" s="371"/>
      <c r="I18" s="371"/>
      <c r="J18" s="371"/>
      <c r="K18" s="371"/>
      <c r="L18" s="371"/>
      <c r="M18" s="371"/>
      <c r="N18" s="371"/>
      <c r="O18" s="371"/>
      <c r="P18" s="371"/>
      <c r="Q18" s="371"/>
      <c r="R18" s="371"/>
      <c r="S18" s="371"/>
      <c r="T18" s="371"/>
      <c r="U18" s="371"/>
      <c r="V18" s="371"/>
      <c r="W18" s="371"/>
      <c r="X18" s="371"/>
      <c r="Y18" s="371"/>
      <c r="Z18" s="371"/>
      <c r="AA18" s="371"/>
      <c r="AB18" s="371"/>
      <c r="AC18" s="371"/>
      <c r="AD18" s="371"/>
      <c r="AE18" s="371"/>
      <c r="AF18" s="371"/>
      <c r="AG18" s="371"/>
      <c r="AH18" s="371"/>
      <c r="AI18" s="371"/>
      <c r="AJ18" s="371"/>
      <c r="AK18" s="371"/>
      <c r="AL18" s="371"/>
      <c r="AM18" s="371"/>
      <c r="AN18" s="371"/>
      <c r="AO18" s="371"/>
      <c r="AP18" s="371"/>
      <c r="AQ18" s="371"/>
      <c r="AR18" s="371"/>
      <c r="AS18" s="371"/>
      <c r="AT18" s="371"/>
      <c r="AU18" s="371"/>
      <c r="AV18" s="371"/>
      <c r="AW18" s="371"/>
      <c r="AX18" s="371"/>
      <c r="AY18" s="371"/>
      <c r="AZ18" s="371"/>
      <c r="BA18" s="371"/>
      <c r="BB18" s="371"/>
      <c r="BC18" s="371"/>
      <c r="BD18" s="371"/>
      <c r="BE18" s="371"/>
      <c r="BF18" s="371"/>
      <c r="BG18" s="371"/>
      <c r="BH18" s="371"/>
      <c r="BI18" s="371"/>
      <c r="BJ18" s="371"/>
      <c r="BK18" s="371"/>
      <c r="BL18" s="371"/>
      <c r="BM18" s="371"/>
      <c r="BN18" s="371"/>
      <c r="BO18" s="371"/>
      <c r="BP18" s="371"/>
      <c r="BQ18" s="371"/>
      <c r="BR18" s="371"/>
      <c r="BS18" s="371"/>
      <c r="BT18" s="371"/>
      <c r="BU18" s="371"/>
      <c r="BV18" s="371"/>
      <c r="BW18" s="371"/>
      <c r="BX18" s="371"/>
      <c r="BY18" s="371"/>
      <c r="BZ18" s="371"/>
      <c r="CA18" s="371"/>
      <c r="CB18" s="371"/>
      <c r="CC18" s="371"/>
      <c r="CD18" s="371"/>
      <c r="CE18" s="371"/>
      <c r="CF18" s="371"/>
      <c r="CG18" s="371"/>
      <c r="CH18" s="371"/>
      <c r="CI18" s="371"/>
      <c r="CJ18" s="371"/>
      <c r="CK18" s="371"/>
      <c r="CL18" s="371"/>
      <c r="CM18" s="371"/>
      <c r="CN18" s="371"/>
      <c r="CO18" s="371"/>
      <c r="CP18" s="371"/>
      <c r="CQ18" s="371"/>
      <c r="CR18" s="371"/>
      <c r="CS18" s="371"/>
      <c r="CT18" s="371"/>
      <c r="CU18" s="371"/>
      <c r="CV18" s="371"/>
      <c r="CW18" s="371"/>
      <c r="CX18" s="371"/>
      <c r="CY18" s="371"/>
      <c r="CZ18" s="371"/>
      <c r="DA18" s="371"/>
      <c r="DB18" s="371"/>
      <c r="DC18" s="371"/>
      <c r="DD18" s="371"/>
      <c r="DE18" s="371"/>
    </row>
    <row r="19" spans="1:109" x14ac:dyDescent="0.15">
      <c r="DD19" s="370"/>
      <c r="DE19" s="370"/>
    </row>
    <row r="20" spans="1:109" x14ac:dyDescent="0.15">
      <c r="DD20" s="370"/>
      <c r="DE20" s="370"/>
    </row>
    <row r="21" spans="1:109" ht="17.25" customHeight="1" x14ac:dyDescent="0.15">
      <c r="B21" s="372"/>
      <c r="C21" s="373"/>
      <c r="D21" s="373"/>
      <c r="E21" s="373"/>
      <c r="F21" s="373"/>
      <c r="G21" s="373"/>
      <c r="H21" s="373"/>
      <c r="I21" s="373"/>
      <c r="J21" s="373"/>
      <c r="K21" s="373"/>
      <c r="L21" s="373"/>
      <c r="M21" s="373"/>
      <c r="N21" s="374"/>
      <c r="O21" s="373"/>
      <c r="P21" s="373"/>
      <c r="Q21" s="373"/>
      <c r="R21" s="373"/>
      <c r="S21" s="373"/>
      <c r="T21" s="373"/>
      <c r="U21" s="373"/>
      <c r="V21" s="373"/>
      <c r="W21" s="373"/>
      <c r="X21" s="373"/>
      <c r="Y21" s="373"/>
      <c r="Z21" s="373"/>
      <c r="AA21" s="373"/>
      <c r="AB21" s="373"/>
      <c r="AC21" s="373"/>
      <c r="AD21" s="373"/>
      <c r="AE21" s="373"/>
      <c r="AF21" s="373"/>
      <c r="AG21" s="373"/>
      <c r="AH21" s="373"/>
      <c r="AI21" s="373"/>
      <c r="AJ21" s="373"/>
      <c r="AK21" s="373"/>
      <c r="AL21" s="373"/>
      <c r="AM21" s="373"/>
      <c r="AN21" s="373"/>
      <c r="AO21" s="373"/>
      <c r="AP21" s="373"/>
      <c r="AQ21" s="373"/>
      <c r="AR21" s="373"/>
      <c r="AS21" s="373"/>
      <c r="AT21" s="374"/>
      <c r="AU21" s="373"/>
      <c r="AV21" s="373"/>
      <c r="AW21" s="373"/>
      <c r="AX21" s="373"/>
      <c r="AY21" s="373"/>
      <c r="AZ21" s="373"/>
      <c r="BA21" s="373"/>
      <c r="BB21" s="373"/>
      <c r="BC21" s="373"/>
      <c r="BD21" s="373"/>
      <c r="BE21" s="373"/>
      <c r="BF21" s="374"/>
      <c r="BG21" s="373"/>
      <c r="BH21" s="373"/>
      <c r="BI21" s="373"/>
      <c r="BJ21" s="373"/>
      <c r="BK21" s="373"/>
      <c r="BL21" s="373"/>
      <c r="BM21" s="373"/>
      <c r="BN21" s="373"/>
      <c r="BO21" s="373"/>
      <c r="BP21" s="373"/>
      <c r="BQ21" s="373"/>
      <c r="BR21" s="374"/>
      <c r="BS21" s="373"/>
      <c r="BT21" s="373"/>
      <c r="BU21" s="373"/>
      <c r="BV21" s="373"/>
      <c r="BW21" s="373"/>
      <c r="BX21" s="373"/>
      <c r="BY21" s="373"/>
      <c r="BZ21" s="373"/>
      <c r="CA21" s="373"/>
      <c r="CB21" s="373"/>
      <c r="CC21" s="373"/>
      <c r="CD21" s="374"/>
      <c r="CE21" s="373"/>
      <c r="CF21" s="373"/>
      <c r="CG21" s="373"/>
      <c r="CH21" s="373"/>
      <c r="CI21" s="373"/>
      <c r="CJ21" s="373"/>
      <c r="CK21" s="373"/>
      <c r="CL21" s="373"/>
      <c r="CM21" s="373"/>
      <c r="CN21" s="373"/>
      <c r="CO21" s="373"/>
      <c r="CP21" s="374"/>
      <c r="CQ21" s="373"/>
      <c r="CR21" s="373"/>
      <c r="CS21" s="373"/>
      <c r="CT21" s="373"/>
      <c r="CU21" s="373"/>
      <c r="CV21" s="373"/>
      <c r="CW21" s="373"/>
      <c r="CX21" s="373"/>
      <c r="CY21" s="373"/>
      <c r="CZ21" s="373"/>
      <c r="DA21" s="373"/>
      <c r="DB21" s="374"/>
      <c r="DC21" s="373"/>
      <c r="DD21" s="375"/>
      <c r="DE21" s="370"/>
    </row>
    <row r="22" spans="1:109" ht="17.25" customHeight="1" x14ac:dyDescent="0.15">
      <c r="B22" s="376"/>
    </row>
    <row r="23" spans="1:109" x14ac:dyDescent="0.15">
      <c r="B23" s="376"/>
    </row>
    <row r="24" spans="1:109" x14ac:dyDescent="0.15">
      <c r="B24" s="376"/>
    </row>
    <row r="25" spans="1:109" x14ac:dyDescent="0.15">
      <c r="B25" s="376"/>
    </row>
    <row r="26" spans="1:109" x14ac:dyDescent="0.15">
      <c r="B26" s="376"/>
    </row>
    <row r="27" spans="1:109" x14ac:dyDescent="0.15">
      <c r="B27" s="376"/>
    </row>
    <row r="28" spans="1:109" x14ac:dyDescent="0.15">
      <c r="B28" s="376"/>
    </row>
    <row r="29" spans="1:109" x14ac:dyDescent="0.15">
      <c r="B29" s="376"/>
    </row>
    <row r="30" spans="1:109" x14ac:dyDescent="0.15">
      <c r="B30" s="376"/>
    </row>
    <row r="31" spans="1:109" x14ac:dyDescent="0.15">
      <c r="B31" s="376"/>
    </row>
    <row r="32" spans="1:109" x14ac:dyDescent="0.15">
      <c r="B32" s="376"/>
    </row>
    <row r="33" spans="2:109" x14ac:dyDescent="0.15">
      <c r="B33" s="376"/>
    </row>
    <row r="34" spans="2:109" x14ac:dyDescent="0.15">
      <c r="B34" s="376"/>
    </row>
    <row r="35" spans="2:109" x14ac:dyDescent="0.15">
      <c r="B35" s="376"/>
    </row>
    <row r="36" spans="2:109" x14ac:dyDescent="0.15">
      <c r="B36" s="376"/>
    </row>
    <row r="37" spans="2:109" x14ac:dyDescent="0.15">
      <c r="B37" s="376"/>
    </row>
    <row r="38" spans="2:109" x14ac:dyDescent="0.15">
      <c r="B38" s="376"/>
    </row>
    <row r="39" spans="2:109" x14ac:dyDescent="0.15">
      <c r="B39" s="378"/>
      <c r="C39" s="379"/>
      <c r="D39" s="379"/>
      <c r="E39" s="379"/>
      <c r="F39" s="379"/>
      <c r="G39" s="379"/>
      <c r="H39" s="379"/>
      <c r="I39" s="379"/>
      <c r="J39" s="379"/>
      <c r="K39" s="379"/>
      <c r="L39" s="379"/>
      <c r="M39" s="379"/>
      <c r="N39" s="379"/>
      <c r="O39" s="379"/>
      <c r="P39" s="379"/>
      <c r="Q39" s="379"/>
      <c r="R39" s="379"/>
      <c r="S39" s="379"/>
      <c r="T39" s="379"/>
      <c r="U39" s="379"/>
      <c r="V39" s="379"/>
      <c r="W39" s="379"/>
      <c r="X39" s="379"/>
      <c r="Y39" s="379"/>
      <c r="Z39" s="379"/>
      <c r="AA39" s="379"/>
      <c r="AB39" s="379"/>
      <c r="AC39" s="379"/>
      <c r="AD39" s="379"/>
      <c r="AE39" s="379"/>
      <c r="AF39" s="379"/>
      <c r="AG39" s="379"/>
      <c r="AH39" s="379"/>
      <c r="AI39" s="379"/>
      <c r="AJ39" s="379"/>
      <c r="AK39" s="379"/>
      <c r="AL39" s="379"/>
      <c r="AM39" s="379"/>
      <c r="AN39" s="379"/>
      <c r="AO39" s="379"/>
      <c r="AP39" s="379"/>
      <c r="AQ39" s="379"/>
      <c r="AR39" s="379"/>
      <c r="AS39" s="379"/>
      <c r="AT39" s="379"/>
      <c r="AU39" s="379"/>
      <c r="AV39" s="379"/>
      <c r="AW39" s="379"/>
      <c r="AX39" s="379"/>
      <c r="AY39" s="379"/>
      <c r="AZ39" s="379"/>
      <c r="BA39" s="379"/>
      <c r="BB39" s="379"/>
      <c r="BC39" s="379"/>
      <c r="BD39" s="379"/>
      <c r="BE39" s="379"/>
      <c r="BF39" s="379"/>
      <c r="BG39" s="379"/>
      <c r="BH39" s="379"/>
      <c r="BI39" s="379"/>
      <c r="BJ39" s="379"/>
      <c r="BK39" s="379"/>
      <c r="BL39" s="379"/>
      <c r="BM39" s="379"/>
      <c r="BN39" s="379"/>
      <c r="BO39" s="379"/>
      <c r="BP39" s="379"/>
      <c r="BQ39" s="379"/>
      <c r="BR39" s="379"/>
      <c r="BS39" s="379"/>
      <c r="BT39" s="379"/>
      <c r="BU39" s="379"/>
      <c r="BV39" s="379"/>
      <c r="BW39" s="379"/>
      <c r="BX39" s="379"/>
      <c r="BY39" s="379"/>
      <c r="BZ39" s="379"/>
      <c r="CA39" s="379"/>
      <c r="CB39" s="379"/>
      <c r="CC39" s="379"/>
      <c r="CD39" s="379"/>
      <c r="CE39" s="379"/>
      <c r="CF39" s="379"/>
      <c r="CG39" s="379"/>
      <c r="CH39" s="379"/>
      <c r="CI39" s="379"/>
      <c r="CJ39" s="379"/>
      <c r="CK39" s="379"/>
      <c r="CL39" s="379"/>
      <c r="CM39" s="379"/>
      <c r="CN39" s="379"/>
      <c r="CO39" s="379"/>
      <c r="CP39" s="379"/>
      <c r="CQ39" s="379"/>
      <c r="CR39" s="379"/>
      <c r="CS39" s="379"/>
      <c r="CT39" s="379"/>
      <c r="CU39" s="379"/>
      <c r="CV39" s="379"/>
      <c r="CW39" s="379"/>
      <c r="CX39" s="379"/>
      <c r="CY39" s="379"/>
      <c r="CZ39" s="379"/>
      <c r="DA39" s="379"/>
      <c r="DB39" s="379"/>
      <c r="DC39" s="379"/>
      <c r="DD39" s="380"/>
    </row>
    <row r="40" spans="2:109" x14ac:dyDescent="0.15">
      <c r="B40" s="381"/>
      <c r="DD40" s="381"/>
      <c r="DE40" s="370"/>
    </row>
    <row r="41" spans="2:109" ht="17.25" x14ac:dyDescent="0.15">
      <c r="B41" s="382" t="s">
        <v>589</v>
      </c>
      <c r="C41" s="373"/>
      <c r="D41" s="373"/>
      <c r="E41" s="373"/>
      <c r="F41" s="373"/>
      <c r="G41" s="373"/>
      <c r="H41" s="373"/>
      <c r="I41" s="373"/>
      <c r="J41" s="373"/>
      <c r="K41" s="373"/>
      <c r="L41" s="373"/>
      <c r="M41" s="373"/>
      <c r="N41" s="373"/>
      <c r="O41" s="373"/>
      <c r="P41" s="373"/>
      <c r="Q41" s="373"/>
      <c r="R41" s="373"/>
      <c r="S41" s="373"/>
      <c r="T41" s="373"/>
      <c r="U41" s="373"/>
      <c r="V41" s="373"/>
      <c r="W41" s="373"/>
      <c r="X41" s="373"/>
      <c r="Y41" s="373"/>
      <c r="Z41" s="373"/>
      <c r="AA41" s="373"/>
      <c r="AB41" s="373"/>
      <c r="AC41" s="373"/>
      <c r="AD41" s="373"/>
      <c r="AE41" s="373"/>
      <c r="AF41" s="373"/>
      <c r="AG41" s="373"/>
      <c r="AH41" s="373"/>
      <c r="AI41" s="373"/>
      <c r="AJ41" s="373"/>
      <c r="AK41" s="373"/>
      <c r="AL41" s="373"/>
      <c r="AM41" s="373"/>
      <c r="AN41" s="373"/>
      <c r="AO41" s="373"/>
      <c r="AP41" s="373"/>
      <c r="AQ41" s="373"/>
      <c r="AR41" s="373"/>
      <c r="AS41" s="373"/>
      <c r="AT41" s="373"/>
      <c r="AU41" s="373"/>
      <c r="AV41" s="373"/>
      <c r="AW41" s="373"/>
      <c r="AX41" s="373"/>
      <c r="AY41" s="373"/>
      <c r="AZ41" s="373"/>
      <c r="BA41" s="373"/>
      <c r="BB41" s="373"/>
      <c r="BC41" s="373"/>
      <c r="BD41" s="373"/>
      <c r="BE41" s="373"/>
      <c r="BF41" s="373"/>
      <c r="BG41" s="373"/>
      <c r="BH41" s="373"/>
      <c r="BI41" s="373"/>
      <c r="BJ41" s="373"/>
      <c r="BK41" s="373"/>
      <c r="BL41" s="373"/>
      <c r="BM41" s="373"/>
      <c r="BN41" s="373"/>
      <c r="BO41" s="373"/>
      <c r="BP41" s="373"/>
      <c r="BQ41" s="373"/>
      <c r="BR41" s="373"/>
      <c r="BS41" s="373"/>
      <c r="BT41" s="373"/>
      <c r="BU41" s="373"/>
      <c r="BV41" s="373"/>
      <c r="BW41" s="373"/>
      <c r="BX41" s="373"/>
      <c r="BY41" s="373"/>
      <c r="BZ41" s="373"/>
      <c r="CA41" s="373"/>
      <c r="CB41" s="373"/>
      <c r="CC41" s="373"/>
      <c r="CD41" s="373"/>
      <c r="CE41" s="373"/>
      <c r="CF41" s="373"/>
      <c r="CG41" s="373"/>
      <c r="CH41" s="373"/>
      <c r="CI41" s="373"/>
      <c r="CJ41" s="373"/>
      <c r="CK41" s="373"/>
      <c r="CL41" s="373"/>
      <c r="CM41" s="373"/>
      <c r="CN41" s="373"/>
      <c r="CO41" s="373"/>
      <c r="CP41" s="373"/>
      <c r="CQ41" s="373"/>
      <c r="CR41" s="373"/>
      <c r="CS41" s="373"/>
      <c r="CT41" s="373"/>
      <c r="CU41" s="373"/>
      <c r="CV41" s="373"/>
      <c r="CW41" s="373"/>
      <c r="CX41" s="373"/>
      <c r="CY41" s="373"/>
      <c r="CZ41" s="373"/>
      <c r="DA41" s="373"/>
      <c r="DB41" s="373"/>
      <c r="DC41" s="373"/>
      <c r="DD41" s="375"/>
    </row>
    <row r="42" spans="2:109" x14ac:dyDescent="0.15">
      <c r="B42" s="376"/>
      <c r="G42" s="383"/>
      <c r="I42" s="384"/>
      <c r="J42" s="384"/>
      <c r="K42" s="384"/>
      <c r="AM42" s="383"/>
      <c r="AN42" s="383" t="s">
        <v>590</v>
      </c>
      <c r="AP42" s="384"/>
      <c r="AQ42" s="384"/>
      <c r="AR42" s="384"/>
      <c r="AY42" s="383"/>
      <c r="BA42" s="384"/>
      <c r="BB42" s="384"/>
      <c r="BC42" s="384"/>
      <c r="BK42" s="383"/>
      <c r="BM42" s="384"/>
      <c r="BN42" s="384"/>
      <c r="BO42" s="384"/>
      <c r="BW42" s="383"/>
      <c r="BY42" s="384"/>
      <c r="BZ42" s="384"/>
      <c r="CA42" s="384"/>
      <c r="CI42" s="383"/>
      <c r="CK42" s="384"/>
      <c r="CL42" s="384"/>
      <c r="CM42" s="384"/>
      <c r="CU42" s="383"/>
      <c r="CW42" s="384"/>
      <c r="CX42" s="384"/>
      <c r="CY42" s="384"/>
    </row>
    <row r="43" spans="2:109" ht="13.5" customHeight="1" x14ac:dyDescent="0.15">
      <c r="B43" s="376"/>
      <c r="AN43" s="1289" t="s">
        <v>598</v>
      </c>
      <c r="AO43" s="1290"/>
      <c r="AP43" s="1290"/>
      <c r="AQ43" s="1290"/>
      <c r="AR43" s="1290"/>
      <c r="AS43" s="1290"/>
      <c r="AT43" s="1290"/>
      <c r="AU43" s="1290"/>
      <c r="AV43" s="1290"/>
      <c r="AW43" s="1290"/>
      <c r="AX43" s="1290"/>
      <c r="AY43" s="1290"/>
      <c r="AZ43" s="1290"/>
      <c r="BA43" s="1290"/>
      <c r="BB43" s="1290"/>
      <c r="BC43" s="1290"/>
      <c r="BD43" s="1290"/>
      <c r="BE43" s="1290"/>
      <c r="BF43" s="1290"/>
      <c r="BG43" s="1290"/>
      <c r="BH43" s="1290"/>
      <c r="BI43" s="1290"/>
      <c r="BJ43" s="1290"/>
      <c r="BK43" s="1290"/>
      <c r="BL43" s="1290"/>
      <c r="BM43" s="1290"/>
      <c r="BN43" s="1290"/>
      <c r="BO43" s="1290"/>
      <c r="BP43" s="1290"/>
      <c r="BQ43" s="1290"/>
      <c r="BR43" s="1290"/>
      <c r="BS43" s="1290"/>
      <c r="BT43" s="1290"/>
      <c r="BU43" s="1290"/>
      <c r="BV43" s="1290"/>
      <c r="BW43" s="1290"/>
      <c r="BX43" s="1290"/>
      <c r="BY43" s="1290"/>
      <c r="BZ43" s="1290"/>
      <c r="CA43" s="1290"/>
      <c r="CB43" s="1290"/>
      <c r="CC43" s="1290"/>
      <c r="CD43" s="1290"/>
      <c r="CE43" s="1290"/>
      <c r="CF43" s="1290"/>
      <c r="CG43" s="1290"/>
      <c r="CH43" s="1290"/>
      <c r="CI43" s="1290"/>
      <c r="CJ43" s="1290"/>
      <c r="CK43" s="1290"/>
      <c r="CL43" s="1290"/>
      <c r="CM43" s="1290"/>
      <c r="CN43" s="1290"/>
      <c r="CO43" s="1290"/>
      <c r="CP43" s="1290"/>
      <c r="CQ43" s="1290"/>
      <c r="CR43" s="1290"/>
      <c r="CS43" s="1290"/>
      <c r="CT43" s="1290"/>
      <c r="CU43" s="1290"/>
      <c r="CV43" s="1290"/>
      <c r="CW43" s="1290"/>
      <c r="CX43" s="1290"/>
      <c r="CY43" s="1290"/>
      <c r="CZ43" s="1290"/>
      <c r="DA43" s="1290"/>
      <c r="DB43" s="1290"/>
      <c r="DC43" s="1291"/>
    </row>
    <row r="44" spans="2:109" x14ac:dyDescent="0.15">
      <c r="B44" s="376"/>
      <c r="AN44" s="1292"/>
      <c r="AO44" s="1293"/>
      <c r="AP44" s="1293"/>
      <c r="AQ44" s="1293"/>
      <c r="AR44" s="1293"/>
      <c r="AS44" s="1293"/>
      <c r="AT44" s="1293"/>
      <c r="AU44" s="1293"/>
      <c r="AV44" s="1293"/>
      <c r="AW44" s="1293"/>
      <c r="AX44" s="1293"/>
      <c r="AY44" s="1293"/>
      <c r="AZ44" s="1293"/>
      <c r="BA44" s="1293"/>
      <c r="BB44" s="1293"/>
      <c r="BC44" s="1293"/>
      <c r="BD44" s="1293"/>
      <c r="BE44" s="1293"/>
      <c r="BF44" s="1293"/>
      <c r="BG44" s="1293"/>
      <c r="BH44" s="1293"/>
      <c r="BI44" s="1293"/>
      <c r="BJ44" s="1293"/>
      <c r="BK44" s="1293"/>
      <c r="BL44" s="1293"/>
      <c r="BM44" s="1293"/>
      <c r="BN44" s="1293"/>
      <c r="BO44" s="1293"/>
      <c r="BP44" s="1293"/>
      <c r="BQ44" s="1293"/>
      <c r="BR44" s="1293"/>
      <c r="BS44" s="1293"/>
      <c r="BT44" s="1293"/>
      <c r="BU44" s="1293"/>
      <c r="BV44" s="1293"/>
      <c r="BW44" s="1293"/>
      <c r="BX44" s="1293"/>
      <c r="BY44" s="1293"/>
      <c r="BZ44" s="1293"/>
      <c r="CA44" s="1293"/>
      <c r="CB44" s="1293"/>
      <c r="CC44" s="1293"/>
      <c r="CD44" s="1293"/>
      <c r="CE44" s="1293"/>
      <c r="CF44" s="1293"/>
      <c r="CG44" s="1293"/>
      <c r="CH44" s="1293"/>
      <c r="CI44" s="1293"/>
      <c r="CJ44" s="1293"/>
      <c r="CK44" s="1293"/>
      <c r="CL44" s="1293"/>
      <c r="CM44" s="1293"/>
      <c r="CN44" s="1293"/>
      <c r="CO44" s="1293"/>
      <c r="CP44" s="1293"/>
      <c r="CQ44" s="1293"/>
      <c r="CR44" s="1293"/>
      <c r="CS44" s="1293"/>
      <c r="CT44" s="1293"/>
      <c r="CU44" s="1293"/>
      <c r="CV44" s="1293"/>
      <c r="CW44" s="1293"/>
      <c r="CX44" s="1293"/>
      <c r="CY44" s="1293"/>
      <c r="CZ44" s="1293"/>
      <c r="DA44" s="1293"/>
      <c r="DB44" s="1293"/>
      <c r="DC44" s="1294"/>
    </row>
    <row r="45" spans="2:109" x14ac:dyDescent="0.15">
      <c r="B45" s="376"/>
      <c r="AN45" s="1292"/>
      <c r="AO45" s="1293"/>
      <c r="AP45" s="1293"/>
      <c r="AQ45" s="1293"/>
      <c r="AR45" s="1293"/>
      <c r="AS45" s="1293"/>
      <c r="AT45" s="1293"/>
      <c r="AU45" s="1293"/>
      <c r="AV45" s="1293"/>
      <c r="AW45" s="1293"/>
      <c r="AX45" s="1293"/>
      <c r="AY45" s="1293"/>
      <c r="AZ45" s="1293"/>
      <c r="BA45" s="1293"/>
      <c r="BB45" s="1293"/>
      <c r="BC45" s="1293"/>
      <c r="BD45" s="1293"/>
      <c r="BE45" s="1293"/>
      <c r="BF45" s="1293"/>
      <c r="BG45" s="1293"/>
      <c r="BH45" s="1293"/>
      <c r="BI45" s="1293"/>
      <c r="BJ45" s="1293"/>
      <c r="BK45" s="1293"/>
      <c r="BL45" s="1293"/>
      <c r="BM45" s="1293"/>
      <c r="BN45" s="1293"/>
      <c r="BO45" s="1293"/>
      <c r="BP45" s="1293"/>
      <c r="BQ45" s="1293"/>
      <c r="BR45" s="1293"/>
      <c r="BS45" s="1293"/>
      <c r="BT45" s="1293"/>
      <c r="BU45" s="1293"/>
      <c r="BV45" s="1293"/>
      <c r="BW45" s="1293"/>
      <c r="BX45" s="1293"/>
      <c r="BY45" s="1293"/>
      <c r="BZ45" s="1293"/>
      <c r="CA45" s="1293"/>
      <c r="CB45" s="1293"/>
      <c r="CC45" s="1293"/>
      <c r="CD45" s="1293"/>
      <c r="CE45" s="1293"/>
      <c r="CF45" s="1293"/>
      <c r="CG45" s="1293"/>
      <c r="CH45" s="1293"/>
      <c r="CI45" s="1293"/>
      <c r="CJ45" s="1293"/>
      <c r="CK45" s="1293"/>
      <c r="CL45" s="1293"/>
      <c r="CM45" s="1293"/>
      <c r="CN45" s="1293"/>
      <c r="CO45" s="1293"/>
      <c r="CP45" s="1293"/>
      <c r="CQ45" s="1293"/>
      <c r="CR45" s="1293"/>
      <c r="CS45" s="1293"/>
      <c r="CT45" s="1293"/>
      <c r="CU45" s="1293"/>
      <c r="CV45" s="1293"/>
      <c r="CW45" s="1293"/>
      <c r="CX45" s="1293"/>
      <c r="CY45" s="1293"/>
      <c r="CZ45" s="1293"/>
      <c r="DA45" s="1293"/>
      <c r="DB45" s="1293"/>
      <c r="DC45" s="1294"/>
    </row>
    <row r="46" spans="2:109" x14ac:dyDescent="0.15">
      <c r="B46" s="376"/>
      <c r="AN46" s="1292"/>
      <c r="AO46" s="1293"/>
      <c r="AP46" s="1293"/>
      <c r="AQ46" s="1293"/>
      <c r="AR46" s="1293"/>
      <c r="AS46" s="1293"/>
      <c r="AT46" s="1293"/>
      <c r="AU46" s="1293"/>
      <c r="AV46" s="1293"/>
      <c r="AW46" s="1293"/>
      <c r="AX46" s="1293"/>
      <c r="AY46" s="1293"/>
      <c r="AZ46" s="1293"/>
      <c r="BA46" s="1293"/>
      <c r="BB46" s="1293"/>
      <c r="BC46" s="1293"/>
      <c r="BD46" s="1293"/>
      <c r="BE46" s="1293"/>
      <c r="BF46" s="1293"/>
      <c r="BG46" s="1293"/>
      <c r="BH46" s="1293"/>
      <c r="BI46" s="1293"/>
      <c r="BJ46" s="1293"/>
      <c r="BK46" s="1293"/>
      <c r="BL46" s="1293"/>
      <c r="BM46" s="1293"/>
      <c r="BN46" s="1293"/>
      <c r="BO46" s="1293"/>
      <c r="BP46" s="1293"/>
      <c r="BQ46" s="1293"/>
      <c r="BR46" s="1293"/>
      <c r="BS46" s="1293"/>
      <c r="BT46" s="1293"/>
      <c r="BU46" s="1293"/>
      <c r="BV46" s="1293"/>
      <c r="BW46" s="1293"/>
      <c r="BX46" s="1293"/>
      <c r="BY46" s="1293"/>
      <c r="BZ46" s="1293"/>
      <c r="CA46" s="1293"/>
      <c r="CB46" s="1293"/>
      <c r="CC46" s="1293"/>
      <c r="CD46" s="1293"/>
      <c r="CE46" s="1293"/>
      <c r="CF46" s="1293"/>
      <c r="CG46" s="1293"/>
      <c r="CH46" s="1293"/>
      <c r="CI46" s="1293"/>
      <c r="CJ46" s="1293"/>
      <c r="CK46" s="1293"/>
      <c r="CL46" s="1293"/>
      <c r="CM46" s="1293"/>
      <c r="CN46" s="1293"/>
      <c r="CO46" s="1293"/>
      <c r="CP46" s="1293"/>
      <c r="CQ46" s="1293"/>
      <c r="CR46" s="1293"/>
      <c r="CS46" s="1293"/>
      <c r="CT46" s="1293"/>
      <c r="CU46" s="1293"/>
      <c r="CV46" s="1293"/>
      <c r="CW46" s="1293"/>
      <c r="CX46" s="1293"/>
      <c r="CY46" s="1293"/>
      <c r="CZ46" s="1293"/>
      <c r="DA46" s="1293"/>
      <c r="DB46" s="1293"/>
      <c r="DC46" s="1294"/>
    </row>
    <row r="47" spans="2:109" x14ac:dyDescent="0.15">
      <c r="B47" s="376"/>
      <c r="AN47" s="1295"/>
      <c r="AO47" s="1296"/>
      <c r="AP47" s="1296"/>
      <c r="AQ47" s="1296"/>
      <c r="AR47" s="1296"/>
      <c r="AS47" s="1296"/>
      <c r="AT47" s="1296"/>
      <c r="AU47" s="1296"/>
      <c r="AV47" s="1296"/>
      <c r="AW47" s="1296"/>
      <c r="AX47" s="1296"/>
      <c r="AY47" s="1296"/>
      <c r="AZ47" s="1296"/>
      <c r="BA47" s="1296"/>
      <c r="BB47" s="1296"/>
      <c r="BC47" s="1296"/>
      <c r="BD47" s="1296"/>
      <c r="BE47" s="1296"/>
      <c r="BF47" s="1296"/>
      <c r="BG47" s="1296"/>
      <c r="BH47" s="1296"/>
      <c r="BI47" s="1296"/>
      <c r="BJ47" s="1296"/>
      <c r="BK47" s="1296"/>
      <c r="BL47" s="1296"/>
      <c r="BM47" s="1296"/>
      <c r="BN47" s="1296"/>
      <c r="BO47" s="1296"/>
      <c r="BP47" s="1296"/>
      <c r="BQ47" s="1296"/>
      <c r="BR47" s="1296"/>
      <c r="BS47" s="1296"/>
      <c r="BT47" s="1296"/>
      <c r="BU47" s="1296"/>
      <c r="BV47" s="1296"/>
      <c r="BW47" s="1296"/>
      <c r="BX47" s="1296"/>
      <c r="BY47" s="1296"/>
      <c r="BZ47" s="1296"/>
      <c r="CA47" s="1296"/>
      <c r="CB47" s="1296"/>
      <c r="CC47" s="1296"/>
      <c r="CD47" s="1296"/>
      <c r="CE47" s="1296"/>
      <c r="CF47" s="1296"/>
      <c r="CG47" s="1296"/>
      <c r="CH47" s="1296"/>
      <c r="CI47" s="1296"/>
      <c r="CJ47" s="1296"/>
      <c r="CK47" s="1296"/>
      <c r="CL47" s="1296"/>
      <c r="CM47" s="1296"/>
      <c r="CN47" s="1296"/>
      <c r="CO47" s="1296"/>
      <c r="CP47" s="1296"/>
      <c r="CQ47" s="1296"/>
      <c r="CR47" s="1296"/>
      <c r="CS47" s="1296"/>
      <c r="CT47" s="1296"/>
      <c r="CU47" s="1296"/>
      <c r="CV47" s="1296"/>
      <c r="CW47" s="1296"/>
      <c r="CX47" s="1296"/>
      <c r="CY47" s="1296"/>
      <c r="CZ47" s="1296"/>
      <c r="DA47" s="1296"/>
      <c r="DB47" s="1296"/>
      <c r="DC47" s="1297"/>
    </row>
    <row r="48" spans="2:109" x14ac:dyDescent="0.15">
      <c r="B48" s="376"/>
      <c r="H48" s="385"/>
      <c r="I48" s="385"/>
      <c r="J48" s="385"/>
      <c r="AN48" s="385"/>
      <c r="AO48" s="385"/>
      <c r="AP48" s="385"/>
      <c r="AZ48" s="385"/>
      <c r="BA48" s="385"/>
      <c r="BB48" s="385"/>
      <c r="BL48" s="385"/>
      <c r="BM48" s="385"/>
      <c r="BN48" s="385"/>
      <c r="BX48" s="385"/>
      <c r="BY48" s="385"/>
      <c r="BZ48" s="385"/>
      <c r="CJ48" s="385"/>
      <c r="CK48" s="385"/>
      <c r="CL48" s="385"/>
      <c r="CV48" s="385"/>
      <c r="CW48" s="385"/>
      <c r="CX48" s="385"/>
    </row>
    <row r="49" spans="1:109" x14ac:dyDescent="0.15">
      <c r="B49" s="376"/>
      <c r="AN49" s="370" t="s">
        <v>591</v>
      </c>
    </row>
    <row r="50" spans="1:109" x14ac:dyDescent="0.15">
      <c r="B50" s="376"/>
      <c r="G50" s="1283"/>
      <c r="H50" s="1283"/>
      <c r="I50" s="1283"/>
      <c r="J50" s="1283"/>
      <c r="K50" s="386"/>
      <c r="L50" s="386"/>
      <c r="M50" s="387"/>
      <c r="N50" s="387"/>
      <c r="AN50" s="1286"/>
      <c r="AO50" s="1287"/>
      <c r="AP50" s="1287"/>
      <c r="AQ50" s="1287"/>
      <c r="AR50" s="1287"/>
      <c r="AS50" s="1287"/>
      <c r="AT50" s="1287"/>
      <c r="AU50" s="1287"/>
      <c r="AV50" s="1287"/>
      <c r="AW50" s="1287"/>
      <c r="AX50" s="1287"/>
      <c r="AY50" s="1287"/>
      <c r="AZ50" s="1287"/>
      <c r="BA50" s="1287"/>
      <c r="BB50" s="1287"/>
      <c r="BC50" s="1287"/>
      <c r="BD50" s="1287"/>
      <c r="BE50" s="1287"/>
      <c r="BF50" s="1287"/>
      <c r="BG50" s="1287"/>
      <c r="BH50" s="1287"/>
      <c r="BI50" s="1287"/>
      <c r="BJ50" s="1287"/>
      <c r="BK50" s="1287"/>
      <c r="BL50" s="1287"/>
      <c r="BM50" s="1287"/>
      <c r="BN50" s="1287"/>
      <c r="BO50" s="1288"/>
      <c r="BP50" s="1282" t="s">
        <v>555</v>
      </c>
      <c r="BQ50" s="1282"/>
      <c r="BR50" s="1282"/>
      <c r="BS50" s="1282"/>
      <c r="BT50" s="1282"/>
      <c r="BU50" s="1282"/>
      <c r="BV50" s="1282"/>
      <c r="BW50" s="1282"/>
      <c r="BX50" s="1282" t="s">
        <v>556</v>
      </c>
      <c r="BY50" s="1282"/>
      <c r="BZ50" s="1282"/>
      <c r="CA50" s="1282"/>
      <c r="CB50" s="1282"/>
      <c r="CC50" s="1282"/>
      <c r="CD50" s="1282"/>
      <c r="CE50" s="1282"/>
      <c r="CF50" s="1282" t="s">
        <v>557</v>
      </c>
      <c r="CG50" s="1282"/>
      <c r="CH50" s="1282"/>
      <c r="CI50" s="1282"/>
      <c r="CJ50" s="1282"/>
      <c r="CK50" s="1282"/>
      <c r="CL50" s="1282"/>
      <c r="CM50" s="1282"/>
      <c r="CN50" s="1282" t="s">
        <v>558</v>
      </c>
      <c r="CO50" s="1282"/>
      <c r="CP50" s="1282"/>
      <c r="CQ50" s="1282"/>
      <c r="CR50" s="1282"/>
      <c r="CS50" s="1282"/>
      <c r="CT50" s="1282"/>
      <c r="CU50" s="1282"/>
      <c r="CV50" s="1282" t="s">
        <v>559</v>
      </c>
      <c r="CW50" s="1282"/>
      <c r="CX50" s="1282"/>
      <c r="CY50" s="1282"/>
      <c r="CZ50" s="1282"/>
      <c r="DA50" s="1282"/>
      <c r="DB50" s="1282"/>
      <c r="DC50" s="1282"/>
    </row>
    <row r="51" spans="1:109" ht="13.5" customHeight="1" x14ac:dyDescent="0.15">
      <c r="B51" s="376"/>
      <c r="G51" s="1285"/>
      <c r="H51" s="1285"/>
      <c r="I51" s="1298"/>
      <c r="J51" s="1298"/>
      <c r="K51" s="1284"/>
      <c r="L51" s="1284"/>
      <c r="M51" s="1284"/>
      <c r="N51" s="1284"/>
      <c r="AM51" s="385"/>
      <c r="AN51" s="1280" t="s">
        <v>592</v>
      </c>
      <c r="AO51" s="1280"/>
      <c r="AP51" s="1280"/>
      <c r="AQ51" s="1280"/>
      <c r="AR51" s="1280"/>
      <c r="AS51" s="1280"/>
      <c r="AT51" s="1280"/>
      <c r="AU51" s="1280"/>
      <c r="AV51" s="1280"/>
      <c r="AW51" s="1280"/>
      <c r="AX51" s="1280"/>
      <c r="AY51" s="1280"/>
      <c r="AZ51" s="1280"/>
      <c r="BA51" s="1280"/>
      <c r="BB51" s="1280" t="s">
        <v>593</v>
      </c>
      <c r="BC51" s="1280"/>
      <c r="BD51" s="1280"/>
      <c r="BE51" s="1280"/>
      <c r="BF51" s="1280"/>
      <c r="BG51" s="1280"/>
      <c r="BH51" s="1280"/>
      <c r="BI51" s="1280"/>
      <c r="BJ51" s="1280"/>
      <c r="BK51" s="1280"/>
      <c r="BL51" s="1280"/>
      <c r="BM51" s="1280"/>
      <c r="BN51" s="1280"/>
      <c r="BO51" s="1280"/>
      <c r="BP51" s="1277">
        <v>15.9</v>
      </c>
      <c r="BQ51" s="1277"/>
      <c r="BR51" s="1277"/>
      <c r="BS51" s="1277"/>
      <c r="BT51" s="1277"/>
      <c r="BU51" s="1277"/>
      <c r="BV51" s="1277"/>
      <c r="BW51" s="1277"/>
      <c r="BX51" s="1277">
        <v>25.4</v>
      </c>
      <c r="BY51" s="1277"/>
      <c r="BZ51" s="1277"/>
      <c r="CA51" s="1277"/>
      <c r="CB51" s="1277"/>
      <c r="CC51" s="1277"/>
      <c r="CD51" s="1277"/>
      <c r="CE51" s="1277"/>
      <c r="CF51" s="1277">
        <v>23.2</v>
      </c>
      <c r="CG51" s="1277"/>
      <c r="CH51" s="1277"/>
      <c r="CI51" s="1277"/>
      <c r="CJ51" s="1277"/>
      <c r="CK51" s="1277"/>
      <c r="CL51" s="1277"/>
      <c r="CM51" s="1277"/>
      <c r="CN51" s="1277">
        <v>24.8</v>
      </c>
      <c r="CO51" s="1277"/>
      <c r="CP51" s="1277"/>
      <c r="CQ51" s="1277"/>
      <c r="CR51" s="1277"/>
      <c r="CS51" s="1277"/>
      <c r="CT51" s="1277"/>
      <c r="CU51" s="1277"/>
      <c r="CV51" s="1277">
        <v>7.6</v>
      </c>
      <c r="CW51" s="1277"/>
      <c r="CX51" s="1277"/>
      <c r="CY51" s="1277"/>
      <c r="CZ51" s="1277"/>
      <c r="DA51" s="1277"/>
      <c r="DB51" s="1277"/>
      <c r="DC51" s="1277"/>
    </row>
    <row r="52" spans="1:109" x14ac:dyDescent="0.15">
      <c r="B52" s="376"/>
      <c r="G52" s="1285"/>
      <c r="H52" s="1285"/>
      <c r="I52" s="1298"/>
      <c r="J52" s="1298"/>
      <c r="K52" s="1284"/>
      <c r="L52" s="1284"/>
      <c r="M52" s="1284"/>
      <c r="N52" s="1284"/>
      <c r="AM52" s="385"/>
      <c r="AN52" s="1280"/>
      <c r="AO52" s="1280"/>
      <c r="AP52" s="1280"/>
      <c r="AQ52" s="1280"/>
      <c r="AR52" s="1280"/>
      <c r="AS52" s="1280"/>
      <c r="AT52" s="1280"/>
      <c r="AU52" s="1280"/>
      <c r="AV52" s="1280"/>
      <c r="AW52" s="1280"/>
      <c r="AX52" s="1280"/>
      <c r="AY52" s="1280"/>
      <c r="AZ52" s="1280"/>
      <c r="BA52" s="1280"/>
      <c r="BB52" s="1280"/>
      <c r="BC52" s="1280"/>
      <c r="BD52" s="1280"/>
      <c r="BE52" s="1280"/>
      <c r="BF52" s="1280"/>
      <c r="BG52" s="1280"/>
      <c r="BH52" s="1280"/>
      <c r="BI52" s="1280"/>
      <c r="BJ52" s="1280"/>
      <c r="BK52" s="1280"/>
      <c r="BL52" s="1280"/>
      <c r="BM52" s="1280"/>
      <c r="BN52" s="1280"/>
      <c r="BO52" s="1280"/>
      <c r="BP52" s="1277"/>
      <c r="BQ52" s="1277"/>
      <c r="BR52" s="1277"/>
      <c r="BS52" s="1277"/>
      <c r="BT52" s="1277"/>
      <c r="BU52" s="1277"/>
      <c r="BV52" s="1277"/>
      <c r="BW52" s="1277"/>
      <c r="BX52" s="1277"/>
      <c r="BY52" s="1277"/>
      <c r="BZ52" s="1277"/>
      <c r="CA52" s="1277"/>
      <c r="CB52" s="1277"/>
      <c r="CC52" s="1277"/>
      <c r="CD52" s="1277"/>
      <c r="CE52" s="1277"/>
      <c r="CF52" s="1277"/>
      <c r="CG52" s="1277"/>
      <c r="CH52" s="1277"/>
      <c r="CI52" s="1277"/>
      <c r="CJ52" s="1277"/>
      <c r="CK52" s="1277"/>
      <c r="CL52" s="1277"/>
      <c r="CM52" s="1277"/>
      <c r="CN52" s="1277"/>
      <c r="CO52" s="1277"/>
      <c r="CP52" s="1277"/>
      <c r="CQ52" s="1277"/>
      <c r="CR52" s="1277"/>
      <c r="CS52" s="1277"/>
      <c r="CT52" s="1277"/>
      <c r="CU52" s="1277"/>
      <c r="CV52" s="1277"/>
      <c r="CW52" s="1277"/>
      <c r="CX52" s="1277"/>
      <c r="CY52" s="1277"/>
      <c r="CZ52" s="1277"/>
      <c r="DA52" s="1277"/>
      <c r="DB52" s="1277"/>
      <c r="DC52" s="1277"/>
    </row>
    <row r="53" spans="1:109" x14ac:dyDescent="0.15">
      <c r="A53" s="384"/>
      <c r="B53" s="376"/>
      <c r="G53" s="1285"/>
      <c r="H53" s="1285"/>
      <c r="I53" s="1283"/>
      <c r="J53" s="1283"/>
      <c r="K53" s="1284"/>
      <c r="L53" s="1284"/>
      <c r="M53" s="1284"/>
      <c r="N53" s="1284"/>
      <c r="AM53" s="385"/>
      <c r="AN53" s="1280"/>
      <c r="AO53" s="1280"/>
      <c r="AP53" s="1280"/>
      <c r="AQ53" s="1280"/>
      <c r="AR53" s="1280"/>
      <c r="AS53" s="1280"/>
      <c r="AT53" s="1280"/>
      <c r="AU53" s="1280"/>
      <c r="AV53" s="1280"/>
      <c r="AW53" s="1280"/>
      <c r="AX53" s="1280"/>
      <c r="AY53" s="1280"/>
      <c r="AZ53" s="1280"/>
      <c r="BA53" s="1280"/>
      <c r="BB53" s="1280" t="s">
        <v>594</v>
      </c>
      <c r="BC53" s="1280"/>
      <c r="BD53" s="1280"/>
      <c r="BE53" s="1280"/>
      <c r="BF53" s="1280"/>
      <c r="BG53" s="1280"/>
      <c r="BH53" s="1280"/>
      <c r="BI53" s="1280"/>
      <c r="BJ53" s="1280"/>
      <c r="BK53" s="1280"/>
      <c r="BL53" s="1280"/>
      <c r="BM53" s="1280"/>
      <c r="BN53" s="1280"/>
      <c r="BO53" s="1280"/>
      <c r="BP53" s="1277">
        <v>67</v>
      </c>
      <c r="BQ53" s="1277"/>
      <c r="BR53" s="1277"/>
      <c r="BS53" s="1277"/>
      <c r="BT53" s="1277"/>
      <c r="BU53" s="1277"/>
      <c r="BV53" s="1277"/>
      <c r="BW53" s="1277"/>
      <c r="BX53" s="1277">
        <v>68.900000000000006</v>
      </c>
      <c r="BY53" s="1277"/>
      <c r="BZ53" s="1277"/>
      <c r="CA53" s="1277"/>
      <c r="CB53" s="1277"/>
      <c r="CC53" s="1277"/>
      <c r="CD53" s="1277"/>
      <c r="CE53" s="1277"/>
      <c r="CF53" s="1277">
        <v>64.099999999999994</v>
      </c>
      <c r="CG53" s="1277"/>
      <c r="CH53" s="1277"/>
      <c r="CI53" s="1277"/>
      <c r="CJ53" s="1277"/>
      <c r="CK53" s="1277"/>
      <c r="CL53" s="1277"/>
      <c r="CM53" s="1277"/>
      <c r="CN53" s="1277">
        <v>66.599999999999994</v>
      </c>
      <c r="CO53" s="1277"/>
      <c r="CP53" s="1277"/>
      <c r="CQ53" s="1277"/>
      <c r="CR53" s="1277"/>
      <c r="CS53" s="1277"/>
      <c r="CT53" s="1277"/>
      <c r="CU53" s="1277"/>
      <c r="CV53" s="1277">
        <v>68.400000000000006</v>
      </c>
      <c r="CW53" s="1277"/>
      <c r="CX53" s="1277"/>
      <c r="CY53" s="1277"/>
      <c r="CZ53" s="1277"/>
      <c r="DA53" s="1277"/>
      <c r="DB53" s="1277"/>
      <c r="DC53" s="1277"/>
    </row>
    <row r="54" spans="1:109" x14ac:dyDescent="0.15">
      <c r="A54" s="384"/>
      <c r="B54" s="376"/>
      <c r="G54" s="1285"/>
      <c r="H54" s="1285"/>
      <c r="I54" s="1283"/>
      <c r="J54" s="1283"/>
      <c r="K54" s="1284"/>
      <c r="L54" s="1284"/>
      <c r="M54" s="1284"/>
      <c r="N54" s="1284"/>
      <c r="AM54" s="385"/>
      <c r="AN54" s="1280"/>
      <c r="AO54" s="1280"/>
      <c r="AP54" s="1280"/>
      <c r="AQ54" s="1280"/>
      <c r="AR54" s="1280"/>
      <c r="AS54" s="1280"/>
      <c r="AT54" s="1280"/>
      <c r="AU54" s="1280"/>
      <c r="AV54" s="1280"/>
      <c r="AW54" s="1280"/>
      <c r="AX54" s="1280"/>
      <c r="AY54" s="1280"/>
      <c r="AZ54" s="1280"/>
      <c r="BA54" s="1280"/>
      <c r="BB54" s="1280"/>
      <c r="BC54" s="1280"/>
      <c r="BD54" s="1280"/>
      <c r="BE54" s="1280"/>
      <c r="BF54" s="1280"/>
      <c r="BG54" s="1280"/>
      <c r="BH54" s="1280"/>
      <c r="BI54" s="1280"/>
      <c r="BJ54" s="1280"/>
      <c r="BK54" s="1280"/>
      <c r="BL54" s="1280"/>
      <c r="BM54" s="1280"/>
      <c r="BN54" s="1280"/>
      <c r="BO54" s="1280"/>
      <c r="BP54" s="1277"/>
      <c r="BQ54" s="1277"/>
      <c r="BR54" s="1277"/>
      <c r="BS54" s="1277"/>
      <c r="BT54" s="1277"/>
      <c r="BU54" s="1277"/>
      <c r="BV54" s="1277"/>
      <c r="BW54" s="1277"/>
      <c r="BX54" s="1277"/>
      <c r="BY54" s="1277"/>
      <c r="BZ54" s="1277"/>
      <c r="CA54" s="1277"/>
      <c r="CB54" s="1277"/>
      <c r="CC54" s="1277"/>
      <c r="CD54" s="1277"/>
      <c r="CE54" s="1277"/>
      <c r="CF54" s="1277"/>
      <c r="CG54" s="1277"/>
      <c r="CH54" s="1277"/>
      <c r="CI54" s="1277"/>
      <c r="CJ54" s="1277"/>
      <c r="CK54" s="1277"/>
      <c r="CL54" s="1277"/>
      <c r="CM54" s="1277"/>
      <c r="CN54" s="1277"/>
      <c r="CO54" s="1277"/>
      <c r="CP54" s="1277"/>
      <c r="CQ54" s="1277"/>
      <c r="CR54" s="1277"/>
      <c r="CS54" s="1277"/>
      <c r="CT54" s="1277"/>
      <c r="CU54" s="1277"/>
      <c r="CV54" s="1277"/>
      <c r="CW54" s="1277"/>
      <c r="CX54" s="1277"/>
      <c r="CY54" s="1277"/>
      <c r="CZ54" s="1277"/>
      <c r="DA54" s="1277"/>
      <c r="DB54" s="1277"/>
      <c r="DC54" s="1277"/>
    </row>
    <row r="55" spans="1:109" x14ac:dyDescent="0.15">
      <c r="A55" s="384"/>
      <c r="B55" s="376"/>
      <c r="G55" s="1283"/>
      <c r="H55" s="1283"/>
      <c r="I55" s="1283"/>
      <c r="J55" s="1283"/>
      <c r="K55" s="1284"/>
      <c r="L55" s="1284"/>
      <c r="M55" s="1284"/>
      <c r="N55" s="1284"/>
      <c r="AN55" s="1282" t="s">
        <v>595</v>
      </c>
      <c r="AO55" s="1282"/>
      <c r="AP55" s="1282"/>
      <c r="AQ55" s="1282"/>
      <c r="AR55" s="1282"/>
      <c r="AS55" s="1282"/>
      <c r="AT55" s="1282"/>
      <c r="AU55" s="1282"/>
      <c r="AV55" s="1282"/>
      <c r="AW55" s="1282"/>
      <c r="AX55" s="1282"/>
      <c r="AY55" s="1282"/>
      <c r="AZ55" s="1282"/>
      <c r="BA55" s="1282"/>
      <c r="BB55" s="1280" t="s">
        <v>593</v>
      </c>
      <c r="BC55" s="1280"/>
      <c r="BD55" s="1280"/>
      <c r="BE55" s="1280"/>
      <c r="BF55" s="1280"/>
      <c r="BG55" s="1280"/>
      <c r="BH55" s="1280"/>
      <c r="BI55" s="1280"/>
      <c r="BJ55" s="1280"/>
      <c r="BK55" s="1280"/>
      <c r="BL55" s="1280"/>
      <c r="BM55" s="1280"/>
      <c r="BN55" s="1280"/>
      <c r="BO55" s="1280"/>
      <c r="BP55" s="1277">
        <v>0</v>
      </c>
      <c r="BQ55" s="1277"/>
      <c r="BR55" s="1277"/>
      <c r="BS55" s="1277"/>
      <c r="BT55" s="1277"/>
      <c r="BU55" s="1277"/>
      <c r="BV55" s="1277"/>
      <c r="BW55" s="1277"/>
      <c r="BX55" s="1277">
        <v>0</v>
      </c>
      <c r="BY55" s="1277"/>
      <c r="BZ55" s="1277"/>
      <c r="CA55" s="1277"/>
      <c r="CB55" s="1277"/>
      <c r="CC55" s="1277"/>
      <c r="CD55" s="1277"/>
      <c r="CE55" s="1277"/>
      <c r="CF55" s="1277">
        <v>0</v>
      </c>
      <c r="CG55" s="1277"/>
      <c r="CH55" s="1277"/>
      <c r="CI55" s="1277"/>
      <c r="CJ55" s="1277"/>
      <c r="CK55" s="1277"/>
      <c r="CL55" s="1277"/>
      <c r="CM55" s="1277"/>
      <c r="CN55" s="1277">
        <v>0</v>
      </c>
      <c r="CO55" s="1277"/>
      <c r="CP55" s="1277"/>
      <c r="CQ55" s="1277"/>
      <c r="CR55" s="1277"/>
      <c r="CS55" s="1277"/>
      <c r="CT55" s="1277"/>
      <c r="CU55" s="1277"/>
      <c r="CV55" s="1277">
        <v>0</v>
      </c>
      <c r="CW55" s="1277"/>
      <c r="CX55" s="1277"/>
      <c r="CY55" s="1277"/>
      <c r="CZ55" s="1277"/>
      <c r="DA55" s="1277"/>
      <c r="DB55" s="1277"/>
      <c r="DC55" s="1277"/>
    </row>
    <row r="56" spans="1:109" x14ac:dyDescent="0.15">
      <c r="A56" s="384"/>
      <c r="B56" s="376"/>
      <c r="G56" s="1283"/>
      <c r="H56" s="1283"/>
      <c r="I56" s="1283"/>
      <c r="J56" s="1283"/>
      <c r="K56" s="1284"/>
      <c r="L56" s="1284"/>
      <c r="M56" s="1284"/>
      <c r="N56" s="1284"/>
      <c r="AN56" s="1282"/>
      <c r="AO56" s="1282"/>
      <c r="AP56" s="1282"/>
      <c r="AQ56" s="1282"/>
      <c r="AR56" s="1282"/>
      <c r="AS56" s="1282"/>
      <c r="AT56" s="1282"/>
      <c r="AU56" s="1282"/>
      <c r="AV56" s="1282"/>
      <c r="AW56" s="1282"/>
      <c r="AX56" s="1282"/>
      <c r="AY56" s="1282"/>
      <c r="AZ56" s="1282"/>
      <c r="BA56" s="1282"/>
      <c r="BB56" s="1280"/>
      <c r="BC56" s="1280"/>
      <c r="BD56" s="1280"/>
      <c r="BE56" s="1280"/>
      <c r="BF56" s="1280"/>
      <c r="BG56" s="1280"/>
      <c r="BH56" s="1280"/>
      <c r="BI56" s="1280"/>
      <c r="BJ56" s="1280"/>
      <c r="BK56" s="1280"/>
      <c r="BL56" s="1280"/>
      <c r="BM56" s="1280"/>
      <c r="BN56" s="1280"/>
      <c r="BO56" s="1280"/>
      <c r="BP56" s="1277"/>
      <c r="BQ56" s="1277"/>
      <c r="BR56" s="1277"/>
      <c r="BS56" s="1277"/>
      <c r="BT56" s="1277"/>
      <c r="BU56" s="1277"/>
      <c r="BV56" s="1277"/>
      <c r="BW56" s="1277"/>
      <c r="BX56" s="1277"/>
      <c r="BY56" s="1277"/>
      <c r="BZ56" s="1277"/>
      <c r="CA56" s="1277"/>
      <c r="CB56" s="1277"/>
      <c r="CC56" s="1277"/>
      <c r="CD56" s="1277"/>
      <c r="CE56" s="1277"/>
      <c r="CF56" s="1277"/>
      <c r="CG56" s="1277"/>
      <c r="CH56" s="1277"/>
      <c r="CI56" s="1277"/>
      <c r="CJ56" s="1277"/>
      <c r="CK56" s="1277"/>
      <c r="CL56" s="1277"/>
      <c r="CM56" s="1277"/>
      <c r="CN56" s="1277"/>
      <c r="CO56" s="1277"/>
      <c r="CP56" s="1277"/>
      <c r="CQ56" s="1277"/>
      <c r="CR56" s="1277"/>
      <c r="CS56" s="1277"/>
      <c r="CT56" s="1277"/>
      <c r="CU56" s="1277"/>
      <c r="CV56" s="1277"/>
      <c r="CW56" s="1277"/>
      <c r="CX56" s="1277"/>
      <c r="CY56" s="1277"/>
      <c r="CZ56" s="1277"/>
      <c r="DA56" s="1277"/>
      <c r="DB56" s="1277"/>
      <c r="DC56" s="1277"/>
    </row>
    <row r="57" spans="1:109" s="384" customFormat="1" x14ac:dyDescent="0.15">
      <c r="B57" s="388"/>
      <c r="G57" s="1283"/>
      <c r="H57" s="1283"/>
      <c r="I57" s="1278"/>
      <c r="J57" s="1278"/>
      <c r="K57" s="1284"/>
      <c r="L57" s="1284"/>
      <c r="M57" s="1284"/>
      <c r="N57" s="1284"/>
      <c r="AM57" s="370"/>
      <c r="AN57" s="1282"/>
      <c r="AO57" s="1282"/>
      <c r="AP57" s="1282"/>
      <c r="AQ57" s="1282"/>
      <c r="AR57" s="1282"/>
      <c r="AS57" s="1282"/>
      <c r="AT57" s="1282"/>
      <c r="AU57" s="1282"/>
      <c r="AV57" s="1282"/>
      <c r="AW57" s="1282"/>
      <c r="AX57" s="1282"/>
      <c r="AY57" s="1282"/>
      <c r="AZ57" s="1282"/>
      <c r="BA57" s="1282"/>
      <c r="BB57" s="1280" t="s">
        <v>594</v>
      </c>
      <c r="BC57" s="1280"/>
      <c r="BD57" s="1280"/>
      <c r="BE57" s="1280"/>
      <c r="BF57" s="1280"/>
      <c r="BG57" s="1280"/>
      <c r="BH57" s="1280"/>
      <c r="BI57" s="1280"/>
      <c r="BJ57" s="1280"/>
      <c r="BK57" s="1280"/>
      <c r="BL57" s="1280"/>
      <c r="BM57" s="1280"/>
      <c r="BN57" s="1280"/>
      <c r="BO57" s="1280"/>
      <c r="BP57" s="1277">
        <v>58.4</v>
      </c>
      <c r="BQ57" s="1277"/>
      <c r="BR57" s="1277"/>
      <c r="BS57" s="1277"/>
      <c r="BT57" s="1277"/>
      <c r="BU57" s="1277"/>
      <c r="BV57" s="1277"/>
      <c r="BW57" s="1277"/>
      <c r="BX57" s="1277">
        <v>61.8</v>
      </c>
      <c r="BY57" s="1277"/>
      <c r="BZ57" s="1277"/>
      <c r="CA57" s="1277"/>
      <c r="CB57" s="1277"/>
      <c r="CC57" s="1277"/>
      <c r="CD57" s="1277"/>
      <c r="CE57" s="1277"/>
      <c r="CF57" s="1277">
        <v>63.1</v>
      </c>
      <c r="CG57" s="1277"/>
      <c r="CH57" s="1277"/>
      <c r="CI57" s="1277"/>
      <c r="CJ57" s="1277"/>
      <c r="CK57" s="1277"/>
      <c r="CL57" s="1277"/>
      <c r="CM57" s="1277"/>
      <c r="CN57" s="1277">
        <v>62.2</v>
      </c>
      <c r="CO57" s="1277"/>
      <c r="CP57" s="1277"/>
      <c r="CQ57" s="1277"/>
      <c r="CR57" s="1277"/>
      <c r="CS57" s="1277"/>
      <c r="CT57" s="1277"/>
      <c r="CU57" s="1277"/>
      <c r="CV57" s="1277">
        <v>48</v>
      </c>
      <c r="CW57" s="1277"/>
      <c r="CX57" s="1277"/>
      <c r="CY57" s="1277"/>
      <c r="CZ57" s="1277"/>
      <c r="DA57" s="1277"/>
      <c r="DB57" s="1277"/>
      <c r="DC57" s="1277"/>
      <c r="DD57" s="389"/>
      <c r="DE57" s="388"/>
    </row>
    <row r="58" spans="1:109" s="384" customFormat="1" x14ac:dyDescent="0.15">
      <c r="A58" s="370"/>
      <c r="B58" s="388"/>
      <c r="G58" s="1283"/>
      <c r="H58" s="1283"/>
      <c r="I58" s="1278"/>
      <c r="J58" s="1278"/>
      <c r="K58" s="1284"/>
      <c r="L58" s="1284"/>
      <c r="M58" s="1284"/>
      <c r="N58" s="1284"/>
      <c r="AM58" s="370"/>
      <c r="AN58" s="1282"/>
      <c r="AO58" s="1282"/>
      <c r="AP58" s="1282"/>
      <c r="AQ58" s="1282"/>
      <c r="AR58" s="1282"/>
      <c r="AS58" s="1282"/>
      <c r="AT58" s="1282"/>
      <c r="AU58" s="1282"/>
      <c r="AV58" s="1282"/>
      <c r="AW58" s="1282"/>
      <c r="AX58" s="1282"/>
      <c r="AY58" s="1282"/>
      <c r="AZ58" s="1282"/>
      <c r="BA58" s="1282"/>
      <c r="BB58" s="1280"/>
      <c r="BC58" s="1280"/>
      <c r="BD58" s="1280"/>
      <c r="BE58" s="1280"/>
      <c r="BF58" s="1280"/>
      <c r="BG58" s="1280"/>
      <c r="BH58" s="1280"/>
      <c r="BI58" s="1280"/>
      <c r="BJ58" s="1280"/>
      <c r="BK58" s="1280"/>
      <c r="BL58" s="1280"/>
      <c r="BM58" s="1280"/>
      <c r="BN58" s="1280"/>
      <c r="BO58" s="1280"/>
      <c r="BP58" s="1277"/>
      <c r="BQ58" s="1277"/>
      <c r="BR58" s="1277"/>
      <c r="BS58" s="1277"/>
      <c r="BT58" s="1277"/>
      <c r="BU58" s="1277"/>
      <c r="BV58" s="1277"/>
      <c r="BW58" s="1277"/>
      <c r="BX58" s="1277"/>
      <c r="BY58" s="1277"/>
      <c r="BZ58" s="1277"/>
      <c r="CA58" s="1277"/>
      <c r="CB58" s="1277"/>
      <c r="CC58" s="1277"/>
      <c r="CD58" s="1277"/>
      <c r="CE58" s="1277"/>
      <c r="CF58" s="1277"/>
      <c r="CG58" s="1277"/>
      <c r="CH58" s="1277"/>
      <c r="CI58" s="1277"/>
      <c r="CJ58" s="1277"/>
      <c r="CK58" s="1277"/>
      <c r="CL58" s="1277"/>
      <c r="CM58" s="1277"/>
      <c r="CN58" s="1277"/>
      <c r="CO58" s="1277"/>
      <c r="CP58" s="1277"/>
      <c r="CQ58" s="1277"/>
      <c r="CR58" s="1277"/>
      <c r="CS58" s="1277"/>
      <c r="CT58" s="1277"/>
      <c r="CU58" s="1277"/>
      <c r="CV58" s="1277"/>
      <c r="CW58" s="1277"/>
      <c r="CX58" s="1277"/>
      <c r="CY58" s="1277"/>
      <c r="CZ58" s="1277"/>
      <c r="DA58" s="1277"/>
      <c r="DB58" s="1277"/>
      <c r="DC58" s="1277"/>
      <c r="DD58" s="389"/>
      <c r="DE58" s="388"/>
    </row>
    <row r="59" spans="1:109" s="384" customFormat="1" x14ac:dyDescent="0.15">
      <c r="A59" s="370"/>
      <c r="B59" s="388"/>
      <c r="K59" s="390"/>
      <c r="L59" s="390"/>
      <c r="M59" s="390"/>
      <c r="N59" s="390"/>
      <c r="AQ59" s="390"/>
      <c r="AR59" s="390"/>
      <c r="AS59" s="390"/>
      <c r="AT59" s="390"/>
      <c r="BC59" s="390"/>
      <c r="BD59" s="390"/>
      <c r="BE59" s="390"/>
      <c r="BF59" s="390"/>
      <c r="BO59" s="390"/>
      <c r="BP59" s="390"/>
      <c r="BQ59" s="390"/>
      <c r="BR59" s="390"/>
      <c r="CA59" s="390"/>
      <c r="CB59" s="390"/>
      <c r="CC59" s="390"/>
      <c r="CD59" s="390"/>
      <c r="CM59" s="390"/>
      <c r="CN59" s="390"/>
      <c r="CO59" s="390"/>
      <c r="CP59" s="390"/>
      <c r="CY59" s="390"/>
      <c r="CZ59" s="390"/>
      <c r="DA59" s="390"/>
      <c r="DB59" s="390"/>
      <c r="DC59" s="390"/>
      <c r="DD59" s="389"/>
      <c r="DE59" s="388"/>
    </row>
    <row r="60" spans="1:109" s="384" customFormat="1" x14ac:dyDescent="0.15">
      <c r="A60" s="370"/>
      <c r="B60" s="388"/>
      <c r="K60" s="390"/>
      <c r="L60" s="390"/>
      <c r="M60" s="390"/>
      <c r="N60" s="390"/>
      <c r="AQ60" s="390"/>
      <c r="AR60" s="390"/>
      <c r="AS60" s="390"/>
      <c r="AT60" s="390"/>
      <c r="BC60" s="390"/>
      <c r="BD60" s="390"/>
      <c r="BE60" s="390"/>
      <c r="BF60" s="390"/>
      <c r="BO60" s="390"/>
      <c r="BP60" s="390"/>
      <c r="BQ60" s="390"/>
      <c r="BR60" s="390"/>
      <c r="CA60" s="390"/>
      <c r="CB60" s="390"/>
      <c r="CC60" s="390"/>
      <c r="CD60" s="390"/>
      <c r="CM60" s="390"/>
      <c r="CN60" s="390"/>
      <c r="CO60" s="390"/>
      <c r="CP60" s="390"/>
      <c r="CY60" s="390"/>
      <c r="CZ60" s="390"/>
      <c r="DA60" s="390"/>
      <c r="DB60" s="390"/>
      <c r="DC60" s="390"/>
      <c r="DD60" s="389"/>
      <c r="DE60" s="388"/>
    </row>
    <row r="61" spans="1:109" s="384" customFormat="1" x14ac:dyDescent="0.15">
      <c r="A61" s="370"/>
      <c r="B61" s="391"/>
      <c r="C61" s="392"/>
      <c r="D61" s="392"/>
      <c r="E61" s="392"/>
      <c r="F61" s="392"/>
      <c r="G61" s="392"/>
      <c r="H61" s="392"/>
      <c r="I61" s="392"/>
      <c r="J61" s="392"/>
      <c r="K61" s="392"/>
      <c r="L61" s="392"/>
      <c r="M61" s="393"/>
      <c r="N61" s="393"/>
      <c r="O61" s="392"/>
      <c r="P61" s="392"/>
      <c r="Q61" s="392"/>
      <c r="R61" s="392"/>
      <c r="S61" s="392"/>
      <c r="T61" s="392"/>
      <c r="U61" s="392"/>
      <c r="V61" s="392"/>
      <c r="W61" s="392"/>
      <c r="X61" s="392"/>
      <c r="Y61" s="392"/>
      <c r="Z61" s="392"/>
      <c r="AA61" s="392"/>
      <c r="AB61" s="392"/>
      <c r="AC61" s="392"/>
      <c r="AD61" s="392"/>
      <c r="AE61" s="392"/>
      <c r="AF61" s="392"/>
      <c r="AG61" s="392"/>
      <c r="AH61" s="392"/>
      <c r="AI61" s="392"/>
      <c r="AJ61" s="392"/>
      <c r="AK61" s="392"/>
      <c r="AL61" s="392"/>
      <c r="AM61" s="392"/>
      <c r="AN61" s="392"/>
      <c r="AO61" s="392"/>
      <c r="AP61" s="392"/>
      <c r="AQ61" s="392"/>
      <c r="AR61" s="392"/>
      <c r="AS61" s="393"/>
      <c r="AT61" s="393"/>
      <c r="AU61" s="392"/>
      <c r="AV61" s="392"/>
      <c r="AW61" s="392"/>
      <c r="AX61" s="392"/>
      <c r="AY61" s="392"/>
      <c r="AZ61" s="392"/>
      <c r="BA61" s="392"/>
      <c r="BB61" s="392"/>
      <c r="BC61" s="392"/>
      <c r="BD61" s="392"/>
      <c r="BE61" s="393"/>
      <c r="BF61" s="393"/>
      <c r="BG61" s="392"/>
      <c r="BH61" s="392"/>
      <c r="BI61" s="392"/>
      <c r="BJ61" s="392"/>
      <c r="BK61" s="392"/>
      <c r="BL61" s="392"/>
      <c r="BM61" s="392"/>
      <c r="BN61" s="392"/>
      <c r="BO61" s="392"/>
      <c r="BP61" s="392"/>
      <c r="BQ61" s="393"/>
      <c r="BR61" s="393"/>
      <c r="BS61" s="392"/>
      <c r="BT61" s="392"/>
      <c r="BU61" s="392"/>
      <c r="BV61" s="392"/>
      <c r="BW61" s="392"/>
      <c r="BX61" s="392"/>
      <c r="BY61" s="392"/>
      <c r="BZ61" s="392"/>
      <c r="CA61" s="392"/>
      <c r="CB61" s="392"/>
      <c r="CC61" s="393"/>
      <c r="CD61" s="393"/>
      <c r="CE61" s="392"/>
      <c r="CF61" s="392"/>
      <c r="CG61" s="392"/>
      <c r="CH61" s="392"/>
      <c r="CI61" s="392"/>
      <c r="CJ61" s="392"/>
      <c r="CK61" s="392"/>
      <c r="CL61" s="392"/>
      <c r="CM61" s="392"/>
      <c r="CN61" s="392"/>
      <c r="CO61" s="393"/>
      <c r="CP61" s="393"/>
      <c r="CQ61" s="392"/>
      <c r="CR61" s="392"/>
      <c r="CS61" s="392"/>
      <c r="CT61" s="392"/>
      <c r="CU61" s="392"/>
      <c r="CV61" s="392"/>
      <c r="CW61" s="392"/>
      <c r="CX61" s="392"/>
      <c r="CY61" s="392"/>
      <c r="CZ61" s="392"/>
      <c r="DA61" s="393"/>
      <c r="DB61" s="393"/>
      <c r="DC61" s="393"/>
      <c r="DD61" s="394"/>
      <c r="DE61" s="388"/>
    </row>
    <row r="62" spans="1:109" x14ac:dyDescent="0.15">
      <c r="B62" s="381"/>
      <c r="C62" s="381"/>
      <c r="D62" s="381"/>
      <c r="E62" s="381"/>
      <c r="F62" s="381"/>
      <c r="G62" s="381"/>
      <c r="H62" s="381"/>
      <c r="I62" s="381"/>
      <c r="J62" s="381"/>
      <c r="K62" s="381"/>
      <c r="L62" s="381"/>
      <c r="M62" s="381"/>
      <c r="N62" s="381"/>
      <c r="O62" s="381"/>
      <c r="P62" s="381"/>
      <c r="Q62" s="381"/>
      <c r="R62" s="381"/>
      <c r="S62" s="381"/>
      <c r="T62" s="381"/>
      <c r="U62" s="381"/>
      <c r="V62" s="381"/>
      <c r="W62" s="381"/>
      <c r="X62" s="381"/>
      <c r="Y62" s="381"/>
      <c r="Z62" s="381"/>
      <c r="AA62" s="381"/>
      <c r="AB62" s="381"/>
      <c r="AC62" s="381"/>
      <c r="AD62" s="381"/>
      <c r="AE62" s="381"/>
      <c r="AF62" s="381"/>
      <c r="AG62" s="381"/>
      <c r="AH62" s="381"/>
      <c r="AI62" s="381"/>
      <c r="AJ62" s="381"/>
      <c r="AK62" s="381"/>
      <c r="AL62" s="381"/>
      <c r="AM62" s="381"/>
      <c r="AN62" s="381"/>
      <c r="AO62" s="381"/>
      <c r="AP62" s="381"/>
      <c r="AQ62" s="381"/>
      <c r="AR62" s="381"/>
      <c r="AS62" s="381"/>
      <c r="AT62" s="381"/>
      <c r="AU62" s="381"/>
      <c r="AV62" s="381"/>
      <c r="AW62" s="381"/>
      <c r="AX62" s="381"/>
      <c r="AY62" s="381"/>
      <c r="AZ62" s="381"/>
      <c r="BA62" s="381"/>
      <c r="BB62" s="381"/>
      <c r="BC62" s="381"/>
      <c r="BD62" s="381"/>
      <c r="BE62" s="381"/>
      <c r="BF62" s="381"/>
      <c r="BG62" s="381"/>
      <c r="BH62" s="381"/>
      <c r="BI62" s="381"/>
      <c r="BJ62" s="381"/>
      <c r="BK62" s="381"/>
      <c r="BL62" s="381"/>
      <c r="BM62" s="381"/>
      <c r="BN62" s="381"/>
      <c r="BO62" s="381"/>
      <c r="BP62" s="381"/>
      <c r="BQ62" s="381"/>
      <c r="BR62" s="381"/>
      <c r="BS62" s="381"/>
      <c r="BT62" s="381"/>
      <c r="BU62" s="381"/>
      <c r="BV62" s="381"/>
      <c r="BW62" s="381"/>
      <c r="BX62" s="381"/>
      <c r="BY62" s="381"/>
      <c r="BZ62" s="381"/>
      <c r="CA62" s="381"/>
      <c r="CB62" s="381"/>
      <c r="CC62" s="381"/>
      <c r="CD62" s="381"/>
      <c r="CE62" s="381"/>
      <c r="CF62" s="381"/>
      <c r="CG62" s="381"/>
      <c r="CH62" s="381"/>
      <c r="CI62" s="381"/>
      <c r="CJ62" s="381"/>
      <c r="CK62" s="381"/>
      <c r="CL62" s="381"/>
      <c r="CM62" s="381"/>
      <c r="CN62" s="381"/>
      <c r="CO62" s="381"/>
      <c r="CP62" s="381"/>
      <c r="CQ62" s="381"/>
      <c r="CR62" s="381"/>
      <c r="CS62" s="381"/>
      <c r="CT62" s="381"/>
      <c r="CU62" s="381"/>
      <c r="CV62" s="381"/>
      <c r="CW62" s="381"/>
      <c r="CX62" s="381"/>
      <c r="CY62" s="381"/>
      <c r="CZ62" s="381"/>
      <c r="DA62" s="381"/>
      <c r="DB62" s="381"/>
      <c r="DC62" s="381"/>
      <c r="DD62" s="381"/>
      <c r="DE62" s="370"/>
    </row>
    <row r="63" spans="1:109" ht="17.25" x14ac:dyDescent="0.15">
      <c r="B63" s="395" t="s">
        <v>596</v>
      </c>
    </row>
    <row r="64" spans="1:109" x14ac:dyDescent="0.15">
      <c r="B64" s="376"/>
      <c r="G64" s="383"/>
      <c r="I64" s="396"/>
      <c r="J64" s="396"/>
      <c r="K64" s="396"/>
      <c r="L64" s="396"/>
      <c r="M64" s="396"/>
      <c r="N64" s="397"/>
      <c r="AM64" s="383"/>
      <c r="AN64" s="383" t="s">
        <v>590</v>
      </c>
      <c r="AP64" s="384"/>
      <c r="AQ64" s="384"/>
      <c r="AR64" s="384"/>
      <c r="AY64" s="383"/>
      <c r="BA64" s="384"/>
      <c r="BB64" s="384"/>
      <c r="BC64" s="384"/>
      <c r="BK64" s="383"/>
      <c r="BM64" s="384"/>
      <c r="BN64" s="384"/>
      <c r="BO64" s="384"/>
      <c r="BW64" s="383"/>
      <c r="BY64" s="384"/>
      <c r="BZ64" s="384"/>
      <c r="CA64" s="384"/>
      <c r="CI64" s="383"/>
      <c r="CK64" s="384"/>
      <c r="CL64" s="384"/>
      <c r="CM64" s="384"/>
      <c r="CU64" s="383"/>
      <c r="CW64" s="384"/>
      <c r="CX64" s="384"/>
      <c r="CY64" s="384"/>
    </row>
    <row r="65" spans="2:107" x14ac:dyDescent="0.15">
      <c r="B65" s="376"/>
      <c r="AN65" s="1289" t="s">
        <v>599</v>
      </c>
      <c r="AO65" s="1290"/>
      <c r="AP65" s="1290"/>
      <c r="AQ65" s="1290"/>
      <c r="AR65" s="1290"/>
      <c r="AS65" s="1290"/>
      <c r="AT65" s="1290"/>
      <c r="AU65" s="1290"/>
      <c r="AV65" s="1290"/>
      <c r="AW65" s="1290"/>
      <c r="AX65" s="1290"/>
      <c r="AY65" s="1290"/>
      <c r="AZ65" s="1290"/>
      <c r="BA65" s="1290"/>
      <c r="BB65" s="1290"/>
      <c r="BC65" s="1290"/>
      <c r="BD65" s="1290"/>
      <c r="BE65" s="1290"/>
      <c r="BF65" s="1290"/>
      <c r="BG65" s="1290"/>
      <c r="BH65" s="1290"/>
      <c r="BI65" s="1290"/>
      <c r="BJ65" s="1290"/>
      <c r="BK65" s="1290"/>
      <c r="BL65" s="1290"/>
      <c r="BM65" s="1290"/>
      <c r="BN65" s="1290"/>
      <c r="BO65" s="1290"/>
      <c r="BP65" s="1290"/>
      <c r="BQ65" s="1290"/>
      <c r="BR65" s="1290"/>
      <c r="BS65" s="1290"/>
      <c r="BT65" s="1290"/>
      <c r="BU65" s="1290"/>
      <c r="BV65" s="1290"/>
      <c r="BW65" s="1290"/>
      <c r="BX65" s="1290"/>
      <c r="BY65" s="1290"/>
      <c r="BZ65" s="1290"/>
      <c r="CA65" s="1290"/>
      <c r="CB65" s="1290"/>
      <c r="CC65" s="1290"/>
      <c r="CD65" s="1290"/>
      <c r="CE65" s="1290"/>
      <c r="CF65" s="1290"/>
      <c r="CG65" s="1290"/>
      <c r="CH65" s="1290"/>
      <c r="CI65" s="1290"/>
      <c r="CJ65" s="1290"/>
      <c r="CK65" s="1290"/>
      <c r="CL65" s="1290"/>
      <c r="CM65" s="1290"/>
      <c r="CN65" s="1290"/>
      <c r="CO65" s="1290"/>
      <c r="CP65" s="1290"/>
      <c r="CQ65" s="1290"/>
      <c r="CR65" s="1290"/>
      <c r="CS65" s="1290"/>
      <c r="CT65" s="1290"/>
      <c r="CU65" s="1290"/>
      <c r="CV65" s="1290"/>
      <c r="CW65" s="1290"/>
      <c r="CX65" s="1290"/>
      <c r="CY65" s="1290"/>
      <c r="CZ65" s="1290"/>
      <c r="DA65" s="1290"/>
      <c r="DB65" s="1290"/>
      <c r="DC65" s="1291"/>
    </row>
    <row r="66" spans="2:107" x14ac:dyDescent="0.15">
      <c r="B66" s="376"/>
      <c r="AN66" s="1292"/>
      <c r="AO66" s="1293"/>
      <c r="AP66" s="1293"/>
      <c r="AQ66" s="1293"/>
      <c r="AR66" s="1293"/>
      <c r="AS66" s="1293"/>
      <c r="AT66" s="1293"/>
      <c r="AU66" s="1293"/>
      <c r="AV66" s="1293"/>
      <c r="AW66" s="1293"/>
      <c r="AX66" s="1293"/>
      <c r="AY66" s="1293"/>
      <c r="AZ66" s="1293"/>
      <c r="BA66" s="1293"/>
      <c r="BB66" s="1293"/>
      <c r="BC66" s="1293"/>
      <c r="BD66" s="1293"/>
      <c r="BE66" s="1293"/>
      <c r="BF66" s="1293"/>
      <c r="BG66" s="1293"/>
      <c r="BH66" s="1293"/>
      <c r="BI66" s="1293"/>
      <c r="BJ66" s="1293"/>
      <c r="BK66" s="1293"/>
      <c r="BL66" s="1293"/>
      <c r="BM66" s="1293"/>
      <c r="BN66" s="1293"/>
      <c r="BO66" s="1293"/>
      <c r="BP66" s="1293"/>
      <c r="BQ66" s="1293"/>
      <c r="BR66" s="1293"/>
      <c r="BS66" s="1293"/>
      <c r="BT66" s="1293"/>
      <c r="BU66" s="1293"/>
      <c r="BV66" s="1293"/>
      <c r="BW66" s="1293"/>
      <c r="BX66" s="1293"/>
      <c r="BY66" s="1293"/>
      <c r="BZ66" s="1293"/>
      <c r="CA66" s="1293"/>
      <c r="CB66" s="1293"/>
      <c r="CC66" s="1293"/>
      <c r="CD66" s="1293"/>
      <c r="CE66" s="1293"/>
      <c r="CF66" s="1293"/>
      <c r="CG66" s="1293"/>
      <c r="CH66" s="1293"/>
      <c r="CI66" s="1293"/>
      <c r="CJ66" s="1293"/>
      <c r="CK66" s="1293"/>
      <c r="CL66" s="1293"/>
      <c r="CM66" s="1293"/>
      <c r="CN66" s="1293"/>
      <c r="CO66" s="1293"/>
      <c r="CP66" s="1293"/>
      <c r="CQ66" s="1293"/>
      <c r="CR66" s="1293"/>
      <c r="CS66" s="1293"/>
      <c r="CT66" s="1293"/>
      <c r="CU66" s="1293"/>
      <c r="CV66" s="1293"/>
      <c r="CW66" s="1293"/>
      <c r="CX66" s="1293"/>
      <c r="CY66" s="1293"/>
      <c r="CZ66" s="1293"/>
      <c r="DA66" s="1293"/>
      <c r="DB66" s="1293"/>
      <c r="DC66" s="1294"/>
    </row>
    <row r="67" spans="2:107" x14ac:dyDescent="0.15">
      <c r="B67" s="376"/>
      <c r="AN67" s="1292"/>
      <c r="AO67" s="1293"/>
      <c r="AP67" s="1293"/>
      <c r="AQ67" s="1293"/>
      <c r="AR67" s="1293"/>
      <c r="AS67" s="1293"/>
      <c r="AT67" s="1293"/>
      <c r="AU67" s="1293"/>
      <c r="AV67" s="1293"/>
      <c r="AW67" s="1293"/>
      <c r="AX67" s="1293"/>
      <c r="AY67" s="1293"/>
      <c r="AZ67" s="1293"/>
      <c r="BA67" s="1293"/>
      <c r="BB67" s="1293"/>
      <c r="BC67" s="1293"/>
      <c r="BD67" s="1293"/>
      <c r="BE67" s="1293"/>
      <c r="BF67" s="1293"/>
      <c r="BG67" s="1293"/>
      <c r="BH67" s="1293"/>
      <c r="BI67" s="1293"/>
      <c r="BJ67" s="1293"/>
      <c r="BK67" s="1293"/>
      <c r="BL67" s="1293"/>
      <c r="BM67" s="1293"/>
      <c r="BN67" s="1293"/>
      <c r="BO67" s="1293"/>
      <c r="BP67" s="1293"/>
      <c r="BQ67" s="1293"/>
      <c r="BR67" s="1293"/>
      <c r="BS67" s="1293"/>
      <c r="BT67" s="1293"/>
      <c r="BU67" s="1293"/>
      <c r="BV67" s="1293"/>
      <c r="BW67" s="1293"/>
      <c r="BX67" s="1293"/>
      <c r="BY67" s="1293"/>
      <c r="BZ67" s="1293"/>
      <c r="CA67" s="1293"/>
      <c r="CB67" s="1293"/>
      <c r="CC67" s="1293"/>
      <c r="CD67" s="1293"/>
      <c r="CE67" s="1293"/>
      <c r="CF67" s="1293"/>
      <c r="CG67" s="1293"/>
      <c r="CH67" s="1293"/>
      <c r="CI67" s="1293"/>
      <c r="CJ67" s="1293"/>
      <c r="CK67" s="1293"/>
      <c r="CL67" s="1293"/>
      <c r="CM67" s="1293"/>
      <c r="CN67" s="1293"/>
      <c r="CO67" s="1293"/>
      <c r="CP67" s="1293"/>
      <c r="CQ67" s="1293"/>
      <c r="CR67" s="1293"/>
      <c r="CS67" s="1293"/>
      <c r="CT67" s="1293"/>
      <c r="CU67" s="1293"/>
      <c r="CV67" s="1293"/>
      <c r="CW67" s="1293"/>
      <c r="CX67" s="1293"/>
      <c r="CY67" s="1293"/>
      <c r="CZ67" s="1293"/>
      <c r="DA67" s="1293"/>
      <c r="DB67" s="1293"/>
      <c r="DC67" s="1294"/>
    </row>
    <row r="68" spans="2:107" x14ac:dyDescent="0.15">
      <c r="B68" s="376"/>
      <c r="AN68" s="1292"/>
      <c r="AO68" s="1293"/>
      <c r="AP68" s="1293"/>
      <c r="AQ68" s="1293"/>
      <c r="AR68" s="1293"/>
      <c r="AS68" s="1293"/>
      <c r="AT68" s="1293"/>
      <c r="AU68" s="1293"/>
      <c r="AV68" s="1293"/>
      <c r="AW68" s="1293"/>
      <c r="AX68" s="1293"/>
      <c r="AY68" s="1293"/>
      <c r="AZ68" s="1293"/>
      <c r="BA68" s="1293"/>
      <c r="BB68" s="1293"/>
      <c r="BC68" s="1293"/>
      <c r="BD68" s="1293"/>
      <c r="BE68" s="1293"/>
      <c r="BF68" s="1293"/>
      <c r="BG68" s="1293"/>
      <c r="BH68" s="1293"/>
      <c r="BI68" s="1293"/>
      <c r="BJ68" s="1293"/>
      <c r="BK68" s="1293"/>
      <c r="BL68" s="1293"/>
      <c r="BM68" s="1293"/>
      <c r="BN68" s="1293"/>
      <c r="BO68" s="1293"/>
      <c r="BP68" s="1293"/>
      <c r="BQ68" s="1293"/>
      <c r="BR68" s="1293"/>
      <c r="BS68" s="1293"/>
      <c r="BT68" s="1293"/>
      <c r="BU68" s="1293"/>
      <c r="BV68" s="1293"/>
      <c r="BW68" s="1293"/>
      <c r="BX68" s="1293"/>
      <c r="BY68" s="1293"/>
      <c r="BZ68" s="1293"/>
      <c r="CA68" s="1293"/>
      <c r="CB68" s="1293"/>
      <c r="CC68" s="1293"/>
      <c r="CD68" s="1293"/>
      <c r="CE68" s="1293"/>
      <c r="CF68" s="1293"/>
      <c r="CG68" s="1293"/>
      <c r="CH68" s="1293"/>
      <c r="CI68" s="1293"/>
      <c r="CJ68" s="1293"/>
      <c r="CK68" s="1293"/>
      <c r="CL68" s="1293"/>
      <c r="CM68" s="1293"/>
      <c r="CN68" s="1293"/>
      <c r="CO68" s="1293"/>
      <c r="CP68" s="1293"/>
      <c r="CQ68" s="1293"/>
      <c r="CR68" s="1293"/>
      <c r="CS68" s="1293"/>
      <c r="CT68" s="1293"/>
      <c r="CU68" s="1293"/>
      <c r="CV68" s="1293"/>
      <c r="CW68" s="1293"/>
      <c r="CX68" s="1293"/>
      <c r="CY68" s="1293"/>
      <c r="CZ68" s="1293"/>
      <c r="DA68" s="1293"/>
      <c r="DB68" s="1293"/>
      <c r="DC68" s="1294"/>
    </row>
    <row r="69" spans="2:107" x14ac:dyDescent="0.15">
      <c r="B69" s="376"/>
      <c r="AN69" s="1295"/>
      <c r="AO69" s="1296"/>
      <c r="AP69" s="1296"/>
      <c r="AQ69" s="1296"/>
      <c r="AR69" s="1296"/>
      <c r="AS69" s="1296"/>
      <c r="AT69" s="1296"/>
      <c r="AU69" s="1296"/>
      <c r="AV69" s="1296"/>
      <c r="AW69" s="1296"/>
      <c r="AX69" s="1296"/>
      <c r="AY69" s="1296"/>
      <c r="AZ69" s="1296"/>
      <c r="BA69" s="1296"/>
      <c r="BB69" s="1296"/>
      <c r="BC69" s="1296"/>
      <c r="BD69" s="1296"/>
      <c r="BE69" s="1296"/>
      <c r="BF69" s="1296"/>
      <c r="BG69" s="1296"/>
      <c r="BH69" s="1296"/>
      <c r="BI69" s="1296"/>
      <c r="BJ69" s="1296"/>
      <c r="BK69" s="1296"/>
      <c r="BL69" s="1296"/>
      <c r="BM69" s="1296"/>
      <c r="BN69" s="1296"/>
      <c r="BO69" s="1296"/>
      <c r="BP69" s="1296"/>
      <c r="BQ69" s="1296"/>
      <c r="BR69" s="1296"/>
      <c r="BS69" s="1296"/>
      <c r="BT69" s="1296"/>
      <c r="BU69" s="1296"/>
      <c r="BV69" s="1296"/>
      <c r="BW69" s="1296"/>
      <c r="BX69" s="1296"/>
      <c r="BY69" s="1296"/>
      <c r="BZ69" s="1296"/>
      <c r="CA69" s="1296"/>
      <c r="CB69" s="1296"/>
      <c r="CC69" s="1296"/>
      <c r="CD69" s="1296"/>
      <c r="CE69" s="1296"/>
      <c r="CF69" s="1296"/>
      <c r="CG69" s="1296"/>
      <c r="CH69" s="1296"/>
      <c r="CI69" s="1296"/>
      <c r="CJ69" s="1296"/>
      <c r="CK69" s="1296"/>
      <c r="CL69" s="1296"/>
      <c r="CM69" s="1296"/>
      <c r="CN69" s="1296"/>
      <c r="CO69" s="1296"/>
      <c r="CP69" s="1296"/>
      <c r="CQ69" s="1296"/>
      <c r="CR69" s="1296"/>
      <c r="CS69" s="1296"/>
      <c r="CT69" s="1296"/>
      <c r="CU69" s="1296"/>
      <c r="CV69" s="1296"/>
      <c r="CW69" s="1296"/>
      <c r="CX69" s="1296"/>
      <c r="CY69" s="1296"/>
      <c r="CZ69" s="1296"/>
      <c r="DA69" s="1296"/>
      <c r="DB69" s="1296"/>
      <c r="DC69" s="1297"/>
    </row>
    <row r="70" spans="2:107" x14ac:dyDescent="0.15">
      <c r="B70" s="376"/>
      <c r="H70" s="398"/>
      <c r="I70" s="398"/>
      <c r="J70" s="399"/>
      <c r="K70" s="399"/>
      <c r="L70" s="400"/>
      <c r="M70" s="399"/>
      <c r="N70" s="400"/>
      <c r="AN70" s="385"/>
      <c r="AO70" s="385"/>
      <c r="AP70" s="385"/>
      <c r="AZ70" s="385"/>
      <c r="BA70" s="385"/>
      <c r="BB70" s="385"/>
      <c r="BL70" s="385"/>
      <c r="BM70" s="385"/>
      <c r="BN70" s="385"/>
      <c r="BX70" s="385"/>
      <c r="BY70" s="385"/>
      <c r="BZ70" s="385"/>
      <c r="CJ70" s="385"/>
      <c r="CK70" s="385"/>
      <c r="CL70" s="385"/>
      <c r="CV70" s="385"/>
      <c r="CW70" s="385"/>
      <c r="CX70" s="385"/>
    </row>
    <row r="71" spans="2:107" x14ac:dyDescent="0.15">
      <c r="B71" s="376"/>
      <c r="G71" s="401"/>
      <c r="I71" s="402"/>
      <c r="J71" s="399"/>
      <c r="K71" s="399"/>
      <c r="L71" s="400"/>
      <c r="M71" s="399"/>
      <c r="N71" s="400"/>
      <c r="AM71" s="401"/>
      <c r="AN71" s="370" t="s">
        <v>591</v>
      </c>
    </row>
    <row r="72" spans="2:107" x14ac:dyDescent="0.15">
      <c r="B72" s="376"/>
      <c r="G72" s="1283"/>
      <c r="H72" s="1283"/>
      <c r="I72" s="1283"/>
      <c r="J72" s="1283"/>
      <c r="K72" s="386"/>
      <c r="L72" s="386"/>
      <c r="M72" s="387"/>
      <c r="N72" s="387"/>
      <c r="AN72" s="1286"/>
      <c r="AO72" s="1287"/>
      <c r="AP72" s="1287"/>
      <c r="AQ72" s="1287"/>
      <c r="AR72" s="1287"/>
      <c r="AS72" s="1287"/>
      <c r="AT72" s="1287"/>
      <c r="AU72" s="1287"/>
      <c r="AV72" s="1287"/>
      <c r="AW72" s="1287"/>
      <c r="AX72" s="1287"/>
      <c r="AY72" s="1287"/>
      <c r="AZ72" s="1287"/>
      <c r="BA72" s="1287"/>
      <c r="BB72" s="1287"/>
      <c r="BC72" s="1287"/>
      <c r="BD72" s="1287"/>
      <c r="BE72" s="1287"/>
      <c r="BF72" s="1287"/>
      <c r="BG72" s="1287"/>
      <c r="BH72" s="1287"/>
      <c r="BI72" s="1287"/>
      <c r="BJ72" s="1287"/>
      <c r="BK72" s="1287"/>
      <c r="BL72" s="1287"/>
      <c r="BM72" s="1287"/>
      <c r="BN72" s="1287"/>
      <c r="BO72" s="1288"/>
      <c r="BP72" s="1282" t="s">
        <v>555</v>
      </c>
      <c r="BQ72" s="1282"/>
      <c r="BR72" s="1282"/>
      <c r="BS72" s="1282"/>
      <c r="BT72" s="1282"/>
      <c r="BU72" s="1282"/>
      <c r="BV72" s="1282"/>
      <c r="BW72" s="1282"/>
      <c r="BX72" s="1282" t="s">
        <v>556</v>
      </c>
      <c r="BY72" s="1282"/>
      <c r="BZ72" s="1282"/>
      <c r="CA72" s="1282"/>
      <c r="CB72" s="1282"/>
      <c r="CC72" s="1282"/>
      <c r="CD72" s="1282"/>
      <c r="CE72" s="1282"/>
      <c r="CF72" s="1282" t="s">
        <v>557</v>
      </c>
      <c r="CG72" s="1282"/>
      <c r="CH72" s="1282"/>
      <c r="CI72" s="1282"/>
      <c r="CJ72" s="1282"/>
      <c r="CK72" s="1282"/>
      <c r="CL72" s="1282"/>
      <c r="CM72" s="1282"/>
      <c r="CN72" s="1282" t="s">
        <v>558</v>
      </c>
      <c r="CO72" s="1282"/>
      <c r="CP72" s="1282"/>
      <c r="CQ72" s="1282"/>
      <c r="CR72" s="1282"/>
      <c r="CS72" s="1282"/>
      <c r="CT72" s="1282"/>
      <c r="CU72" s="1282"/>
      <c r="CV72" s="1282" t="s">
        <v>559</v>
      </c>
      <c r="CW72" s="1282"/>
      <c r="CX72" s="1282"/>
      <c r="CY72" s="1282"/>
      <c r="CZ72" s="1282"/>
      <c r="DA72" s="1282"/>
      <c r="DB72" s="1282"/>
      <c r="DC72" s="1282"/>
    </row>
    <row r="73" spans="2:107" x14ac:dyDescent="0.15">
      <c r="B73" s="376"/>
      <c r="G73" s="1285"/>
      <c r="H73" s="1285"/>
      <c r="I73" s="1285"/>
      <c r="J73" s="1285"/>
      <c r="K73" s="1281"/>
      <c r="L73" s="1281"/>
      <c r="M73" s="1281"/>
      <c r="N73" s="1281"/>
      <c r="AM73" s="385"/>
      <c r="AN73" s="1280" t="s">
        <v>592</v>
      </c>
      <c r="AO73" s="1280"/>
      <c r="AP73" s="1280"/>
      <c r="AQ73" s="1280"/>
      <c r="AR73" s="1280"/>
      <c r="AS73" s="1280"/>
      <c r="AT73" s="1280"/>
      <c r="AU73" s="1280"/>
      <c r="AV73" s="1280"/>
      <c r="AW73" s="1280"/>
      <c r="AX73" s="1280"/>
      <c r="AY73" s="1280"/>
      <c r="AZ73" s="1280"/>
      <c r="BA73" s="1280"/>
      <c r="BB73" s="1280" t="s">
        <v>593</v>
      </c>
      <c r="BC73" s="1280"/>
      <c r="BD73" s="1280"/>
      <c r="BE73" s="1280"/>
      <c r="BF73" s="1280"/>
      <c r="BG73" s="1280"/>
      <c r="BH73" s="1280"/>
      <c r="BI73" s="1280"/>
      <c r="BJ73" s="1280"/>
      <c r="BK73" s="1280"/>
      <c r="BL73" s="1280"/>
      <c r="BM73" s="1280"/>
      <c r="BN73" s="1280"/>
      <c r="BO73" s="1280"/>
      <c r="BP73" s="1277">
        <v>15.9</v>
      </c>
      <c r="BQ73" s="1277"/>
      <c r="BR73" s="1277"/>
      <c r="BS73" s="1277"/>
      <c r="BT73" s="1277"/>
      <c r="BU73" s="1277"/>
      <c r="BV73" s="1277"/>
      <c r="BW73" s="1277"/>
      <c r="BX73" s="1277">
        <v>25.4</v>
      </c>
      <c r="BY73" s="1277"/>
      <c r="BZ73" s="1277"/>
      <c r="CA73" s="1277"/>
      <c r="CB73" s="1277"/>
      <c r="CC73" s="1277"/>
      <c r="CD73" s="1277"/>
      <c r="CE73" s="1277"/>
      <c r="CF73" s="1277">
        <v>23.2</v>
      </c>
      <c r="CG73" s="1277"/>
      <c r="CH73" s="1277"/>
      <c r="CI73" s="1277"/>
      <c r="CJ73" s="1277"/>
      <c r="CK73" s="1277"/>
      <c r="CL73" s="1277"/>
      <c r="CM73" s="1277"/>
      <c r="CN73" s="1277">
        <v>24.8</v>
      </c>
      <c r="CO73" s="1277"/>
      <c r="CP73" s="1277"/>
      <c r="CQ73" s="1277"/>
      <c r="CR73" s="1277"/>
      <c r="CS73" s="1277"/>
      <c r="CT73" s="1277"/>
      <c r="CU73" s="1277"/>
      <c r="CV73" s="1277">
        <v>7.6</v>
      </c>
      <c r="CW73" s="1277"/>
      <c r="CX73" s="1277"/>
      <c r="CY73" s="1277"/>
      <c r="CZ73" s="1277"/>
      <c r="DA73" s="1277"/>
      <c r="DB73" s="1277"/>
      <c r="DC73" s="1277"/>
    </row>
    <row r="74" spans="2:107" x14ac:dyDescent="0.15">
      <c r="B74" s="376"/>
      <c r="G74" s="1285"/>
      <c r="H74" s="1285"/>
      <c r="I74" s="1285"/>
      <c r="J74" s="1285"/>
      <c r="K74" s="1281"/>
      <c r="L74" s="1281"/>
      <c r="M74" s="1281"/>
      <c r="N74" s="1281"/>
      <c r="AM74" s="385"/>
      <c r="AN74" s="1280"/>
      <c r="AO74" s="1280"/>
      <c r="AP74" s="1280"/>
      <c r="AQ74" s="1280"/>
      <c r="AR74" s="1280"/>
      <c r="AS74" s="1280"/>
      <c r="AT74" s="1280"/>
      <c r="AU74" s="1280"/>
      <c r="AV74" s="1280"/>
      <c r="AW74" s="1280"/>
      <c r="AX74" s="1280"/>
      <c r="AY74" s="1280"/>
      <c r="AZ74" s="1280"/>
      <c r="BA74" s="1280"/>
      <c r="BB74" s="1280"/>
      <c r="BC74" s="1280"/>
      <c r="BD74" s="1280"/>
      <c r="BE74" s="1280"/>
      <c r="BF74" s="1280"/>
      <c r="BG74" s="1280"/>
      <c r="BH74" s="1280"/>
      <c r="BI74" s="1280"/>
      <c r="BJ74" s="1280"/>
      <c r="BK74" s="1280"/>
      <c r="BL74" s="1280"/>
      <c r="BM74" s="1280"/>
      <c r="BN74" s="1280"/>
      <c r="BO74" s="1280"/>
      <c r="BP74" s="1277"/>
      <c r="BQ74" s="1277"/>
      <c r="BR74" s="1277"/>
      <c r="BS74" s="1277"/>
      <c r="BT74" s="1277"/>
      <c r="BU74" s="1277"/>
      <c r="BV74" s="1277"/>
      <c r="BW74" s="1277"/>
      <c r="BX74" s="1277"/>
      <c r="BY74" s="1277"/>
      <c r="BZ74" s="1277"/>
      <c r="CA74" s="1277"/>
      <c r="CB74" s="1277"/>
      <c r="CC74" s="1277"/>
      <c r="CD74" s="1277"/>
      <c r="CE74" s="1277"/>
      <c r="CF74" s="1277"/>
      <c r="CG74" s="1277"/>
      <c r="CH74" s="1277"/>
      <c r="CI74" s="1277"/>
      <c r="CJ74" s="1277"/>
      <c r="CK74" s="1277"/>
      <c r="CL74" s="1277"/>
      <c r="CM74" s="1277"/>
      <c r="CN74" s="1277"/>
      <c r="CO74" s="1277"/>
      <c r="CP74" s="1277"/>
      <c r="CQ74" s="1277"/>
      <c r="CR74" s="1277"/>
      <c r="CS74" s="1277"/>
      <c r="CT74" s="1277"/>
      <c r="CU74" s="1277"/>
      <c r="CV74" s="1277"/>
      <c r="CW74" s="1277"/>
      <c r="CX74" s="1277"/>
      <c r="CY74" s="1277"/>
      <c r="CZ74" s="1277"/>
      <c r="DA74" s="1277"/>
      <c r="DB74" s="1277"/>
      <c r="DC74" s="1277"/>
    </row>
    <row r="75" spans="2:107" x14ac:dyDescent="0.15">
      <c r="B75" s="376"/>
      <c r="G75" s="1285"/>
      <c r="H75" s="1285"/>
      <c r="I75" s="1283"/>
      <c r="J75" s="1283"/>
      <c r="K75" s="1284"/>
      <c r="L75" s="1284"/>
      <c r="M75" s="1284"/>
      <c r="N75" s="1284"/>
      <c r="AM75" s="385"/>
      <c r="AN75" s="1280"/>
      <c r="AO75" s="1280"/>
      <c r="AP75" s="1280"/>
      <c r="AQ75" s="1280"/>
      <c r="AR75" s="1280"/>
      <c r="AS75" s="1280"/>
      <c r="AT75" s="1280"/>
      <c r="AU75" s="1280"/>
      <c r="AV75" s="1280"/>
      <c r="AW75" s="1280"/>
      <c r="AX75" s="1280"/>
      <c r="AY75" s="1280"/>
      <c r="AZ75" s="1280"/>
      <c r="BA75" s="1280"/>
      <c r="BB75" s="1280" t="s">
        <v>597</v>
      </c>
      <c r="BC75" s="1280"/>
      <c r="BD75" s="1280"/>
      <c r="BE75" s="1280"/>
      <c r="BF75" s="1280"/>
      <c r="BG75" s="1280"/>
      <c r="BH75" s="1280"/>
      <c r="BI75" s="1280"/>
      <c r="BJ75" s="1280"/>
      <c r="BK75" s="1280"/>
      <c r="BL75" s="1280"/>
      <c r="BM75" s="1280"/>
      <c r="BN75" s="1280"/>
      <c r="BO75" s="1280"/>
      <c r="BP75" s="1277">
        <v>9.8000000000000007</v>
      </c>
      <c r="BQ75" s="1277"/>
      <c r="BR75" s="1277"/>
      <c r="BS75" s="1277"/>
      <c r="BT75" s="1277"/>
      <c r="BU75" s="1277"/>
      <c r="BV75" s="1277"/>
      <c r="BW75" s="1277"/>
      <c r="BX75" s="1277">
        <v>11</v>
      </c>
      <c r="BY75" s="1277"/>
      <c r="BZ75" s="1277"/>
      <c r="CA75" s="1277"/>
      <c r="CB75" s="1277"/>
      <c r="CC75" s="1277"/>
      <c r="CD75" s="1277"/>
      <c r="CE75" s="1277"/>
      <c r="CF75" s="1277">
        <v>11</v>
      </c>
      <c r="CG75" s="1277"/>
      <c r="CH75" s="1277"/>
      <c r="CI75" s="1277"/>
      <c r="CJ75" s="1277"/>
      <c r="CK75" s="1277"/>
      <c r="CL75" s="1277"/>
      <c r="CM75" s="1277"/>
      <c r="CN75" s="1277">
        <v>11.1</v>
      </c>
      <c r="CO75" s="1277"/>
      <c r="CP75" s="1277"/>
      <c r="CQ75" s="1277"/>
      <c r="CR75" s="1277"/>
      <c r="CS75" s="1277"/>
      <c r="CT75" s="1277"/>
      <c r="CU75" s="1277"/>
      <c r="CV75" s="1277">
        <v>10.4</v>
      </c>
      <c r="CW75" s="1277"/>
      <c r="CX75" s="1277"/>
      <c r="CY75" s="1277"/>
      <c r="CZ75" s="1277"/>
      <c r="DA75" s="1277"/>
      <c r="DB75" s="1277"/>
      <c r="DC75" s="1277"/>
    </row>
    <row r="76" spans="2:107" x14ac:dyDescent="0.15">
      <c r="B76" s="376"/>
      <c r="G76" s="1285"/>
      <c r="H76" s="1285"/>
      <c r="I76" s="1283"/>
      <c r="J76" s="1283"/>
      <c r="K76" s="1284"/>
      <c r="L76" s="1284"/>
      <c r="M76" s="1284"/>
      <c r="N76" s="1284"/>
      <c r="AM76" s="385"/>
      <c r="AN76" s="1280"/>
      <c r="AO76" s="1280"/>
      <c r="AP76" s="1280"/>
      <c r="AQ76" s="1280"/>
      <c r="AR76" s="1280"/>
      <c r="AS76" s="1280"/>
      <c r="AT76" s="1280"/>
      <c r="AU76" s="1280"/>
      <c r="AV76" s="1280"/>
      <c r="AW76" s="1280"/>
      <c r="AX76" s="1280"/>
      <c r="AY76" s="1280"/>
      <c r="AZ76" s="1280"/>
      <c r="BA76" s="1280"/>
      <c r="BB76" s="1280"/>
      <c r="BC76" s="1280"/>
      <c r="BD76" s="1280"/>
      <c r="BE76" s="1280"/>
      <c r="BF76" s="1280"/>
      <c r="BG76" s="1280"/>
      <c r="BH76" s="1280"/>
      <c r="BI76" s="1280"/>
      <c r="BJ76" s="1280"/>
      <c r="BK76" s="1280"/>
      <c r="BL76" s="1280"/>
      <c r="BM76" s="1280"/>
      <c r="BN76" s="1280"/>
      <c r="BO76" s="1280"/>
      <c r="BP76" s="1277"/>
      <c r="BQ76" s="1277"/>
      <c r="BR76" s="1277"/>
      <c r="BS76" s="1277"/>
      <c r="BT76" s="1277"/>
      <c r="BU76" s="1277"/>
      <c r="BV76" s="1277"/>
      <c r="BW76" s="1277"/>
      <c r="BX76" s="1277"/>
      <c r="BY76" s="1277"/>
      <c r="BZ76" s="1277"/>
      <c r="CA76" s="1277"/>
      <c r="CB76" s="1277"/>
      <c r="CC76" s="1277"/>
      <c r="CD76" s="1277"/>
      <c r="CE76" s="1277"/>
      <c r="CF76" s="1277"/>
      <c r="CG76" s="1277"/>
      <c r="CH76" s="1277"/>
      <c r="CI76" s="1277"/>
      <c r="CJ76" s="1277"/>
      <c r="CK76" s="1277"/>
      <c r="CL76" s="1277"/>
      <c r="CM76" s="1277"/>
      <c r="CN76" s="1277"/>
      <c r="CO76" s="1277"/>
      <c r="CP76" s="1277"/>
      <c r="CQ76" s="1277"/>
      <c r="CR76" s="1277"/>
      <c r="CS76" s="1277"/>
      <c r="CT76" s="1277"/>
      <c r="CU76" s="1277"/>
      <c r="CV76" s="1277"/>
      <c r="CW76" s="1277"/>
      <c r="CX76" s="1277"/>
      <c r="CY76" s="1277"/>
      <c r="CZ76" s="1277"/>
      <c r="DA76" s="1277"/>
      <c r="DB76" s="1277"/>
      <c r="DC76" s="1277"/>
    </row>
    <row r="77" spans="2:107" x14ac:dyDescent="0.15">
      <c r="B77" s="376"/>
      <c r="G77" s="1283"/>
      <c r="H77" s="1283"/>
      <c r="I77" s="1283"/>
      <c r="J77" s="1283"/>
      <c r="K77" s="1281"/>
      <c r="L77" s="1281"/>
      <c r="M77" s="1281"/>
      <c r="N77" s="1281"/>
      <c r="AN77" s="1282" t="s">
        <v>595</v>
      </c>
      <c r="AO77" s="1282"/>
      <c r="AP77" s="1282"/>
      <c r="AQ77" s="1282"/>
      <c r="AR77" s="1282"/>
      <c r="AS77" s="1282"/>
      <c r="AT77" s="1282"/>
      <c r="AU77" s="1282"/>
      <c r="AV77" s="1282"/>
      <c r="AW77" s="1282"/>
      <c r="AX77" s="1282"/>
      <c r="AY77" s="1282"/>
      <c r="AZ77" s="1282"/>
      <c r="BA77" s="1282"/>
      <c r="BB77" s="1280" t="s">
        <v>593</v>
      </c>
      <c r="BC77" s="1280"/>
      <c r="BD77" s="1280"/>
      <c r="BE77" s="1280"/>
      <c r="BF77" s="1280"/>
      <c r="BG77" s="1280"/>
      <c r="BH77" s="1280"/>
      <c r="BI77" s="1280"/>
      <c r="BJ77" s="1280"/>
      <c r="BK77" s="1280"/>
      <c r="BL77" s="1280"/>
      <c r="BM77" s="1280"/>
      <c r="BN77" s="1280"/>
      <c r="BO77" s="1280"/>
      <c r="BP77" s="1277">
        <v>0</v>
      </c>
      <c r="BQ77" s="1277"/>
      <c r="BR77" s="1277"/>
      <c r="BS77" s="1277"/>
      <c r="BT77" s="1277"/>
      <c r="BU77" s="1277"/>
      <c r="BV77" s="1277"/>
      <c r="BW77" s="1277"/>
      <c r="BX77" s="1277">
        <v>0</v>
      </c>
      <c r="BY77" s="1277"/>
      <c r="BZ77" s="1277"/>
      <c r="CA77" s="1277"/>
      <c r="CB77" s="1277"/>
      <c r="CC77" s="1277"/>
      <c r="CD77" s="1277"/>
      <c r="CE77" s="1277"/>
      <c r="CF77" s="1277">
        <v>0</v>
      </c>
      <c r="CG77" s="1277"/>
      <c r="CH77" s="1277"/>
      <c r="CI77" s="1277"/>
      <c r="CJ77" s="1277"/>
      <c r="CK77" s="1277"/>
      <c r="CL77" s="1277"/>
      <c r="CM77" s="1277"/>
      <c r="CN77" s="1277">
        <v>0</v>
      </c>
      <c r="CO77" s="1277"/>
      <c r="CP77" s="1277"/>
      <c r="CQ77" s="1277"/>
      <c r="CR77" s="1277"/>
      <c r="CS77" s="1277"/>
      <c r="CT77" s="1277"/>
      <c r="CU77" s="1277"/>
      <c r="CV77" s="1277">
        <v>0</v>
      </c>
      <c r="CW77" s="1277"/>
      <c r="CX77" s="1277"/>
      <c r="CY77" s="1277"/>
      <c r="CZ77" s="1277"/>
      <c r="DA77" s="1277"/>
      <c r="DB77" s="1277"/>
      <c r="DC77" s="1277"/>
    </row>
    <row r="78" spans="2:107" x14ac:dyDescent="0.15">
      <c r="B78" s="376"/>
      <c r="G78" s="1283"/>
      <c r="H78" s="1283"/>
      <c r="I78" s="1283"/>
      <c r="J78" s="1283"/>
      <c r="K78" s="1281"/>
      <c r="L78" s="1281"/>
      <c r="M78" s="1281"/>
      <c r="N78" s="1281"/>
      <c r="AN78" s="1282"/>
      <c r="AO78" s="1282"/>
      <c r="AP78" s="1282"/>
      <c r="AQ78" s="1282"/>
      <c r="AR78" s="1282"/>
      <c r="AS78" s="1282"/>
      <c r="AT78" s="1282"/>
      <c r="AU78" s="1282"/>
      <c r="AV78" s="1282"/>
      <c r="AW78" s="1282"/>
      <c r="AX78" s="1282"/>
      <c r="AY78" s="1282"/>
      <c r="AZ78" s="1282"/>
      <c r="BA78" s="1282"/>
      <c r="BB78" s="1280"/>
      <c r="BC78" s="1280"/>
      <c r="BD78" s="1280"/>
      <c r="BE78" s="1280"/>
      <c r="BF78" s="1280"/>
      <c r="BG78" s="1280"/>
      <c r="BH78" s="1280"/>
      <c r="BI78" s="1280"/>
      <c r="BJ78" s="1280"/>
      <c r="BK78" s="1280"/>
      <c r="BL78" s="1280"/>
      <c r="BM78" s="1280"/>
      <c r="BN78" s="1280"/>
      <c r="BO78" s="1280"/>
      <c r="BP78" s="1277"/>
      <c r="BQ78" s="1277"/>
      <c r="BR78" s="1277"/>
      <c r="BS78" s="1277"/>
      <c r="BT78" s="1277"/>
      <c r="BU78" s="1277"/>
      <c r="BV78" s="1277"/>
      <c r="BW78" s="1277"/>
      <c r="BX78" s="1277"/>
      <c r="BY78" s="1277"/>
      <c r="BZ78" s="1277"/>
      <c r="CA78" s="1277"/>
      <c r="CB78" s="1277"/>
      <c r="CC78" s="1277"/>
      <c r="CD78" s="1277"/>
      <c r="CE78" s="1277"/>
      <c r="CF78" s="1277"/>
      <c r="CG78" s="1277"/>
      <c r="CH78" s="1277"/>
      <c r="CI78" s="1277"/>
      <c r="CJ78" s="1277"/>
      <c r="CK78" s="1277"/>
      <c r="CL78" s="1277"/>
      <c r="CM78" s="1277"/>
      <c r="CN78" s="1277"/>
      <c r="CO78" s="1277"/>
      <c r="CP78" s="1277"/>
      <c r="CQ78" s="1277"/>
      <c r="CR78" s="1277"/>
      <c r="CS78" s="1277"/>
      <c r="CT78" s="1277"/>
      <c r="CU78" s="1277"/>
      <c r="CV78" s="1277"/>
      <c r="CW78" s="1277"/>
      <c r="CX78" s="1277"/>
      <c r="CY78" s="1277"/>
      <c r="CZ78" s="1277"/>
      <c r="DA78" s="1277"/>
      <c r="DB78" s="1277"/>
      <c r="DC78" s="1277"/>
    </row>
    <row r="79" spans="2:107" x14ac:dyDescent="0.15">
      <c r="B79" s="376"/>
      <c r="G79" s="1283"/>
      <c r="H79" s="1283"/>
      <c r="I79" s="1278"/>
      <c r="J79" s="1278"/>
      <c r="K79" s="1279"/>
      <c r="L79" s="1279"/>
      <c r="M79" s="1279"/>
      <c r="N79" s="1279"/>
      <c r="AN79" s="1282"/>
      <c r="AO79" s="1282"/>
      <c r="AP79" s="1282"/>
      <c r="AQ79" s="1282"/>
      <c r="AR79" s="1282"/>
      <c r="AS79" s="1282"/>
      <c r="AT79" s="1282"/>
      <c r="AU79" s="1282"/>
      <c r="AV79" s="1282"/>
      <c r="AW79" s="1282"/>
      <c r="AX79" s="1282"/>
      <c r="AY79" s="1282"/>
      <c r="AZ79" s="1282"/>
      <c r="BA79" s="1282"/>
      <c r="BB79" s="1280" t="s">
        <v>597</v>
      </c>
      <c r="BC79" s="1280"/>
      <c r="BD79" s="1280"/>
      <c r="BE79" s="1280"/>
      <c r="BF79" s="1280"/>
      <c r="BG79" s="1280"/>
      <c r="BH79" s="1280"/>
      <c r="BI79" s="1280"/>
      <c r="BJ79" s="1280"/>
      <c r="BK79" s="1280"/>
      <c r="BL79" s="1280"/>
      <c r="BM79" s="1280"/>
      <c r="BN79" s="1280"/>
      <c r="BO79" s="1280"/>
      <c r="BP79" s="1277">
        <v>5.6</v>
      </c>
      <c r="BQ79" s="1277"/>
      <c r="BR79" s="1277"/>
      <c r="BS79" s="1277"/>
      <c r="BT79" s="1277"/>
      <c r="BU79" s="1277"/>
      <c r="BV79" s="1277"/>
      <c r="BW79" s="1277"/>
      <c r="BX79" s="1277">
        <v>5.3</v>
      </c>
      <c r="BY79" s="1277"/>
      <c r="BZ79" s="1277"/>
      <c r="CA79" s="1277"/>
      <c r="CB79" s="1277"/>
      <c r="CC79" s="1277"/>
      <c r="CD79" s="1277"/>
      <c r="CE79" s="1277"/>
      <c r="CF79" s="1277">
        <v>5.8</v>
      </c>
      <c r="CG79" s="1277"/>
      <c r="CH79" s="1277"/>
      <c r="CI79" s="1277"/>
      <c r="CJ79" s="1277"/>
      <c r="CK79" s="1277"/>
      <c r="CL79" s="1277"/>
      <c r="CM79" s="1277"/>
      <c r="CN79" s="1277">
        <v>5.8</v>
      </c>
      <c r="CO79" s="1277"/>
      <c r="CP79" s="1277"/>
      <c r="CQ79" s="1277"/>
      <c r="CR79" s="1277"/>
      <c r="CS79" s="1277"/>
      <c r="CT79" s="1277"/>
      <c r="CU79" s="1277"/>
      <c r="CV79" s="1277">
        <v>6.1</v>
      </c>
      <c r="CW79" s="1277"/>
      <c r="CX79" s="1277"/>
      <c r="CY79" s="1277"/>
      <c r="CZ79" s="1277"/>
      <c r="DA79" s="1277"/>
      <c r="DB79" s="1277"/>
      <c r="DC79" s="1277"/>
    </row>
    <row r="80" spans="2:107" x14ac:dyDescent="0.15">
      <c r="B80" s="376"/>
      <c r="G80" s="1283"/>
      <c r="H80" s="1283"/>
      <c r="I80" s="1278"/>
      <c r="J80" s="1278"/>
      <c r="K80" s="1279"/>
      <c r="L80" s="1279"/>
      <c r="M80" s="1279"/>
      <c r="N80" s="1279"/>
      <c r="AN80" s="1282"/>
      <c r="AO80" s="1282"/>
      <c r="AP80" s="1282"/>
      <c r="AQ80" s="1282"/>
      <c r="AR80" s="1282"/>
      <c r="AS80" s="1282"/>
      <c r="AT80" s="1282"/>
      <c r="AU80" s="1282"/>
      <c r="AV80" s="1282"/>
      <c r="AW80" s="1282"/>
      <c r="AX80" s="1282"/>
      <c r="AY80" s="1282"/>
      <c r="AZ80" s="1282"/>
      <c r="BA80" s="1282"/>
      <c r="BB80" s="1280"/>
      <c r="BC80" s="1280"/>
      <c r="BD80" s="1280"/>
      <c r="BE80" s="1280"/>
      <c r="BF80" s="1280"/>
      <c r="BG80" s="1280"/>
      <c r="BH80" s="1280"/>
      <c r="BI80" s="1280"/>
      <c r="BJ80" s="1280"/>
      <c r="BK80" s="1280"/>
      <c r="BL80" s="1280"/>
      <c r="BM80" s="1280"/>
      <c r="BN80" s="1280"/>
      <c r="BO80" s="1280"/>
      <c r="BP80" s="1277"/>
      <c r="BQ80" s="1277"/>
      <c r="BR80" s="1277"/>
      <c r="BS80" s="1277"/>
      <c r="BT80" s="1277"/>
      <c r="BU80" s="1277"/>
      <c r="BV80" s="1277"/>
      <c r="BW80" s="1277"/>
      <c r="BX80" s="1277"/>
      <c r="BY80" s="1277"/>
      <c r="BZ80" s="1277"/>
      <c r="CA80" s="1277"/>
      <c r="CB80" s="1277"/>
      <c r="CC80" s="1277"/>
      <c r="CD80" s="1277"/>
      <c r="CE80" s="1277"/>
      <c r="CF80" s="1277"/>
      <c r="CG80" s="1277"/>
      <c r="CH80" s="1277"/>
      <c r="CI80" s="1277"/>
      <c r="CJ80" s="1277"/>
      <c r="CK80" s="1277"/>
      <c r="CL80" s="1277"/>
      <c r="CM80" s="1277"/>
      <c r="CN80" s="1277"/>
      <c r="CO80" s="1277"/>
      <c r="CP80" s="1277"/>
      <c r="CQ80" s="1277"/>
      <c r="CR80" s="1277"/>
      <c r="CS80" s="1277"/>
      <c r="CT80" s="1277"/>
      <c r="CU80" s="1277"/>
      <c r="CV80" s="1277"/>
      <c r="CW80" s="1277"/>
      <c r="CX80" s="1277"/>
      <c r="CY80" s="1277"/>
      <c r="CZ80" s="1277"/>
      <c r="DA80" s="1277"/>
      <c r="DB80" s="1277"/>
      <c r="DC80" s="1277"/>
    </row>
    <row r="81" spans="2:109" x14ac:dyDescent="0.15">
      <c r="B81" s="376"/>
    </row>
    <row r="82" spans="2:109" ht="17.25" x14ac:dyDescent="0.15">
      <c r="B82" s="376"/>
      <c r="K82" s="403"/>
      <c r="L82" s="403"/>
      <c r="M82" s="403"/>
      <c r="N82" s="403"/>
      <c r="AQ82" s="403"/>
      <c r="AR82" s="403"/>
      <c r="AS82" s="403"/>
      <c r="AT82" s="403"/>
      <c r="BC82" s="403"/>
      <c r="BD82" s="403"/>
      <c r="BE82" s="403"/>
      <c r="BF82" s="403"/>
      <c r="BO82" s="403"/>
      <c r="BP82" s="403"/>
      <c r="BQ82" s="403"/>
      <c r="BR82" s="403"/>
      <c r="CA82" s="403"/>
      <c r="CB82" s="403"/>
      <c r="CC82" s="403"/>
      <c r="CD82" s="403"/>
      <c r="CM82" s="403"/>
      <c r="CN82" s="403"/>
      <c r="CO82" s="403"/>
      <c r="CP82" s="403"/>
      <c r="CY82" s="403"/>
      <c r="CZ82" s="403"/>
      <c r="DA82" s="403"/>
      <c r="DB82" s="403"/>
      <c r="DC82" s="403"/>
    </row>
    <row r="83" spans="2:109" x14ac:dyDescent="0.15">
      <c r="B83" s="378"/>
      <c r="C83" s="379"/>
      <c r="D83" s="379"/>
      <c r="E83" s="379"/>
      <c r="F83" s="379"/>
      <c r="G83" s="379"/>
      <c r="H83" s="379"/>
      <c r="I83" s="379"/>
      <c r="J83" s="379"/>
      <c r="K83" s="379"/>
      <c r="L83" s="379"/>
      <c r="M83" s="379"/>
      <c r="N83" s="379"/>
      <c r="O83" s="379"/>
      <c r="P83" s="379"/>
      <c r="Q83" s="379"/>
      <c r="R83" s="379"/>
      <c r="S83" s="379"/>
      <c r="T83" s="379"/>
      <c r="U83" s="379"/>
      <c r="V83" s="379"/>
      <c r="W83" s="379"/>
      <c r="X83" s="379"/>
      <c r="Y83" s="379"/>
      <c r="Z83" s="379"/>
      <c r="AA83" s="379"/>
      <c r="AB83" s="379"/>
      <c r="AC83" s="379"/>
      <c r="AD83" s="379"/>
      <c r="AE83" s="379"/>
      <c r="AF83" s="379"/>
      <c r="AG83" s="379"/>
      <c r="AH83" s="379"/>
      <c r="AI83" s="379"/>
      <c r="AJ83" s="379"/>
      <c r="AK83" s="379"/>
      <c r="AL83" s="379"/>
      <c r="AM83" s="379"/>
      <c r="AN83" s="379"/>
      <c r="AO83" s="379"/>
      <c r="AP83" s="379"/>
      <c r="AQ83" s="379"/>
      <c r="AR83" s="379"/>
      <c r="AS83" s="379"/>
      <c r="AT83" s="379"/>
      <c r="AU83" s="379"/>
      <c r="AV83" s="379"/>
      <c r="AW83" s="379"/>
      <c r="AX83" s="379"/>
      <c r="AY83" s="379"/>
      <c r="AZ83" s="379"/>
      <c r="BA83" s="379"/>
      <c r="BB83" s="379"/>
      <c r="BC83" s="379"/>
      <c r="BD83" s="379"/>
      <c r="BE83" s="379"/>
      <c r="BF83" s="379"/>
      <c r="BG83" s="379"/>
      <c r="BH83" s="379"/>
      <c r="BI83" s="379"/>
      <c r="BJ83" s="379"/>
      <c r="BK83" s="379"/>
      <c r="BL83" s="379"/>
      <c r="BM83" s="379"/>
      <c r="BN83" s="379"/>
      <c r="BO83" s="379"/>
      <c r="BP83" s="379"/>
      <c r="BQ83" s="379"/>
      <c r="BR83" s="379"/>
      <c r="BS83" s="379"/>
      <c r="BT83" s="379"/>
      <c r="BU83" s="379"/>
      <c r="BV83" s="379"/>
      <c r="BW83" s="379"/>
      <c r="BX83" s="379"/>
      <c r="BY83" s="379"/>
      <c r="BZ83" s="379"/>
      <c r="CA83" s="379"/>
      <c r="CB83" s="379"/>
      <c r="CC83" s="379"/>
      <c r="CD83" s="379"/>
      <c r="CE83" s="379"/>
      <c r="CF83" s="379"/>
      <c r="CG83" s="379"/>
      <c r="CH83" s="379"/>
      <c r="CI83" s="379"/>
      <c r="CJ83" s="379"/>
      <c r="CK83" s="379"/>
      <c r="CL83" s="379"/>
      <c r="CM83" s="379"/>
      <c r="CN83" s="379"/>
      <c r="CO83" s="379"/>
      <c r="CP83" s="379"/>
      <c r="CQ83" s="379"/>
      <c r="CR83" s="379"/>
      <c r="CS83" s="379"/>
      <c r="CT83" s="379"/>
      <c r="CU83" s="379"/>
      <c r="CV83" s="379"/>
      <c r="CW83" s="379"/>
      <c r="CX83" s="379"/>
      <c r="CY83" s="379"/>
      <c r="CZ83" s="379"/>
      <c r="DA83" s="379"/>
      <c r="DB83" s="379"/>
      <c r="DC83" s="379"/>
      <c r="DD83" s="380"/>
    </row>
    <row r="84" spans="2:109" x14ac:dyDescent="0.15">
      <c r="DD84" s="370"/>
      <c r="DE84" s="370"/>
    </row>
    <row r="85" spans="2:109" x14ac:dyDescent="0.15">
      <c r="DD85" s="370"/>
      <c r="DE85" s="370"/>
    </row>
  </sheetData>
  <sheetProtection algorithmName="SHA-512" hashValue="439x1XjrsECfn+IXSgTXX21Hf0DUnGycRy+kEEFUlQy2ovoYZMWHx3aPWJCdlIcp0IYGDTwu63NWQgd/ipdL6g==" saltValue="BLsApMba2vtYh3MhmihExA=="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398DC0-8BE6-4FD0-B592-89D624B91F0E}">
  <sheetPr>
    <pageSetUpPr fitToPage="1"/>
  </sheetPr>
  <dimension ref="A1:DR125"/>
  <sheetViews>
    <sheetView showGridLines="0" zoomScaleNormal="100" zoomScaleSheetLayoutView="70" workbookViewId="0">
      <selection activeCell="BK110" sqref="BK110"/>
    </sheetView>
  </sheetViews>
  <sheetFormatPr defaultColWidth="0" defaultRowHeight="13.5" customHeight="1" zeroHeight="1" x14ac:dyDescent="0.15"/>
  <cols>
    <col min="1" max="34" width="2.5" style="263" customWidth="1"/>
    <col min="35" max="122" width="2.5" style="262" customWidth="1"/>
    <col min="123" max="16384" width="2.5" style="262" hidden="1"/>
  </cols>
  <sheetData>
    <row r="1" spans="1:34" ht="13.5" customHeight="1" x14ac:dyDescent="0.15">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row>
    <row r="2" spans="1:34" x14ac:dyDescent="0.15">
      <c r="S2" s="262"/>
      <c r="AH2" s="262"/>
    </row>
    <row r="3" spans="1:34" x14ac:dyDescent="0.15">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row>
    <row r="4" spans="1:34" x14ac:dyDescent="0.15"/>
    <row r="5" spans="1:34" x14ac:dyDescent="0.15"/>
    <row r="6" spans="1:34" x14ac:dyDescent="0.15"/>
    <row r="7" spans="1:34" x14ac:dyDescent="0.15"/>
    <row r="8" spans="1:34" x14ac:dyDescent="0.15"/>
    <row r="9" spans="1:34" x14ac:dyDescent="0.15">
      <c r="AH9" s="26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62"/>
    </row>
    <row r="18" spans="12:34" x14ac:dyDescent="0.15"/>
    <row r="19" spans="12:34" x14ac:dyDescent="0.15"/>
    <row r="20" spans="12:34" x14ac:dyDescent="0.15">
      <c r="AH20" s="262"/>
    </row>
    <row r="21" spans="12:34" x14ac:dyDescent="0.15">
      <c r="AH21" s="262"/>
    </row>
    <row r="22" spans="12:34" x14ac:dyDescent="0.15"/>
    <row r="23" spans="12:34" x14ac:dyDescent="0.15"/>
    <row r="24" spans="12:34" x14ac:dyDescent="0.15">
      <c r="Q24" s="262"/>
    </row>
    <row r="25" spans="12:34" x14ac:dyDescent="0.15"/>
    <row r="26" spans="12:34" x14ac:dyDescent="0.15"/>
    <row r="27" spans="12:34" x14ac:dyDescent="0.15"/>
    <row r="28" spans="12:34" x14ac:dyDescent="0.15">
      <c r="O28" s="262"/>
      <c r="T28" s="262"/>
      <c r="AH28" s="262"/>
    </row>
    <row r="29" spans="12:34" x14ac:dyDescent="0.15"/>
    <row r="30" spans="12:34" x14ac:dyDescent="0.15"/>
    <row r="31" spans="12:34" x14ac:dyDescent="0.15">
      <c r="Q31" s="262"/>
    </row>
    <row r="32" spans="12:34" x14ac:dyDescent="0.15">
      <c r="L32" s="262"/>
    </row>
    <row r="33" spans="2:34" x14ac:dyDescent="0.15">
      <c r="C33" s="262"/>
      <c r="E33" s="262"/>
      <c r="G33" s="262"/>
      <c r="I33" s="262"/>
      <c r="X33" s="262"/>
    </row>
    <row r="34" spans="2:34" x14ac:dyDescent="0.15">
      <c r="B34" s="262"/>
      <c r="P34" s="262"/>
      <c r="R34" s="262"/>
      <c r="T34" s="262"/>
    </row>
    <row r="35" spans="2:34" x14ac:dyDescent="0.15">
      <c r="D35" s="262"/>
      <c r="W35" s="262"/>
      <c r="AC35" s="262"/>
      <c r="AD35" s="262"/>
      <c r="AE35" s="262"/>
      <c r="AF35" s="262"/>
      <c r="AG35" s="262"/>
      <c r="AH35" s="262"/>
    </row>
    <row r="36" spans="2:34" x14ac:dyDescent="0.15">
      <c r="H36" s="262"/>
      <c r="J36" s="262"/>
      <c r="K36" s="262"/>
      <c r="M36" s="262"/>
      <c r="Y36" s="262"/>
      <c r="Z36" s="262"/>
      <c r="AA36" s="262"/>
      <c r="AB36" s="262"/>
      <c r="AC36" s="262"/>
      <c r="AD36" s="262"/>
      <c r="AE36" s="262"/>
      <c r="AF36" s="262"/>
      <c r="AG36" s="262"/>
      <c r="AH36" s="262"/>
    </row>
    <row r="37" spans="2:34" x14ac:dyDescent="0.15">
      <c r="AH37" s="262"/>
    </row>
    <row r="38" spans="2:34" x14ac:dyDescent="0.15">
      <c r="AG38" s="262"/>
      <c r="AH38" s="262"/>
    </row>
    <row r="39" spans="2:34" x14ac:dyDescent="0.15"/>
    <row r="40" spans="2:34" x14ac:dyDescent="0.15">
      <c r="X40" s="262"/>
    </row>
    <row r="41" spans="2:34" x14ac:dyDescent="0.15">
      <c r="R41" s="262"/>
    </row>
    <row r="42" spans="2:34" x14ac:dyDescent="0.15">
      <c r="W42" s="262"/>
    </row>
    <row r="43" spans="2:34" x14ac:dyDescent="0.15">
      <c r="Y43" s="262"/>
      <c r="Z43" s="262"/>
      <c r="AA43" s="262"/>
      <c r="AB43" s="262"/>
      <c r="AC43" s="262"/>
      <c r="AD43" s="262"/>
      <c r="AE43" s="262"/>
      <c r="AF43" s="262"/>
      <c r="AG43" s="262"/>
      <c r="AH43" s="262"/>
    </row>
    <row r="44" spans="2:34" x14ac:dyDescent="0.15">
      <c r="AH44" s="262"/>
    </row>
    <row r="45" spans="2:34" x14ac:dyDescent="0.15">
      <c r="X45" s="262"/>
    </row>
    <row r="46" spans="2:34" x14ac:dyDescent="0.15"/>
    <row r="47" spans="2:34" x14ac:dyDescent="0.15"/>
    <row r="48" spans="2:34" x14ac:dyDescent="0.15">
      <c r="W48" s="262"/>
      <c r="Y48" s="262"/>
      <c r="Z48" s="262"/>
      <c r="AA48" s="262"/>
      <c r="AB48" s="262"/>
      <c r="AC48" s="262"/>
      <c r="AD48" s="262"/>
      <c r="AE48" s="262"/>
      <c r="AF48" s="262"/>
      <c r="AG48" s="262"/>
      <c r="AH48" s="262"/>
    </row>
    <row r="49" spans="28:34" x14ac:dyDescent="0.15"/>
    <row r="50" spans="28:34" x14ac:dyDescent="0.15">
      <c r="AE50" s="262"/>
      <c r="AF50" s="262"/>
      <c r="AG50" s="262"/>
      <c r="AH50" s="262"/>
    </row>
    <row r="51" spans="28:34" x14ac:dyDescent="0.15">
      <c r="AC51" s="262"/>
      <c r="AD51" s="262"/>
      <c r="AE51" s="262"/>
      <c r="AF51" s="262"/>
      <c r="AG51" s="262"/>
      <c r="AH51" s="262"/>
    </row>
    <row r="52" spans="28:34" x14ac:dyDescent="0.15"/>
    <row r="53" spans="28:34" x14ac:dyDescent="0.15">
      <c r="AF53" s="262"/>
      <c r="AG53" s="262"/>
      <c r="AH53" s="262"/>
    </row>
    <row r="54" spans="28:34" x14ac:dyDescent="0.15">
      <c r="AH54" s="262"/>
    </row>
    <row r="55" spans="28:34" x14ac:dyDescent="0.15"/>
    <row r="56" spans="28:34" x14ac:dyDescent="0.15">
      <c r="AB56" s="262"/>
      <c r="AC56" s="262"/>
      <c r="AD56" s="262"/>
      <c r="AE56" s="262"/>
      <c r="AF56" s="262"/>
      <c r="AG56" s="262"/>
      <c r="AH56" s="262"/>
    </row>
    <row r="57" spans="28:34" x14ac:dyDescent="0.15">
      <c r="AH57" s="262"/>
    </row>
    <row r="58" spans="28:34" x14ac:dyDescent="0.15">
      <c r="AH58" s="262"/>
    </row>
    <row r="59" spans="28:34" x14ac:dyDescent="0.15"/>
    <row r="60" spans="28:34" x14ac:dyDescent="0.15"/>
    <row r="61" spans="28:34" x14ac:dyDescent="0.15"/>
    <row r="62" spans="28:34" x14ac:dyDescent="0.15"/>
    <row r="63" spans="28:34" x14ac:dyDescent="0.15">
      <c r="AH63" s="262"/>
    </row>
    <row r="64" spans="28:34" x14ac:dyDescent="0.15">
      <c r="AG64" s="262"/>
      <c r="AH64" s="262"/>
    </row>
    <row r="65" spans="28:34" x14ac:dyDescent="0.15"/>
    <row r="66" spans="28:34" x14ac:dyDescent="0.15"/>
    <row r="67" spans="28:34" x14ac:dyDescent="0.15"/>
    <row r="68" spans="28:34" x14ac:dyDescent="0.15">
      <c r="AB68" s="262"/>
      <c r="AC68" s="262"/>
      <c r="AD68" s="262"/>
      <c r="AE68" s="262"/>
      <c r="AF68" s="262"/>
      <c r="AG68" s="262"/>
      <c r="AH68" s="262"/>
    </row>
    <row r="69" spans="28:34" x14ac:dyDescent="0.15">
      <c r="AF69" s="262"/>
      <c r="AG69" s="262"/>
      <c r="AH69" s="262"/>
    </row>
    <row r="70" spans="28:34" x14ac:dyDescent="0.15"/>
    <row r="71" spans="28:34" x14ac:dyDescent="0.15"/>
    <row r="72" spans="28:34" x14ac:dyDescent="0.15"/>
    <row r="73" spans="28:34" x14ac:dyDescent="0.15"/>
    <row r="74" spans="28:34" x14ac:dyDescent="0.15"/>
    <row r="75" spans="28:34" x14ac:dyDescent="0.15">
      <c r="AH75" s="262"/>
    </row>
    <row r="76" spans="28:34" x14ac:dyDescent="0.15">
      <c r="AF76" s="262"/>
      <c r="AG76" s="262"/>
      <c r="AH76" s="262"/>
    </row>
    <row r="77" spans="28:34" x14ac:dyDescent="0.15">
      <c r="AG77" s="262"/>
      <c r="AH77" s="262"/>
    </row>
    <row r="78" spans="28:34" x14ac:dyDescent="0.15"/>
    <row r="79" spans="28:34" x14ac:dyDescent="0.15"/>
    <row r="80" spans="28:34" x14ac:dyDescent="0.15"/>
    <row r="81" spans="25:34" x14ac:dyDescent="0.15"/>
    <row r="82" spans="25:34" x14ac:dyDescent="0.15">
      <c r="Y82" s="262"/>
    </row>
    <row r="83" spans="25:34" x14ac:dyDescent="0.15">
      <c r="Y83" s="262"/>
      <c r="Z83" s="262"/>
      <c r="AA83" s="262"/>
      <c r="AB83" s="262"/>
      <c r="AC83" s="262"/>
      <c r="AD83" s="262"/>
      <c r="AE83" s="262"/>
      <c r="AF83" s="262"/>
      <c r="AG83" s="262"/>
      <c r="AH83" s="262"/>
    </row>
    <row r="84" spans="25:34" x14ac:dyDescent="0.15"/>
    <row r="85" spans="25:34" x14ac:dyDescent="0.15"/>
    <row r="86" spans="25:34" x14ac:dyDescent="0.15"/>
    <row r="87" spans="25:34" x14ac:dyDescent="0.15"/>
    <row r="88" spans="25:34" x14ac:dyDescent="0.15">
      <c r="AH88" s="26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62"/>
      <c r="AG94" s="262"/>
      <c r="AH94" s="262"/>
    </row>
    <row r="95" spans="25:34" ht="13.5" customHeight="1" x14ac:dyDescent="0.15">
      <c r="AH95" s="26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62"/>
    </row>
    <row r="102" spans="33:34" ht="13.5" customHeight="1" x14ac:dyDescent="0.15"/>
    <row r="103" spans="33:34" ht="13.5" customHeight="1" x14ac:dyDescent="0.15"/>
    <row r="104" spans="33:34" ht="13.5" customHeight="1" x14ac:dyDescent="0.15">
      <c r="AG104" s="262"/>
      <c r="AH104" s="26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62"/>
    </row>
    <row r="117" spans="34:122" ht="13.5" customHeight="1" x14ac:dyDescent="0.15"/>
    <row r="118" spans="34:122" ht="13.5" customHeight="1" x14ac:dyDescent="0.15"/>
    <row r="119" spans="34:122" ht="13.5" customHeight="1" x14ac:dyDescent="0.15"/>
    <row r="120" spans="34:122" ht="13.5" customHeight="1" x14ac:dyDescent="0.15">
      <c r="AH120" s="262"/>
    </row>
    <row r="121" spans="34:122" ht="13.5" customHeight="1" x14ac:dyDescent="0.15">
      <c r="AH121" s="262"/>
    </row>
    <row r="122" spans="34:122" ht="13.5" customHeight="1" x14ac:dyDescent="0.15"/>
    <row r="123" spans="34:122" ht="13.5" customHeight="1" x14ac:dyDescent="0.15"/>
    <row r="124" spans="34:122" ht="13.5" customHeight="1" x14ac:dyDescent="0.15"/>
    <row r="125" spans="34:122" ht="13.5" customHeight="1" x14ac:dyDescent="0.15">
      <c r="DR125" s="262" t="s">
        <v>502</v>
      </c>
    </row>
  </sheetData>
  <sheetProtection algorithmName="SHA-512" hashValue="wECi6OHL8ZZ0uGaVNy7iD+bwVnBtUDliXtmhYSC8I2H/NCz5mS1RPCMhs64oqLf6w31Xzv/cbvnIMS6Nk2yhVQ==" saltValue="aNutArz4nTAmr/z5elR54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D61D4B-D2D9-435F-851D-CA5EFD0FB9DB}">
  <sheetPr>
    <pageSetUpPr fitToPage="1"/>
  </sheetPr>
  <dimension ref="A1:DR125"/>
  <sheetViews>
    <sheetView showGridLines="0" topLeftCell="A22" zoomScaleNormal="100" zoomScaleSheetLayoutView="55" workbookViewId="0">
      <selection activeCell="AH111" sqref="AH111"/>
    </sheetView>
  </sheetViews>
  <sheetFormatPr defaultColWidth="0" defaultRowHeight="13.5" customHeight="1" zeroHeight="1" x14ac:dyDescent="0.15"/>
  <cols>
    <col min="1" max="34" width="2.5" style="263" customWidth="1"/>
    <col min="35" max="122" width="2.5" style="262" customWidth="1"/>
    <col min="123" max="16384" width="2.5" style="262" hidden="1"/>
  </cols>
  <sheetData>
    <row r="1" spans="2:34" ht="13.5" customHeight="1" x14ac:dyDescent="0.15">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row>
    <row r="2" spans="2:34" x14ac:dyDescent="0.15">
      <c r="S2" s="262"/>
      <c r="AH2" s="262"/>
    </row>
    <row r="3" spans="2:34" x14ac:dyDescent="0.15">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row>
    <row r="4" spans="2:34" x14ac:dyDescent="0.15"/>
    <row r="5" spans="2:34" x14ac:dyDescent="0.15"/>
    <row r="6" spans="2:34" x14ac:dyDescent="0.15"/>
    <row r="7" spans="2:34" x14ac:dyDescent="0.15"/>
    <row r="8" spans="2:34" x14ac:dyDescent="0.15"/>
    <row r="9" spans="2:34" x14ac:dyDescent="0.15">
      <c r="AH9" s="26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62"/>
    </row>
    <row r="18" spans="12:34" x14ac:dyDescent="0.15"/>
    <row r="19" spans="12:34" x14ac:dyDescent="0.15"/>
    <row r="20" spans="12:34" x14ac:dyDescent="0.15">
      <c r="AH20" s="262"/>
    </row>
    <row r="21" spans="12:34" x14ac:dyDescent="0.15">
      <c r="AH21" s="262"/>
    </row>
    <row r="22" spans="12:34" x14ac:dyDescent="0.15"/>
    <row r="23" spans="12:34" x14ac:dyDescent="0.15"/>
    <row r="24" spans="12:34" x14ac:dyDescent="0.15">
      <c r="Q24" s="262"/>
    </row>
    <row r="25" spans="12:34" x14ac:dyDescent="0.15"/>
    <row r="26" spans="12:34" x14ac:dyDescent="0.15"/>
    <row r="27" spans="12:34" x14ac:dyDescent="0.15"/>
    <row r="28" spans="12:34" x14ac:dyDescent="0.15">
      <c r="O28" s="262"/>
      <c r="T28" s="262"/>
      <c r="AH28" s="262"/>
    </row>
    <row r="29" spans="12:34" x14ac:dyDescent="0.15"/>
    <row r="30" spans="12:34" x14ac:dyDescent="0.15"/>
    <row r="31" spans="12:34" x14ac:dyDescent="0.15">
      <c r="Q31" s="262"/>
    </row>
    <row r="32" spans="12:34" x14ac:dyDescent="0.15">
      <c r="L32" s="262"/>
    </row>
    <row r="33" spans="2:34" x14ac:dyDescent="0.15">
      <c r="C33" s="262"/>
      <c r="E33" s="262"/>
      <c r="G33" s="262"/>
      <c r="I33" s="262"/>
      <c r="X33" s="262"/>
    </row>
    <row r="34" spans="2:34" x14ac:dyDescent="0.15">
      <c r="B34" s="262"/>
      <c r="P34" s="262"/>
      <c r="R34" s="262"/>
      <c r="T34" s="262"/>
    </row>
    <row r="35" spans="2:34" x14ac:dyDescent="0.15">
      <c r="D35" s="262"/>
      <c r="W35" s="262"/>
      <c r="AC35" s="262"/>
      <c r="AD35" s="262"/>
      <c r="AE35" s="262"/>
      <c r="AF35" s="262"/>
      <c r="AG35" s="262"/>
      <c r="AH35" s="262"/>
    </row>
    <row r="36" spans="2:34" x14ac:dyDescent="0.15">
      <c r="H36" s="262"/>
      <c r="J36" s="262"/>
      <c r="K36" s="262"/>
      <c r="M36" s="262"/>
      <c r="Y36" s="262"/>
      <c r="Z36" s="262"/>
      <c r="AA36" s="262"/>
      <c r="AB36" s="262"/>
      <c r="AC36" s="262"/>
      <c r="AD36" s="262"/>
      <c r="AE36" s="262"/>
      <c r="AF36" s="262"/>
      <c r="AG36" s="262"/>
      <c r="AH36" s="262"/>
    </row>
    <row r="37" spans="2:34" x14ac:dyDescent="0.15">
      <c r="AH37" s="262"/>
    </row>
    <row r="38" spans="2:34" x14ac:dyDescent="0.15">
      <c r="AG38" s="262"/>
      <c r="AH38" s="262"/>
    </row>
    <row r="39" spans="2:34" x14ac:dyDescent="0.15"/>
    <row r="40" spans="2:34" x14ac:dyDescent="0.15">
      <c r="X40" s="262"/>
    </row>
    <row r="41" spans="2:34" x14ac:dyDescent="0.15">
      <c r="R41" s="262"/>
    </row>
    <row r="42" spans="2:34" x14ac:dyDescent="0.15">
      <c r="W42" s="262"/>
    </row>
    <row r="43" spans="2:34" x14ac:dyDescent="0.15">
      <c r="Y43" s="262"/>
      <c r="Z43" s="262"/>
      <c r="AA43" s="262"/>
      <c r="AB43" s="262"/>
      <c r="AC43" s="262"/>
      <c r="AD43" s="262"/>
      <c r="AE43" s="262"/>
      <c r="AF43" s="262"/>
      <c r="AG43" s="262"/>
      <c r="AH43" s="262"/>
    </row>
    <row r="44" spans="2:34" x14ac:dyDescent="0.15">
      <c r="AH44" s="262"/>
    </row>
    <row r="45" spans="2:34" x14ac:dyDescent="0.15">
      <c r="X45" s="262"/>
    </row>
    <row r="46" spans="2:34" x14ac:dyDescent="0.15"/>
    <row r="47" spans="2:34" x14ac:dyDescent="0.15"/>
    <row r="48" spans="2:34" x14ac:dyDescent="0.15">
      <c r="W48" s="262"/>
      <c r="Y48" s="262"/>
      <c r="Z48" s="262"/>
      <c r="AA48" s="262"/>
      <c r="AB48" s="262"/>
      <c r="AC48" s="262"/>
      <c r="AD48" s="262"/>
      <c r="AE48" s="262"/>
      <c r="AF48" s="262"/>
      <c r="AG48" s="262"/>
      <c r="AH48" s="262"/>
    </row>
    <row r="49" spans="28:34" x14ac:dyDescent="0.15"/>
    <row r="50" spans="28:34" x14ac:dyDescent="0.15">
      <c r="AE50" s="262"/>
      <c r="AF50" s="262"/>
      <c r="AG50" s="262"/>
      <c r="AH50" s="262"/>
    </row>
    <row r="51" spans="28:34" x14ac:dyDescent="0.15">
      <c r="AC51" s="262"/>
      <c r="AD51" s="262"/>
      <c r="AE51" s="262"/>
      <c r="AF51" s="262"/>
      <c r="AG51" s="262"/>
      <c r="AH51" s="262"/>
    </row>
    <row r="52" spans="28:34" x14ac:dyDescent="0.15"/>
    <row r="53" spans="28:34" x14ac:dyDescent="0.15">
      <c r="AF53" s="262"/>
      <c r="AG53" s="262"/>
      <c r="AH53" s="262"/>
    </row>
    <row r="54" spans="28:34" x14ac:dyDescent="0.15">
      <c r="AH54" s="262"/>
    </row>
    <row r="55" spans="28:34" x14ac:dyDescent="0.15"/>
    <row r="56" spans="28:34" x14ac:dyDescent="0.15">
      <c r="AB56" s="262"/>
      <c r="AC56" s="262"/>
      <c r="AD56" s="262"/>
      <c r="AE56" s="262"/>
      <c r="AF56" s="262"/>
      <c r="AG56" s="262"/>
      <c r="AH56" s="262"/>
    </row>
    <row r="57" spans="28:34" x14ac:dyDescent="0.15">
      <c r="AH57" s="262"/>
    </row>
    <row r="58" spans="28:34" x14ac:dyDescent="0.15">
      <c r="AH58" s="262"/>
    </row>
    <row r="59" spans="28:34" x14ac:dyDescent="0.15">
      <c r="AG59" s="262"/>
      <c r="AH59" s="262"/>
    </row>
    <row r="60" spans="28:34" x14ac:dyDescent="0.15"/>
    <row r="61" spans="28:34" x14ac:dyDescent="0.15"/>
    <row r="62" spans="28:34" x14ac:dyDescent="0.15"/>
    <row r="63" spans="28:34" x14ac:dyDescent="0.15">
      <c r="AH63" s="262"/>
    </row>
    <row r="64" spans="28:34" x14ac:dyDescent="0.15">
      <c r="AG64" s="262"/>
      <c r="AH64" s="262"/>
    </row>
    <row r="65" spans="28:34" x14ac:dyDescent="0.15"/>
    <row r="66" spans="28:34" x14ac:dyDescent="0.15"/>
    <row r="67" spans="28:34" x14ac:dyDescent="0.15"/>
    <row r="68" spans="28:34" x14ac:dyDescent="0.15">
      <c r="AB68" s="262"/>
      <c r="AC68" s="262"/>
      <c r="AD68" s="262"/>
      <c r="AE68" s="262"/>
      <c r="AF68" s="262"/>
      <c r="AG68" s="262"/>
      <c r="AH68" s="262"/>
    </row>
    <row r="69" spans="28:34" x14ac:dyDescent="0.15">
      <c r="AF69" s="262"/>
      <c r="AG69" s="262"/>
      <c r="AH69" s="262"/>
    </row>
    <row r="70" spans="28:34" x14ac:dyDescent="0.15"/>
    <row r="71" spans="28:34" x14ac:dyDescent="0.15"/>
    <row r="72" spans="28:34" x14ac:dyDescent="0.15"/>
    <row r="73" spans="28:34" x14ac:dyDescent="0.15"/>
    <row r="74" spans="28:34" x14ac:dyDescent="0.15"/>
    <row r="75" spans="28:34" x14ac:dyDescent="0.15">
      <c r="AH75" s="262"/>
    </row>
    <row r="76" spans="28:34" x14ac:dyDescent="0.15">
      <c r="AF76" s="262"/>
      <c r="AG76" s="262"/>
      <c r="AH76" s="262"/>
    </row>
    <row r="77" spans="28:34" x14ac:dyDescent="0.15">
      <c r="AG77" s="262"/>
      <c r="AH77" s="262"/>
    </row>
    <row r="78" spans="28:34" x14ac:dyDescent="0.15"/>
    <row r="79" spans="28:34" x14ac:dyDescent="0.15"/>
    <row r="80" spans="28:34" x14ac:dyDescent="0.15"/>
    <row r="81" spans="25:34" x14ac:dyDescent="0.15"/>
    <row r="82" spans="25:34" x14ac:dyDescent="0.15">
      <c r="Y82" s="262"/>
    </row>
    <row r="83" spans="25:34" x14ac:dyDescent="0.15">
      <c r="Y83" s="262"/>
      <c r="Z83" s="262"/>
      <c r="AA83" s="262"/>
      <c r="AB83" s="262"/>
      <c r="AC83" s="262"/>
      <c r="AD83" s="262"/>
      <c r="AE83" s="262"/>
      <c r="AF83" s="262"/>
      <c r="AG83" s="262"/>
      <c r="AH83" s="262"/>
    </row>
    <row r="84" spans="25:34" x14ac:dyDescent="0.15"/>
    <row r="85" spans="25:34" x14ac:dyDescent="0.15"/>
    <row r="86" spans="25:34" x14ac:dyDescent="0.15"/>
    <row r="87" spans="25:34" x14ac:dyDescent="0.15"/>
    <row r="88" spans="25:34" x14ac:dyDescent="0.15">
      <c r="AH88" s="26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62"/>
      <c r="AG94" s="262"/>
      <c r="AH94" s="262"/>
    </row>
    <row r="95" spans="25:34" ht="13.5" customHeight="1" x14ac:dyDescent="0.15">
      <c r="AH95" s="26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62"/>
    </row>
    <row r="102" spans="33:34" ht="13.5" customHeight="1" x14ac:dyDescent="0.15"/>
    <row r="103" spans="33:34" ht="13.5" customHeight="1" x14ac:dyDescent="0.15"/>
    <row r="104" spans="33:34" ht="13.5" customHeight="1" x14ac:dyDescent="0.15">
      <c r="AG104" s="262"/>
      <c r="AH104" s="26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62"/>
    </row>
    <row r="117" spans="34:122" ht="13.5" customHeight="1" x14ac:dyDescent="0.15"/>
    <row r="118" spans="34:122" ht="13.5" customHeight="1" x14ac:dyDescent="0.15"/>
    <row r="119" spans="34:122" ht="13.5" customHeight="1" x14ac:dyDescent="0.15"/>
    <row r="120" spans="34:122" ht="13.5" customHeight="1" x14ac:dyDescent="0.15">
      <c r="AH120" s="262"/>
    </row>
    <row r="121" spans="34:122" ht="13.5" customHeight="1" x14ac:dyDescent="0.15">
      <c r="AH121" s="262"/>
    </row>
    <row r="122" spans="34:122" ht="13.5" customHeight="1" x14ac:dyDescent="0.15"/>
    <row r="123" spans="34:122" ht="13.5" customHeight="1" x14ac:dyDescent="0.15"/>
    <row r="124" spans="34:122" ht="13.5" customHeight="1" x14ac:dyDescent="0.15"/>
    <row r="125" spans="34:122" ht="13.5" customHeight="1" x14ac:dyDescent="0.15">
      <c r="DR125" s="262" t="s">
        <v>502</v>
      </c>
    </row>
  </sheetData>
  <sheetProtection algorithmName="SHA-512" hashValue="ciYlDEh3aDnA6wxjXYjSInXFe8cOdDUO2CDLOXKxUASeJIHa70NOqMmrWhcYHlBLGAGfLfJDDeOprKEY6FP6nw==" saltValue="B9wJnyZfB/xREpO1vxOYUQ=="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1" customWidth="1"/>
    <col min="2" max="8" width="13.375" style="141" customWidth="1"/>
    <col min="9" max="16384" width="11.125" style="141"/>
  </cols>
  <sheetData>
    <row r="1" spans="1:8" x14ac:dyDescent="0.15">
      <c r="A1" s="135"/>
      <c r="B1" s="136"/>
      <c r="C1" s="137"/>
      <c r="D1" s="138"/>
      <c r="E1" s="139"/>
      <c r="F1" s="139"/>
      <c r="G1" s="139"/>
      <c r="H1" s="140"/>
    </row>
    <row r="2" spans="1:8" x14ac:dyDescent="0.15">
      <c r="A2" s="142"/>
      <c r="B2" s="143"/>
      <c r="C2" s="144"/>
      <c r="D2" s="145" t="s">
        <v>52</v>
      </c>
      <c r="E2" s="146"/>
      <c r="F2" s="147" t="s">
        <v>552</v>
      </c>
      <c r="G2" s="148"/>
      <c r="H2" s="149"/>
    </row>
    <row r="3" spans="1:8" x14ac:dyDescent="0.15">
      <c r="A3" s="145" t="s">
        <v>545</v>
      </c>
      <c r="B3" s="150"/>
      <c r="C3" s="151"/>
      <c r="D3" s="152">
        <v>203079</v>
      </c>
      <c r="E3" s="153"/>
      <c r="F3" s="154">
        <v>267911</v>
      </c>
      <c r="G3" s="155"/>
      <c r="H3" s="156"/>
    </row>
    <row r="4" spans="1:8" x14ac:dyDescent="0.15">
      <c r="A4" s="157"/>
      <c r="B4" s="158"/>
      <c r="C4" s="159"/>
      <c r="D4" s="160">
        <v>70442</v>
      </c>
      <c r="E4" s="161"/>
      <c r="F4" s="162">
        <v>106425</v>
      </c>
      <c r="G4" s="163"/>
      <c r="H4" s="164"/>
    </row>
    <row r="5" spans="1:8" x14ac:dyDescent="0.15">
      <c r="A5" s="145" t="s">
        <v>547</v>
      </c>
      <c r="B5" s="150"/>
      <c r="C5" s="151"/>
      <c r="D5" s="152">
        <v>189053</v>
      </c>
      <c r="E5" s="153"/>
      <c r="F5" s="154">
        <v>228215</v>
      </c>
      <c r="G5" s="155"/>
      <c r="H5" s="156"/>
    </row>
    <row r="6" spans="1:8" x14ac:dyDescent="0.15">
      <c r="A6" s="157"/>
      <c r="B6" s="158"/>
      <c r="C6" s="159"/>
      <c r="D6" s="160">
        <v>75428</v>
      </c>
      <c r="E6" s="161"/>
      <c r="F6" s="162">
        <v>117571</v>
      </c>
      <c r="G6" s="163"/>
      <c r="H6" s="164"/>
    </row>
    <row r="7" spans="1:8" x14ac:dyDescent="0.15">
      <c r="A7" s="145" t="s">
        <v>548</v>
      </c>
      <c r="B7" s="150"/>
      <c r="C7" s="151"/>
      <c r="D7" s="152">
        <v>133860</v>
      </c>
      <c r="E7" s="153"/>
      <c r="F7" s="154">
        <v>264232</v>
      </c>
      <c r="G7" s="155"/>
      <c r="H7" s="156"/>
    </row>
    <row r="8" spans="1:8" x14ac:dyDescent="0.15">
      <c r="A8" s="157"/>
      <c r="B8" s="158"/>
      <c r="C8" s="159"/>
      <c r="D8" s="160">
        <v>75959</v>
      </c>
      <c r="E8" s="161"/>
      <c r="F8" s="162">
        <v>133959</v>
      </c>
      <c r="G8" s="163"/>
      <c r="H8" s="164"/>
    </row>
    <row r="9" spans="1:8" x14ac:dyDescent="0.15">
      <c r="A9" s="145" t="s">
        <v>549</v>
      </c>
      <c r="B9" s="150"/>
      <c r="C9" s="151"/>
      <c r="D9" s="152">
        <v>134982</v>
      </c>
      <c r="E9" s="153"/>
      <c r="F9" s="154">
        <v>263613</v>
      </c>
      <c r="G9" s="155"/>
      <c r="H9" s="156"/>
    </row>
    <row r="10" spans="1:8" x14ac:dyDescent="0.15">
      <c r="A10" s="157"/>
      <c r="B10" s="158"/>
      <c r="C10" s="159"/>
      <c r="D10" s="160">
        <v>84072</v>
      </c>
      <c r="E10" s="161"/>
      <c r="F10" s="162">
        <v>128823</v>
      </c>
      <c r="G10" s="163"/>
      <c r="H10" s="164"/>
    </row>
    <row r="11" spans="1:8" x14ac:dyDescent="0.15">
      <c r="A11" s="145" t="s">
        <v>550</v>
      </c>
      <c r="B11" s="150"/>
      <c r="C11" s="151"/>
      <c r="D11" s="152">
        <v>231566</v>
      </c>
      <c r="E11" s="153"/>
      <c r="F11" s="154">
        <v>330026</v>
      </c>
      <c r="G11" s="155"/>
      <c r="H11" s="156"/>
    </row>
    <row r="12" spans="1:8" x14ac:dyDescent="0.15">
      <c r="A12" s="157"/>
      <c r="B12" s="158"/>
      <c r="C12" s="165"/>
      <c r="D12" s="160">
        <v>149429</v>
      </c>
      <c r="E12" s="161"/>
      <c r="F12" s="162">
        <v>141075</v>
      </c>
      <c r="G12" s="163"/>
      <c r="H12" s="164"/>
    </row>
    <row r="13" spans="1:8" x14ac:dyDescent="0.15">
      <c r="A13" s="145"/>
      <c r="B13" s="150"/>
      <c r="C13" s="166"/>
      <c r="D13" s="167">
        <v>178508</v>
      </c>
      <c r="E13" s="168"/>
      <c r="F13" s="169">
        <v>270799</v>
      </c>
      <c r="G13" s="170"/>
      <c r="H13" s="156"/>
    </row>
    <row r="14" spans="1:8" x14ac:dyDescent="0.15">
      <c r="A14" s="157"/>
      <c r="B14" s="158"/>
      <c r="C14" s="159"/>
      <c r="D14" s="160">
        <v>91066</v>
      </c>
      <c r="E14" s="161"/>
      <c r="F14" s="162">
        <v>125571</v>
      </c>
      <c r="G14" s="163"/>
      <c r="H14" s="164"/>
    </row>
    <row r="17" spans="1:11" x14ac:dyDescent="0.15">
      <c r="A17" s="141" t="s">
        <v>53</v>
      </c>
    </row>
    <row r="18" spans="1:11" x14ac:dyDescent="0.15">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15">
      <c r="A19" s="171" t="s">
        <v>54</v>
      </c>
      <c r="B19" s="171">
        <f>ROUND(VALUE(SUBSTITUTE(実質収支比率等に係る経年分析!F$48,"▲","-")),2)</f>
        <v>4.63</v>
      </c>
      <c r="C19" s="171">
        <f>ROUND(VALUE(SUBSTITUTE(実質収支比率等に係る経年分析!G$48,"▲","-")),2)</f>
        <v>2.77</v>
      </c>
      <c r="D19" s="171">
        <f>ROUND(VALUE(SUBSTITUTE(実質収支比率等に係る経年分析!H$48,"▲","-")),2)</f>
        <v>3.83</v>
      </c>
      <c r="E19" s="171">
        <f>ROUND(VALUE(SUBSTITUTE(実質収支比率等に係る経年分析!I$48,"▲","-")),2)</f>
        <v>4.1399999999999997</v>
      </c>
      <c r="F19" s="171">
        <f>ROUND(VALUE(SUBSTITUTE(実質収支比率等に係る経年分析!J$48,"▲","-")),2)</f>
        <v>3.54</v>
      </c>
    </row>
    <row r="20" spans="1:11" x14ac:dyDescent="0.15">
      <c r="A20" s="171" t="s">
        <v>55</v>
      </c>
      <c r="B20" s="171">
        <f>ROUND(VALUE(SUBSTITUTE(実質収支比率等に係る経年分析!F$47,"▲","-")),2)</f>
        <v>64.36</v>
      </c>
      <c r="C20" s="171">
        <f>ROUND(VALUE(SUBSTITUTE(実質収支比率等に係る経年分析!G$47,"▲","-")),2)</f>
        <v>58.06</v>
      </c>
      <c r="D20" s="171">
        <f>ROUND(VALUE(SUBSTITUTE(実質収支比率等に係る経年分析!H$47,"▲","-")),2)</f>
        <v>52.09</v>
      </c>
      <c r="E20" s="171">
        <f>ROUND(VALUE(SUBSTITUTE(実質収支比率等に係る経年分析!I$47,"▲","-")),2)</f>
        <v>50.6</v>
      </c>
      <c r="F20" s="171">
        <f>ROUND(VALUE(SUBSTITUTE(実質収支比率等に係る経年分析!J$47,"▲","-")),2)</f>
        <v>47.5</v>
      </c>
    </row>
    <row r="21" spans="1:11" x14ac:dyDescent="0.15">
      <c r="A21" s="171" t="s">
        <v>56</v>
      </c>
      <c r="B21" s="171">
        <f>IF(ISNUMBER(VALUE(SUBSTITUTE(実質収支比率等に係る経年分析!F$49,"▲","-"))),ROUND(VALUE(SUBSTITUTE(実質収支比率等に係る経年分析!F$49,"▲","-")),2),NA())</f>
        <v>-7.38</v>
      </c>
      <c r="C21" s="171">
        <f>IF(ISNUMBER(VALUE(SUBSTITUTE(実質収支比率等に係る経年分析!G$49,"▲","-"))),ROUND(VALUE(SUBSTITUTE(実質収支比率等に係る経年分析!G$49,"▲","-")),2),NA())</f>
        <v>-7.68</v>
      </c>
      <c r="D21" s="171">
        <f>IF(ISNUMBER(VALUE(SUBSTITUTE(実質収支比率等に係る経年分析!H$49,"▲","-"))),ROUND(VALUE(SUBSTITUTE(実質収支比率等に係る経年分析!H$49,"▲","-")),2),NA())</f>
        <v>-5.18</v>
      </c>
      <c r="E21" s="171">
        <f>IF(ISNUMBER(VALUE(SUBSTITUTE(実質収支比率等に係る経年分析!I$49,"▲","-"))),ROUND(VALUE(SUBSTITUTE(実質収支比率等に係る経年分析!I$49,"▲","-")),2),NA())</f>
        <v>1.52</v>
      </c>
      <c r="F21" s="171">
        <f>IF(ISNUMBER(VALUE(SUBSTITUTE(実質収支比率等に係る経年分析!J$49,"▲","-"))),ROUND(VALUE(SUBSTITUTE(実質収支比率等に係る経年分析!J$49,"▲","-")),2),NA())</f>
        <v>1.83</v>
      </c>
    </row>
    <row r="24" spans="1:11" x14ac:dyDescent="0.15">
      <c r="A24" s="141" t="s">
        <v>57</v>
      </c>
    </row>
    <row r="25" spans="1:11" x14ac:dyDescent="0.15">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15">
      <c r="A26" s="172"/>
      <c r="B26" s="172" t="s">
        <v>58</v>
      </c>
      <c r="C26" s="172" t="s">
        <v>59</v>
      </c>
      <c r="D26" s="172" t="s">
        <v>58</v>
      </c>
      <c r="E26" s="172" t="s">
        <v>59</v>
      </c>
      <c r="F26" s="172" t="s">
        <v>58</v>
      </c>
      <c r="G26" s="172" t="s">
        <v>59</v>
      </c>
      <c r="H26" s="172" t="s">
        <v>58</v>
      </c>
      <c r="I26" s="172" t="s">
        <v>59</v>
      </c>
      <c r="J26" s="172" t="s">
        <v>58</v>
      </c>
      <c r="K26" s="172" t="s">
        <v>59</v>
      </c>
    </row>
    <row r="27" spans="1:11" x14ac:dyDescent="0.15">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#VALUE!</v>
      </c>
      <c r="C27" s="172" t="e">
        <f>IF(ROUND(VALUE(SUBSTITUTE(連結実質赤字比率に係る赤字・黒字の構成分析!F$43,"▲", "-")), 2) &gt;= 0, ABS(ROUND(VALUE(SUBSTITUTE(連結実質赤字比率に係る赤字・黒字の構成分析!F$43,"▲", "-")), 2)), NA())</f>
        <v>#VALUE!</v>
      </c>
      <c r="D27" s="172" t="e">
        <f>IF(ROUND(VALUE(SUBSTITUTE(連結実質赤字比率に係る赤字・黒字の構成分析!G$43,"▲", "-")), 2) &lt; 0, ABS(ROUND(VALUE(SUBSTITUTE(連結実質赤字比率に係る赤字・黒字の構成分析!G$43,"▲", "-")), 2)), NA())</f>
        <v>#VALUE!</v>
      </c>
      <c r="E27" s="172" t="e">
        <f>IF(ROUND(VALUE(SUBSTITUTE(連結実質赤字比率に係る赤字・黒字の構成分析!G$43,"▲", "-")), 2) &gt;= 0, ABS(ROUND(VALUE(SUBSTITUTE(連結実質赤字比率に係る赤字・黒字の構成分析!G$43,"▲", "-")), 2)), NA())</f>
        <v>#VALUE!</v>
      </c>
      <c r="F27" s="172" t="e">
        <f>IF(ROUND(VALUE(SUBSTITUTE(連結実質赤字比率に係る赤字・黒字の構成分析!H$43,"▲", "-")), 2) &lt; 0, ABS(ROUND(VALUE(SUBSTITUTE(連結実質赤字比率に係る赤字・黒字の構成分析!H$43,"▲", "-")), 2)), NA())</f>
        <v>#VALUE!</v>
      </c>
      <c r="G27" s="172" t="e">
        <f>IF(ROUND(VALUE(SUBSTITUTE(連結実質赤字比率に係る赤字・黒字の構成分析!H$43,"▲", "-")), 2) &gt;= 0, ABS(ROUND(VALUE(SUBSTITUTE(連結実質赤字比率に係る赤字・黒字の構成分析!H$43,"▲", "-")), 2)), NA())</f>
        <v>#VALUE!</v>
      </c>
      <c r="H27" s="172" t="e">
        <f>IF(ROUND(VALUE(SUBSTITUTE(連結実質赤字比率に係る赤字・黒字の構成分析!I$43,"▲", "-")), 2) &lt; 0, ABS(ROUND(VALUE(SUBSTITUTE(連結実質赤字比率に係る赤字・黒字の構成分析!I$43,"▲", "-")), 2)), NA())</f>
        <v>#VALUE!</v>
      </c>
      <c r="I27" s="172" t="e">
        <f>IF(ROUND(VALUE(SUBSTITUTE(連結実質赤字比率に係る赤字・黒字の構成分析!I$43,"▲", "-")), 2) &gt;= 0, ABS(ROUND(VALUE(SUBSTITUTE(連結実質赤字比率に係る赤字・黒字の構成分析!I$43,"▲", "-")), 2)), NA())</f>
        <v>#VALUE!</v>
      </c>
      <c r="J27" s="172" t="e">
        <f>IF(ROUND(VALUE(SUBSTITUTE(連結実質赤字比率に係る赤字・黒字の構成分析!J$43,"▲", "-")), 2) &lt; 0, ABS(ROUND(VALUE(SUBSTITUTE(連結実質赤字比率に係る赤字・黒字の構成分析!J$43,"▲", "-")), 2)), NA())</f>
        <v>#VALUE!</v>
      </c>
      <c r="K27" s="172" t="e">
        <f>IF(ROUND(VALUE(SUBSTITUTE(連結実質赤字比率に係る赤字・黒字の構成分析!J$43,"▲", "-")), 2) &gt;= 0, ABS(ROUND(VALUE(SUBSTITUTE(連結実質赤字比率に係る赤字・黒字の構成分析!J$43,"▲", "-")), 2)), NA())</f>
        <v>#VALUE!</v>
      </c>
    </row>
    <row r="28" spans="1:11" x14ac:dyDescent="0.15">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15">
      <c r="A29" s="172" t="e">
        <f>IF(連結実質赤字比率に係る赤字・黒字の構成分析!C$41="",NA(),連結実質赤字比率に係る赤字・黒字の構成分析!C$41)</f>
        <v>#N/A</v>
      </c>
      <c r="B29" s="172" t="e">
        <f>IF(ROUND(VALUE(SUBSTITUTE(連結実質赤字比率に係る赤字・黒字の構成分析!F$41,"▲", "-")), 2) &lt; 0, ABS(ROUND(VALUE(SUBSTITUTE(連結実質赤字比率に係る赤字・黒字の構成分析!F$41,"▲", "-")), 2)), NA())</f>
        <v>#VALUE!</v>
      </c>
      <c r="C29" s="172" t="e">
        <f>IF(ROUND(VALUE(SUBSTITUTE(連結実質赤字比率に係る赤字・黒字の構成分析!F$41,"▲", "-")), 2) &gt;= 0, ABS(ROUND(VALUE(SUBSTITUTE(連結実質赤字比率に係る赤字・黒字の構成分析!F$41,"▲", "-")), 2)), NA())</f>
        <v>#VALUE!</v>
      </c>
      <c r="D29" s="172" t="e">
        <f>IF(ROUND(VALUE(SUBSTITUTE(連結実質赤字比率に係る赤字・黒字の構成分析!G$41,"▲", "-")), 2) &lt; 0, ABS(ROUND(VALUE(SUBSTITUTE(連結実質赤字比率に係る赤字・黒字の構成分析!G$41,"▲", "-")), 2)), NA())</f>
        <v>#VALUE!</v>
      </c>
      <c r="E29" s="172" t="e">
        <f>IF(ROUND(VALUE(SUBSTITUTE(連結実質赤字比率に係る赤字・黒字の構成分析!G$41,"▲", "-")), 2) &gt;= 0, ABS(ROUND(VALUE(SUBSTITUTE(連結実質赤字比率に係る赤字・黒字の構成分析!G$41,"▲", "-")), 2)), NA())</f>
        <v>#VALUE!</v>
      </c>
      <c r="F29" s="172" t="e">
        <f>IF(ROUND(VALUE(SUBSTITUTE(連結実質赤字比率に係る赤字・黒字の構成分析!H$41,"▲", "-")), 2) &lt; 0, ABS(ROUND(VALUE(SUBSTITUTE(連結実質赤字比率に係る赤字・黒字の構成分析!H$41,"▲", "-")), 2)), NA())</f>
        <v>#VALUE!</v>
      </c>
      <c r="G29" s="172" t="e">
        <f>IF(ROUND(VALUE(SUBSTITUTE(連結実質赤字比率に係る赤字・黒字の構成分析!H$41,"▲", "-")), 2) &gt;= 0, ABS(ROUND(VALUE(SUBSTITUTE(連結実質赤字比率に係る赤字・黒字の構成分析!H$41,"▲", "-")), 2)), NA())</f>
        <v>#VALUE!</v>
      </c>
      <c r="H29" s="172" t="e">
        <f>IF(ROUND(VALUE(SUBSTITUTE(連結実質赤字比率に係る赤字・黒字の構成分析!I$41,"▲", "-")), 2) &lt; 0, ABS(ROUND(VALUE(SUBSTITUTE(連結実質赤字比率に係る赤字・黒字の構成分析!I$41,"▲", "-")), 2)), NA())</f>
        <v>#VALUE!</v>
      </c>
      <c r="I29" s="172" t="e">
        <f>IF(ROUND(VALUE(SUBSTITUTE(連結実質赤字比率に係る赤字・黒字の構成分析!I$41,"▲", "-")), 2) &gt;= 0, ABS(ROUND(VALUE(SUBSTITUTE(連結実質赤字比率に係る赤字・黒字の構成分析!I$41,"▲", "-")), 2)), NA())</f>
        <v>#VALUE!</v>
      </c>
      <c r="J29" s="172" t="e">
        <f>IF(ROUND(VALUE(SUBSTITUTE(連結実質赤字比率に係る赤字・黒字の構成分析!J$41,"▲", "-")), 2) &lt; 0, ABS(ROUND(VALUE(SUBSTITUTE(連結実質赤字比率に係る赤字・黒字の構成分析!J$41,"▲", "-")), 2)), NA())</f>
        <v>#VALUE!</v>
      </c>
      <c r="K29" s="172" t="e">
        <f>IF(ROUND(VALUE(SUBSTITUTE(連結実質赤字比率に係る赤字・黒字の構成分析!J$41,"▲", "-")), 2) &gt;= 0, ABS(ROUND(VALUE(SUBSTITUTE(連結実質赤字比率に係る赤字・黒字の構成分析!J$41,"▲", "-")), 2)), NA())</f>
        <v>#VALUE!</v>
      </c>
    </row>
    <row r="30" spans="1:11" x14ac:dyDescent="0.15">
      <c r="A30" s="172" t="str">
        <f>IF(連結実質赤字比率に係る赤字・黒字の構成分析!C$40="",NA(),連結実質赤字比率に係る赤字・黒字の構成分析!C$40)</f>
        <v>福島町浄化槽整備特別会計</v>
      </c>
      <c r="B30" s="172" t="e">
        <f>IF(ROUND(VALUE(SUBSTITUTE(連結実質赤字比率に係る赤字・黒字の構成分析!F$40,"▲", "-")), 2) &lt; 0, ABS(ROUND(VALUE(SUBSTITUTE(連結実質赤字比率に係る赤字・黒字の構成分析!F$40,"▲", "-")), 2)), NA())</f>
        <v>#N/A</v>
      </c>
      <c r="C30" s="172">
        <f>IF(ROUND(VALUE(SUBSTITUTE(連結実質赤字比率に係る赤字・黒字の構成分析!F$40,"▲", "-")), 2) &gt;= 0, ABS(ROUND(VALUE(SUBSTITUTE(連結実質赤字比率に係る赤字・黒字の構成分析!F$40,"▲", "-")), 2)), NA())</f>
        <v>0</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0</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0</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v>
      </c>
    </row>
    <row r="31" spans="1:11" x14ac:dyDescent="0.15">
      <c r="A31" s="172" t="str">
        <f>IF(連結実質赤字比率に係る赤字・黒字の構成分析!C$39="",NA(),連結実質赤字比率に係る赤字・黒字の構成分析!C$39)</f>
        <v>後期高齢者医療特別会計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0</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0.04</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v>
      </c>
    </row>
    <row r="32" spans="1:11" x14ac:dyDescent="0.15">
      <c r="A32" s="172" t="str">
        <f>IF(連結実質赤字比率に係る赤字・黒字の構成分析!C$38="",NA(),連結実質赤字比率に係る赤字・黒字の構成分析!C$38)</f>
        <v>国民健康保険診療所特別会計</v>
      </c>
      <c r="B32" s="172" t="e">
        <f>IF(ROUND(VALUE(SUBSTITUTE(連結実質赤字比率に係る赤字・黒字の構成分析!F$38,"▲", "-")), 2) &lt; 0, ABS(ROUND(VALUE(SUBSTITUTE(連結実質赤字比率に係る赤字・黒字の構成分析!F$38,"▲", "-")), 2)), NA())</f>
        <v>#VALUE!</v>
      </c>
      <c r="C32" s="172" t="e">
        <f>IF(ROUND(VALUE(SUBSTITUTE(連結実質赤字比率に係る赤字・黒字の構成分析!F$38,"▲", "-")), 2) &gt;= 0, ABS(ROUND(VALUE(SUBSTITUTE(連結実質赤字比率に係る赤字・黒字の構成分析!F$38,"▲", "-")), 2)), NA())</f>
        <v>#VALUE!</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0.27</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0.2</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0.36</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0.53</v>
      </c>
    </row>
    <row r="33" spans="1:16" x14ac:dyDescent="0.15">
      <c r="A33" s="172" t="str">
        <f>IF(連結実質赤字比率に係る赤字・黒字の構成分析!C$37="",NA(),連結実質赤字比率に係る赤字・黒字の構成分析!C$37)</f>
        <v>介護保険特別会計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2.0499999999999998</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1</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0.66</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0.37</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1.1200000000000001</v>
      </c>
    </row>
    <row r="34" spans="1:16" x14ac:dyDescent="0.15">
      <c r="A34" s="172" t="str">
        <f>IF(連結実質赤字比率に係る赤字・黒字の構成分析!C$36="",NA(),連結実質赤字比率に係る赤字・黒字の構成分析!C$36)</f>
        <v>国民健康保険特別会計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4.0999999999999996</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1.3</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0.55000000000000004</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1.27</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1.59</v>
      </c>
    </row>
    <row r="35" spans="1:16" x14ac:dyDescent="0.15">
      <c r="A35" s="172" t="str">
        <f>IF(連結実質赤字比率に係る赤字・黒字の構成分析!C$35="",NA(),連結実質赤字比率に係る赤字・黒字の構成分析!C$35)</f>
        <v>一般会計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4.62</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2.77</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3.82</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4.13</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3.53</v>
      </c>
    </row>
    <row r="36" spans="1:16" x14ac:dyDescent="0.15">
      <c r="A36" s="172" t="str">
        <f>IF(連結実質赤字比率に係る赤字・黒字の構成分析!C$34="",NA(),連結実質赤字比率に係る赤字・黒字の構成分析!C$34)</f>
        <v>福島町水道事業会計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19.079999999999998</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20.39</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22.31</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23.53</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22.48</v>
      </c>
    </row>
    <row r="39" spans="1:16" x14ac:dyDescent="0.15">
      <c r="A39" s="141" t="s">
        <v>60</v>
      </c>
    </row>
    <row r="40" spans="1:16" x14ac:dyDescent="0.15">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15">
      <c r="A41" s="173"/>
      <c r="B41" s="173" t="s">
        <v>61</v>
      </c>
      <c r="C41" s="173"/>
      <c r="D41" s="173" t="s">
        <v>62</v>
      </c>
      <c r="E41" s="173" t="s">
        <v>61</v>
      </c>
      <c r="F41" s="173"/>
      <c r="G41" s="173" t="s">
        <v>62</v>
      </c>
      <c r="H41" s="173" t="s">
        <v>61</v>
      </c>
      <c r="I41" s="173"/>
      <c r="J41" s="173" t="s">
        <v>62</v>
      </c>
      <c r="K41" s="173" t="s">
        <v>61</v>
      </c>
      <c r="L41" s="173"/>
      <c r="M41" s="173" t="s">
        <v>62</v>
      </c>
      <c r="N41" s="173" t="s">
        <v>61</v>
      </c>
      <c r="O41" s="173"/>
      <c r="P41" s="173" t="s">
        <v>62</v>
      </c>
    </row>
    <row r="42" spans="1:16" x14ac:dyDescent="0.15">
      <c r="A42" s="173" t="s">
        <v>63</v>
      </c>
      <c r="B42" s="173"/>
      <c r="C42" s="173"/>
      <c r="D42" s="173">
        <f>'実質公債費比率（分子）の構造'!K$52</f>
        <v>423</v>
      </c>
      <c r="E42" s="173"/>
      <c r="F42" s="173"/>
      <c r="G42" s="173">
        <f>'実質公債費比率（分子）の構造'!L$52</f>
        <v>421</v>
      </c>
      <c r="H42" s="173"/>
      <c r="I42" s="173"/>
      <c r="J42" s="173">
        <f>'実質公債費比率（分子）の構造'!M$52</f>
        <v>445</v>
      </c>
      <c r="K42" s="173"/>
      <c r="L42" s="173"/>
      <c r="M42" s="173">
        <f>'実質公債費比率（分子）の構造'!N$52</f>
        <v>470</v>
      </c>
      <c r="N42" s="173"/>
      <c r="O42" s="173"/>
      <c r="P42" s="173">
        <f>'実質公債費比率（分子）の構造'!O$52</f>
        <v>472</v>
      </c>
    </row>
    <row r="43" spans="1:16" x14ac:dyDescent="0.15">
      <c r="A43" s="173" t="s">
        <v>64</v>
      </c>
      <c r="B43" s="173">
        <f>'実質公債費比率（分子）の構造'!K$51</f>
        <v>0</v>
      </c>
      <c r="C43" s="173"/>
      <c r="D43" s="173"/>
      <c r="E43" s="173">
        <f>'実質公債費比率（分子）の構造'!L$51</f>
        <v>0</v>
      </c>
      <c r="F43" s="173"/>
      <c r="G43" s="173"/>
      <c r="H43" s="173">
        <f>'実質公債費比率（分子）の構造'!M$51</f>
        <v>1</v>
      </c>
      <c r="I43" s="173"/>
      <c r="J43" s="173"/>
      <c r="K43" s="173">
        <f>'実質公債費比率（分子）の構造'!N$51</f>
        <v>0</v>
      </c>
      <c r="L43" s="173"/>
      <c r="M43" s="173"/>
      <c r="N43" s="173">
        <f>'実質公債費比率（分子）の構造'!O$51</f>
        <v>0</v>
      </c>
      <c r="O43" s="173"/>
      <c r="P43" s="173"/>
    </row>
    <row r="44" spans="1:16" x14ac:dyDescent="0.15">
      <c r="A44" s="173" t="s">
        <v>65</v>
      </c>
      <c r="B44" s="173">
        <f>'実質公債費比率（分子）の構造'!K$50</f>
        <v>1</v>
      </c>
      <c r="C44" s="173"/>
      <c r="D44" s="173"/>
      <c r="E44" s="173">
        <f>'実質公債費比率（分子）の構造'!L$50</f>
        <v>0</v>
      </c>
      <c r="F44" s="173"/>
      <c r="G44" s="173"/>
      <c r="H44" s="173">
        <f>'実質公債費比率（分子）の構造'!M$50</f>
        <v>0</v>
      </c>
      <c r="I44" s="173"/>
      <c r="J44" s="173"/>
      <c r="K44" s="173">
        <f>'実質公債費比率（分子）の構造'!N$50</f>
        <v>0</v>
      </c>
      <c r="L44" s="173"/>
      <c r="M44" s="173"/>
      <c r="N44" s="173">
        <f>'実質公債費比率（分子）の構造'!O$50</f>
        <v>0</v>
      </c>
      <c r="O44" s="173"/>
      <c r="P44" s="173"/>
    </row>
    <row r="45" spans="1:16" x14ac:dyDescent="0.15">
      <c r="A45" s="173" t="s">
        <v>66</v>
      </c>
      <c r="B45" s="173">
        <f>'実質公債費比率（分子）の構造'!K$49</f>
        <v>83</v>
      </c>
      <c r="C45" s="173"/>
      <c r="D45" s="173"/>
      <c r="E45" s="173">
        <f>'実質公債費比率（分子）の構造'!L$49</f>
        <v>58</v>
      </c>
      <c r="F45" s="173"/>
      <c r="G45" s="173"/>
      <c r="H45" s="173">
        <f>'実質公債費比率（分子）の構造'!M$49</f>
        <v>58</v>
      </c>
      <c r="I45" s="173"/>
      <c r="J45" s="173"/>
      <c r="K45" s="173">
        <f>'実質公債費比率（分子）の構造'!N$49</f>
        <v>66</v>
      </c>
      <c r="L45" s="173"/>
      <c r="M45" s="173"/>
      <c r="N45" s="173">
        <f>'実質公債費比率（分子）の構造'!O$49</f>
        <v>77</v>
      </c>
      <c r="O45" s="173"/>
      <c r="P45" s="173"/>
    </row>
    <row r="46" spans="1:16" x14ac:dyDescent="0.15">
      <c r="A46" s="173" t="s">
        <v>67</v>
      </c>
      <c r="B46" s="173">
        <f>'実質公債費比率（分子）の構造'!K$48</f>
        <v>4</v>
      </c>
      <c r="C46" s="173"/>
      <c r="D46" s="173"/>
      <c r="E46" s="173">
        <f>'実質公債費比率（分子）の構造'!L$48</f>
        <v>6</v>
      </c>
      <c r="F46" s="173"/>
      <c r="G46" s="173"/>
      <c r="H46" s="173">
        <f>'実質公債費比率（分子）の構造'!M$48</f>
        <v>7</v>
      </c>
      <c r="I46" s="173"/>
      <c r="J46" s="173"/>
      <c r="K46" s="173">
        <f>'実質公債費比率（分子）の構造'!N$48</f>
        <v>9</v>
      </c>
      <c r="L46" s="173"/>
      <c r="M46" s="173"/>
      <c r="N46" s="173">
        <f>'実質公債費比率（分子）の構造'!O$48</f>
        <v>10</v>
      </c>
      <c r="O46" s="173"/>
      <c r="P46" s="173"/>
    </row>
    <row r="47" spans="1:16" x14ac:dyDescent="0.15">
      <c r="A47" s="173" t="s">
        <v>68</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15">
      <c r="A48" s="173" t="s">
        <v>69</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15">
      <c r="A49" s="173" t="s">
        <v>70</v>
      </c>
      <c r="B49" s="173">
        <f>'実質公債費比率（分子）の構造'!K$45</f>
        <v>530</v>
      </c>
      <c r="C49" s="173"/>
      <c r="D49" s="173"/>
      <c r="E49" s="173">
        <f>'実質公債費比率（分子）の構造'!L$45</f>
        <v>591</v>
      </c>
      <c r="F49" s="173"/>
      <c r="G49" s="173"/>
      <c r="H49" s="173">
        <f>'実質公債費比率（分子）の構造'!M$45</f>
        <v>605</v>
      </c>
      <c r="I49" s="173"/>
      <c r="J49" s="173"/>
      <c r="K49" s="173">
        <f>'実質公債費比率（分子）の構造'!N$45</f>
        <v>598</v>
      </c>
      <c r="L49" s="173"/>
      <c r="M49" s="173"/>
      <c r="N49" s="173">
        <f>'実質公債費比率（分子）の構造'!O$45</f>
        <v>611</v>
      </c>
      <c r="O49" s="173"/>
      <c r="P49" s="173"/>
    </row>
    <row r="50" spans="1:16" x14ac:dyDescent="0.15">
      <c r="A50" s="173" t="s">
        <v>71</v>
      </c>
      <c r="B50" s="173" t="e">
        <f>NA()</f>
        <v>#N/A</v>
      </c>
      <c r="C50" s="173">
        <f>IF(ISNUMBER('実質公債費比率（分子）の構造'!K$53),'実質公債費比率（分子）の構造'!K$53,NA())</f>
        <v>195</v>
      </c>
      <c r="D50" s="173" t="e">
        <f>NA()</f>
        <v>#N/A</v>
      </c>
      <c r="E50" s="173" t="e">
        <f>NA()</f>
        <v>#N/A</v>
      </c>
      <c r="F50" s="173">
        <f>IF(ISNUMBER('実質公債費比率（分子）の構造'!L$53),'実質公債費比率（分子）の構造'!L$53,NA())</f>
        <v>234</v>
      </c>
      <c r="G50" s="173" t="e">
        <f>NA()</f>
        <v>#N/A</v>
      </c>
      <c r="H50" s="173" t="e">
        <f>NA()</f>
        <v>#N/A</v>
      </c>
      <c r="I50" s="173">
        <f>IF(ISNUMBER('実質公債費比率（分子）の構造'!M$53),'実質公債費比率（分子）の構造'!M$53,NA())</f>
        <v>226</v>
      </c>
      <c r="J50" s="173" t="e">
        <f>NA()</f>
        <v>#N/A</v>
      </c>
      <c r="K50" s="173" t="e">
        <f>NA()</f>
        <v>#N/A</v>
      </c>
      <c r="L50" s="173">
        <f>IF(ISNUMBER('実質公債費比率（分子）の構造'!N$53),'実質公債費比率（分子）の構造'!N$53,NA())</f>
        <v>203</v>
      </c>
      <c r="M50" s="173" t="e">
        <f>NA()</f>
        <v>#N/A</v>
      </c>
      <c r="N50" s="173" t="e">
        <f>NA()</f>
        <v>#N/A</v>
      </c>
      <c r="O50" s="173">
        <f>IF(ISNUMBER('実質公債費比率（分子）の構造'!O$53),'実質公債費比率（分子）の構造'!O$53,NA())</f>
        <v>226</v>
      </c>
      <c r="P50" s="173" t="e">
        <f>NA()</f>
        <v>#N/A</v>
      </c>
    </row>
    <row r="53" spans="1:16" x14ac:dyDescent="0.15">
      <c r="A53" s="141" t="s">
        <v>72</v>
      </c>
    </row>
    <row r="54" spans="1:16" x14ac:dyDescent="0.15">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15">
      <c r="A55" s="172"/>
      <c r="B55" s="172" t="s">
        <v>73</v>
      </c>
      <c r="C55" s="172"/>
      <c r="D55" s="172" t="s">
        <v>74</v>
      </c>
      <c r="E55" s="172" t="s">
        <v>73</v>
      </c>
      <c r="F55" s="172"/>
      <c r="G55" s="172" t="s">
        <v>74</v>
      </c>
      <c r="H55" s="172" t="s">
        <v>73</v>
      </c>
      <c r="I55" s="172"/>
      <c r="J55" s="172" t="s">
        <v>74</v>
      </c>
      <c r="K55" s="172" t="s">
        <v>73</v>
      </c>
      <c r="L55" s="172"/>
      <c r="M55" s="172" t="s">
        <v>74</v>
      </c>
      <c r="N55" s="172" t="s">
        <v>73</v>
      </c>
      <c r="O55" s="172"/>
      <c r="P55" s="172" t="s">
        <v>74</v>
      </c>
    </row>
    <row r="56" spans="1:16" x14ac:dyDescent="0.15">
      <c r="A56" s="172" t="s">
        <v>43</v>
      </c>
      <c r="B56" s="172"/>
      <c r="C56" s="172"/>
      <c r="D56" s="172">
        <f>'将来負担比率（分子）の構造'!I$52</f>
        <v>3984</v>
      </c>
      <c r="E56" s="172"/>
      <c r="F56" s="172"/>
      <c r="G56" s="172">
        <f>'将来負担比率（分子）の構造'!J$52</f>
        <v>3971</v>
      </c>
      <c r="H56" s="172"/>
      <c r="I56" s="172"/>
      <c r="J56" s="172">
        <f>'将来負担比率（分子）の構造'!K$52</f>
        <v>3989</v>
      </c>
      <c r="K56" s="172"/>
      <c r="L56" s="172"/>
      <c r="M56" s="172">
        <f>'将来負担比率（分子）の構造'!L$52</f>
        <v>3758</v>
      </c>
      <c r="N56" s="172"/>
      <c r="O56" s="172"/>
      <c r="P56" s="172">
        <f>'将来負担比率（分子）の構造'!M$52</f>
        <v>3908</v>
      </c>
    </row>
    <row r="57" spans="1:16" x14ac:dyDescent="0.15">
      <c r="A57" s="172" t="s">
        <v>42</v>
      </c>
      <c r="B57" s="172"/>
      <c r="C57" s="172"/>
      <c r="D57" s="172">
        <f>'将来負担比率（分子）の構造'!I$51</f>
        <v>403</v>
      </c>
      <c r="E57" s="172"/>
      <c r="F57" s="172"/>
      <c r="G57" s="172">
        <f>'将来負担比率（分子）の構造'!J$51</f>
        <v>453</v>
      </c>
      <c r="H57" s="172"/>
      <c r="I57" s="172"/>
      <c r="J57" s="172">
        <f>'将来負担比率（分子）の構造'!K$51</f>
        <v>489</v>
      </c>
      <c r="K57" s="172"/>
      <c r="L57" s="172"/>
      <c r="M57" s="172">
        <f>'将来負担比率（分子）の構造'!L$51</f>
        <v>541</v>
      </c>
      <c r="N57" s="172"/>
      <c r="O57" s="172"/>
      <c r="P57" s="172">
        <f>'将来負担比率（分子）の構造'!M$51</f>
        <v>534</v>
      </c>
    </row>
    <row r="58" spans="1:16" x14ac:dyDescent="0.15">
      <c r="A58" s="172" t="s">
        <v>41</v>
      </c>
      <c r="B58" s="172"/>
      <c r="C58" s="172"/>
      <c r="D58" s="172">
        <f>'将来負担比率（分子）の構造'!I$50</f>
        <v>1844</v>
      </c>
      <c r="E58" s="172"/>
      <c r="F58" s="172"/>
      <c r="G58" s="172">
        <f>'将来負担比率（分子）の構造'!J$50</f>
        <v>1659</v>
      </c>
      <c r="H58" s="172"/>
      <c r="I58" s="172"/>
      <c r="J58" s="172">
        <f>'将来負担比率（分子）の構造'!K$50</f>
        <v>1452</v>
      </c>
      <c r="K58" s="172"/>
      <c r="L58" s="172"/>
      <c r="M58" s="172">
        <f>'将来負担比率（分子）の構造'!L$50</f>
        <v>1491</v>
      </c>
      <c r="N58" s="172"/>
      <c r="O58" s="172"/>
      <c r="P58" s="172">
        <f>'将来負担比率（分子）の構造'!M$50</f>
        <v>1644</v>
      </c>
    </row>
    <row r="59" spans="1:16" x14ac:dyDescent="0.15">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15">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15">
      <c r="A61" s="172" t="s">
        <v>36</v>
      </c>
      <c r="B61" s="172" t="str">
        <f>'将来負担比率（分子）の構造'!I$46</f>
        <v>-</v>
      </c>
      <c r="C61" s="172"/>
      <c r="D61" s="172"/>
      <c r="E61" s="172" t="str">
        <f>'将来負担比率（分子）の構造'!J$46</f>
        <v>-</v>
      </c>
      <c r="F61" s="172"/>
      <c r="G61" s="172"/>
      <c r="H61" s="172" t="str">
        <f>'将来負担比率（分子）の構造'!K$46</f>
        <v>-</v>
      </c>
      <c r="I61" s="172"/>
      <c r="J61" s="172"/>
      <c r="K61" s="172" t="str">
        <f>'将来負担比率（分子）の構造'!L$46</f>
        <v>-</v>
      </c>
      <c r="L61" s="172"/>
      <c r="M61" s="172"/>
      <c r="N61" s="172" t="str">
        <f>'将来負担比率（分子）の構造'!M$46</f>
        <v>-</v>
      </c>
      <c r="O61" s="172"/>
      <c r="P61" s="172"/>
    </row>
    <row r="62" spans="1:16" x14ac:dyDescent="0.15">
      <c r="A62" s="172" t="s">
        <v>35</v>
      </c>
      <c r="B62" s="172">
        <f>'将来負担比率（分子）の構造'!I$45</f>
        <v>814</v>
      </c>
      <c r="C62" s="172"/>
      <c r="D62" s="172"/>
      <c r="E62" s="172">
        <f>'将来負担比率（分子）の構造'!J$45</f>
        <v>754</v>
      </c>
      <c r="F62" s="172"/>
      <c r="G62" s="172"/>
      <c r="H62" s="172">
        <f>'将来負担比率（分子）の構造'!K$45</f>
        <v>696</v>
      </c>
      <c r="I62" s="172"/>
      <c r="J62" s="172"/>
      <c r="K62" s="172">
        <f>'将来負担比率（分子）の構造'!L$45</f>
        <v>737</v>
      </c>
      <c r="L62" s="172"/>
      <c r="M62" s="172"/>
      <c r="N62" s="172">
        <f>'将来負担比率（分子）の構造'!M$45</f>
        <v>711</v>
      </c>
      <c r="O62" s="172"/>
      <c r="P62" s="172"/>
    </row>
    <row r="63" spans="1:16" x14ac:dyDescent="0.15">
      <c r="A63" s="172" t="s">
        <v>34</v>
      </c>
      <c r="B63" s="172">
        <f>'将来負担比率（分子）の構造'!I$44</f>
        <v>661</v>
      </c>
      <c r="C63" s="172"/>
      <c r="D63" s="172"/>
      <c r="E63" s="172">
        <f>'将来負担比率（分子）の構造'!J$44</f>
        <v>636</v>
      </c>
      <c r="F63" s="172"/>
      <c r="G63" s="172"/>
      <c r="H63" s="172">
        <f>'将来負担比率（分子）の構造'!K$44</f>
        <v>640</v>
      </c>
      <c r="I63" s="172"/>
      <c r="J63" s="172"/>
      <c r="K63" s="172">
        <f>'将来負担比率（分子）の構造'!L$44</f>
        <v>706</v>
      </c>
      <c r="L63" s="172"/>
      <c r="M63" s="172"/>
      <c r="N63" s="172">
        <f>'将来負担比率（分子）の構造'!M$44</f>
        <v>626</v>
      </c>
      <c r="O63" s="172"/>
      <c r="P63" s="172"/>
    </row>
    <row r="64" spans="1:16" x14ac:dyDescent="0.15">
      <c r="A64" s="172" t="s">
        <v>33</v>
      </c>
      <c r="B64" s="172">
        <f>'将来負担比率（分子）の構造'!I$43</f>
        <v>120</v>
      </c>
      <c r="C64" s="172"/>
      <c r="D64" s="172"/>
      <c r="E64" s="172">
        <f>'将来負担比率（分子）の構造'!J$43</f>
        <v>129</v>
      </c>
      <c r="F64" s="172"/>
      <c r="G64" s="172"/>
      <c r="H64" s="172">
        <f>'将来負担比率（分子）の構造'!K$43</f>
        <v>138</v>
      </c>
      <c r="I64" s="172"/>
      <c r="J64" s="172"/>
      <c r="K64" s="172">
        <f>'将来負担比率（分子）の構造'!L$43</f>
        <v>149</v>
      </c>
      <c r="L64" s="172"/>
      <c r="M64" s="172"/>
      <c r="N64" s="172">
        <f>'将来負担比率（分子）の構造'!M$43</f>
        <v>167</v>
      </c>
      <c r="O64" s="172"/>
      <c r="P64" s="172"/>
    </row>
    <row r="65" spans="1:16" x14ac:dyDescent="0.15">
      <c r="A65" s="172" t="s">
        <v>32</v>
      </c>
      <c r="B65" s="172">
        <f>'将来負担比率（分子）の構造'!I$42</f>
        <v>85</v>
      </c>
      <c r="C65" s="172"/>
      <c r="D65" s="172"/>
      <c r="E65" s="172">
        <f>'将来負担比率（分子）の構造'!J$42</f>
        <v>126</v>
      </c>
      <c r="F65" s="172"/>
      <c r="G65" s="172"/>
      <c r="H65" s="172">
        <f>'将来負担比率（分子）の構造'!K$42</f>
        <v>97</v>
      </c>
      <c r="I65" s="172"/>
      <c r="J65" s="172"/>
      <c r="K65" s="172">
        <f>'将来負担比率（分子）の構造'!L$42</f>
        <v>56</v>
      </c>
      <c r="L65" s="172"/>
      <c r="M65" s="172"/>
      <c r="N65" s="172">
        <f>'将来負担比率（分子）の構造'!M$42</f>
        <v>47</v>
      </c>
      <c r="O65" s="172"/>
      <c r="P65" s="172"/>
    </row>
    <row r="66" spans="1:16" x14ac:dyDescent="0.15">
      <c r="A66" s="172" t="s">
        <v>31</v>
      </c>
      <c r="B66" s="172">
        <f>'将来負担比率（分子）の構造'!I$41</f>
        <v>4865</v>
      </c>
      <c r="C66" s="172"/>
      <c r="D66" s="172"/>
      <c r="E66" s="172">
        <f>'将来負担比率（分子）の構造'!J$41</f>
        <v>4943</v>
      </c>
      <c r="F66" s="172"/>
      <c r="G66" s="172"/>
      <c r="H66" s="172">
        <f>'将来負担比率（分子）の構造'!K$41</f>
        <v>4809</v>
      </c>
      <c r="I66" s="172"/>
      <c r="J66" s="172"/>
      <c r="K66" s="172">
        <f>'将来負担比率（分子）の構造'!L$41</f>
        <v>4649</v>
      </c>
      <c r="L66" s="172"/>
      <c r="M66" s="172"/>
      <c r="N66" s="172">
        <f>'将来負担比率（分子）の構造'!M$41</f>
        <v>4712</v>
      </c>
      <c r="O66" s="172"/>
      <c r="P66" s="172"/>
    </row>
    <row r="67" spans="1:16" x14ac:dyDescent="0.15">
      <c r="A67" s="172" t="s">
        <v>75</v>
      </c>
      <c r="B67" s="172" t="e">
        <f>NA()</f>
        <v>#N/A</v>
      </c>
      <c r="C67" s="172">
        <f>IF(ISNUMBER('将来負担比率（分子）の構造'!I$53), IF('将来負担比率（分子）の構造'!I$53 &lt; 0, 0, '将来負担比率（分子）の構造'!I$53), NA())</f>
        <v>313</v>
      </c>
      <c r="D67" s="172" t="e">
        <f>NA()</f>
        <v>#N/A</v>
      </c>
      <c r="E67" s="172" t="e">
        <f>NA()</f>
        <v>#N/A</v>
      </c>
      <c r="F67" s="172">
        <f>IF(ISNUMBER('将来負担比率（分子）の構造'!J$53), IF('将来負担比率（分子）の構造'!J$53 &lt; 0, 0, '将来負担比率（分子）の構造'!J$53), NA())</f>
        <v>505</v>
      </c>
      <c r="G67" s="172" t="e">
        <f>NA()</f>
        <v>#N/A</v>
      </c>
      <c r="H67" s="172" t="e">
        <f>NA()</f>
        <v>#N/A</v>
      </c>
      <c r="I67" s="172">
        <f>IF(ISNUMBER('将来負担比率（分子）の構造'!K$53), IF('将来負担比率（分子）の構造'!K$53 &lt; 0, 0, '将来負担比率（分子）の構造'!K$53), NA())</f>
        <v>450</v>
      </c>
      <c r="J67" s="172" t="e">
        <f>NA()</f>
        <v>#N/A</v>
      </c>
      <c r="K67" s="172" t="e">
        <f>NA()</f>
        <v>#N/A</v>
      </c>
      <c r="L67" s="172">
        <f>IF(ISNUMBER('将来負担比率（分子）の構造'!L$53), IF('将来負担比率（分子）の構造'!L$53 &lt; 0, 0, '将来負担比率（分子）の構造'!L$53), NA())</f>
        <v>507</v>
      </c>
      <c r="M67" s="172" t="e">
        <f>NA()</f>
        <v>#N/A</v>
      </c>
      <c r="N67" s="172" t="e">
        <f>NA()</f>
        <v>#N/A</v>
      </c>
      <c r="O67" s="172">
        <f>IF(ISNUMBER('将来負担比率（分子）の構造'!M$53), IF('将来負担比率（分子）の構造'!M$53 &lt; 0, 0, '将来負担比率（分子）の構造'!M$53), NA())</f>
        <v>177</v>
      </c>
      <c r="P67" s="172" t="e">
        <f>NA()</f>
        <v>#N/A</v>
      </c>
    </row>
    <row r="70" spans="1:16" x14ac:dyDescent="0.15">
      <c r="A70" s="174" t="s">
        <v>76</v>
      </c>
      <c r="B70" s="174"/>
      <c r="C70" s="174"/>
      <c r="D70" s="174"/>
      <c r="E70" s="174"/>
      <c r="F70" s="174"/>
    </row>
    <row r="71" spans="1:16" x14ac:dyDescent="0.15">
      <c r="A71" s="175"/>
      <c r="B71" s="175" t="str">
        <f>基金残高に係る経年分析!F54</f>
        <v>R01</v>
      </c>
      <c r="C71" s="175" t="str">
        <f>基金残高に係る経年分析!G54</f>
        <v>R02</v>
      </c>
      <c r="D71" s="175" t="str">
        <f>基金残高に係る経年分析!H54</f>
        <v>R03</v>
      </c>
    </row>
    <row r="72" spans="1:16" x14ac:dyDescent="0.15">
      <c r="A72" s="175" t="s">
        <v>77</v>
      </c>
      <c r="B72" s="176">
        <f>基金残高に係る経年分析!F55</f>
        <v>1223</v>
      </c>
      <c r="C72" s="176">
        <f>基金残高に係る経年分析!G55</f>
        <v>1248</v>
      </c>
      <c r="D72" s="176">
        <f>基金残高に係る経年分析!H55</f>
        <v>1303</v>
      </c>
    </row>
    <row r="73" spans="1:16" x14ac:dyDescent="0.15">
      <c r="A73" s="175" t="s">
        <v>78</v>
      </c>
      <c r="B73" s="176">
        <f>基金残高に係る経年分析!F56</f>
        <v>3</v>
      </c>
      <c r="C73" s="176">
        <f>基金残高に係る経年分析!G56</f>
        <v>3</v>
      </c>
      <c r="D73" s="176">
        <f>基金残高に係る経年分析!H56</f>
        <v>28</v>
      </c>
    </row>
    <row r="74" spans="1:16" x14ac:dyDescent="0.15">
      <c r="A74" s="175" t="s">
        <v>79</v>
      </c>
      <c r="B74" s="176">
        <f>基金残高に係る経年分析!F57</f>
        <v>278</v>
      </c>
      <c r="C74" s="176">
        <f>基金残高に係る経年分析!G57</f>
        <v>290</v>
      </c>
      <c r="D74" s="176">
        <f>基金残高に係る経年分析!H57</f>
        <v>366</v>
      </c>
    </row>
  </sheetData>
  <sheetProtection algorithmName="SHA-512" hashValue="h6nRDZY2raguYwwlE7yfinroN1BISjf/LLpjwQBZW3kaQKEM7KElS8tgs/lflX/wQaSILpyUBn8bZKaspA0k9A==" saltValue="kFHJBP//Uo9DIBH4nYdUEQ==" spinCount="100000"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2023-03-23T10:56:05Z</cp:lastPrinted>
  <dcterms:created xsi:type="dcterms:W3CDTF">2023-02-20T03:22:07Z</dcterms:created>
  <dcterms:modified xsi:type="dcterms:W3CDTF">2023-10-20T01:20:37Z</dcterms:modified>
  <cp:category/>
</cp:coreProperties>
</file>