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36.0.27\Profile$\t-shirakawa\Desktop\データダウンロード\"/>
    </mc:Choice>
  </mc:AlternateContent>
  <xr:revisionPtr revIDLastSave="0" documentId="8_{2C6DCF84-B577-4F8B-98B0-A1E33332C166}"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BE35" i="10"/>
  <c r="AM35" i="10"/>
  <c r="C35"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7" i="10" l="1"/>
  <c r="AM34" i="10"/>
  <c r="BW34" i="10"/>
  <c r="BW35" i="10" s="1"/>
  <c r="BW36" i="10" s="1"/>
  <c r="BE34" i="10"/>
  <c r="CO34" i="10" l="1"/>
  <c r="CO35" i="10" s="1"/>
</calcChain>
</file>

<file path=xl/sharedStrings.xml><?xml version="1.0" encoding="utf-8"?>
<sst xmlns="http://schemas.openxmlformats.org/spreadsheetml/2006/main" count="1080" uniqueCount="600">
  <si>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</si>
  <si>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</si>
  <si>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</si>
  <si>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</si>
  <si>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</si>
  <si>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</si>
  <si>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</si>
  <si>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</si>
  <si>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</si>
  <si>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</si>
  <si>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</si>
  <si>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</si>
  <si>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</si>
  <si>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</si>
  <si>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</si>
  <si>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</si>
  <si>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</si>
  <si>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</si>
  <si>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</si>
  <si>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</si>
  <si>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</si>
  <si>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</si>
  <si>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</si>
  <si>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</si>
  <si>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</si>
  <si>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</si>
  <si>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</si>
  <si>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</si>
  <si>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</si>
  <si>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</si>
  <si>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</si>
  <si>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</si>
  <si>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</si>
  <si>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</si>
  <si>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</si>
  <si>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</si>
  <si>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</si>
  <si>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</si>
  <si>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</si>
  <si>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</si>
  <si>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</si>
  <si>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</si>
  <si>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</si>
  <si>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</si>
  <si>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</si>
  <si>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</si>
  <si>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</si>
  <si>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</si>
  <si>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</si>
  <si>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</si>
  <si>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</si>
  <si>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</si>
  <si>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</si>
  <si>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</si>
  <si>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</si>
  <si>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</si>
  <si>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</si>
  <si>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</si>
  <si>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</si>
  <si>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</si>
  <si>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</si>
  <si>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</si>
  <si>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</si>
  <si>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</si>
  <si>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</si>
  <si>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</si>
  <si>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</si>
  <si>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</si>
  <si>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</si>
  <si>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</si>
  <si>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</si>
  <si>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</si>
  <si>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</si>
  <si>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</si>
  <si>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</si>
  <si>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</si>
  <si>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</si>
  <si>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</si>
  <si>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</si>
  <si>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</si>
  <si>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</si>
  <si>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</si>
  <si>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</si>
  <si>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</si>
  <si>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</si>
  <si>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</si>
  <si>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</si>
  <si>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</si>
  <si>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</si>
  <si>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</si>
  <si>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</si>
  <si>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</si>
  <si>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</si>
  <si>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</si>
  <si>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</si>
  <si>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</si>
  <si>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</si>
  <si>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</si>
  <si>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</si>
  <si>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</si>
  <si>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</si>
  <si>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</si>
  <si>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</si>
  <si>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</si>
  <si>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</si>
  <si>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</si>
  <si>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</si>
  <si>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</si>
  <si>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</si>
  <si>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</si>
  <si>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</si>
  <si>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</si>
  <si>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</si>
  <si>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</si>
  <si>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</si>
  <si>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</si>
  <si>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</si>
  <si>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</si>
  <si>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</si>
  <si>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</si>
  <si>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</si>
  <si>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</si>
  <si>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</si>
  <si>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</si>
  <si>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</si>
  <si>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</si>
  <si>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</si>
  <si>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</si>
  <si>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</si>
  <si>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</si>
  <si>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</si>
  <si>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</si>
  <si>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</si>
  <si>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</si>
  <si>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</si>
  <si>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</si>
  <si>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</si>
  <si>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</si>
  <si>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</si>
  <si>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</si>
  <si>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</si>
  <si>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</si>
  <si>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</si>
  <si>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</si>
  <si>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</si>
  <si>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</si>
  <si>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</si>
  <si>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</si>
  <si>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</si>
  <si>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</si>
  <si>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</si>
  <si>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</si>
  <si>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</si>
  <si>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</si>
  <si>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</si>
  <si>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</si>
  <si>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</si>
  <si>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</si>
  <si>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</si>
  <si>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</si>
  <si>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</si>
  <si>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</si>
  <si>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</si>
  <si>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</si>
  <si>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</si>
  <si>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</si>
  <si>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</si>
  <si>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</si>
  <si>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</si>
  <si>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</si>
  <si>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</si>
  <si>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</si>
  <si>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</si>
  <si>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</si>
  <si>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</si>
  <si>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</si>
  <si>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</si>
  <si>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</si>
  <si>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</si>
  <si>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</si>
  <si>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</si>
  <si>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</si>
  <si>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</si>
  <si>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</si>
  <si>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</si>
  <si>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</si>
  <si>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</si>
  <si>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</si>
  <si>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</si>
  <si>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</si>
  <si>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</si>
  <si>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</si>
  <si>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</si>
  <si>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</si>
  <si>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</si>
  <si>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</si>
  <si>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</si>
  <si>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</si>
  <si>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</si>
  <si>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</si>
  <si>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</si>
  <si>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</si>
  <si>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</si>
  <si>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</si>
  <si>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</si>
  <si>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</si>
  <si>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</si>
  <si>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</si>
  <si>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</si>
  <si>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</si>
  <si>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</si>
  <si>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</si>
  <si>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</si>
  <si>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</si>
  <si>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</si>
  <si>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</si>
  <si>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</si>
  <si>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</si>
  <si>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北海道福島町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</si>
  <si>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</si>
  <si>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</si>
  <si>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</si>
  <si>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</si>
  <si>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</si>
  <si>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</si>
  <si>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</si>
  <si>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</si>
  <si>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</si>
  <si>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</si>
  <si>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</si>
  <si>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</si>
  <si>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</si>
  <si>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</si>
  <si>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</si>
  <si>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</si>
  <si>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</si>
  <si>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</si>
  <si>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</si>
  <si>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</si>
  <si>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</si>
  <si>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</si>
  <si>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</si>
  <si>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</si>
  <si>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</si>
  <si>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</si>
  <si>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</si>
  <si>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</si>
  <si>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</si>
  <si>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</si>
  <si>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</si>
  <si>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</si>
  <si>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</si>
  <si>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</si>
  <si>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</si>
  <si>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</si>
  <si>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</si>
  <si>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</si>
  <si>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</si>
  <si>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</si>
  <si>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</si>
  <si>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</si>
  <si>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</si>
  <si>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</si>
  <si>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</si>
  <si>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</si>
  <si>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</si>
  <si>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</si>
  <si>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</si>
  <si>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</si>
  <si>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</si>
  <si>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</si>
  <si>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</si>
  <si>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</si>
  <si>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</si>
  <si>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</si>
  <si>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</si>
  <si>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</si>
  <si>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</si>
  <si>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</si>
  <si>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</si>
  <si>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</si>
  <si>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</si>
  <si>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</si>
  <si>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</si>
  <si>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</si>
  <si>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</si>
  <si>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</si>
  <si>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</si>
  <si>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</si>
  <si>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</si>
  <si>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</si>
  <si>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</si>
  <si>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</si>
  <si>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</si>
  <si>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</si>
  <si>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</si>
  <si>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</si>
  <si>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</si>
  <si>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</si>
  <si>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</si>
  <si>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</si>
  <si>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</si>
  <si>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</si>
  <si>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</si>
  <si>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</si>
  <si>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</si>
  <si>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</si>
  <si>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</si>
  <si>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</si>
  <si>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</si>
  <si>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</si>
  <si>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</si>
  <si>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</si>
  <si>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</si>
  <si>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</si>
  <si>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</si>
  <si>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</si>
  <si>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</si>
  <si>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</si>
  <si>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</si>
  <si>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</si>
  <si>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</si>
  <si>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</si>
  <si>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</si>
  <si>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</si>
  <si>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</si>
  <si>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</si>
  <si>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</si>
  <si>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</si>
  <si>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</si>
  <si>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</si>
  <si>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</si>
  <si>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</si>
  <si>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</si>
  <si>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</si>
  <si>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</si>
  <si>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</si>
  <si>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</si>
  <si>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</si>
  <si>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</si>
  <si>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</si>
  <si>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</si>
  <si>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</si>
  <si>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</si>
  <si>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</si>
  <si>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</si>
  <si>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</si>
  <si>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</si>
  <si>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</si>
  <si>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</si>
  <si>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</si>
  <si>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</si>
  <si>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</si>
  <si>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</si>
  <si>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</si>
  <si>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</si>
  <si>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</si>
  <si>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</si>
  <si>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</si>
  <si>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</si>
  <si>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</si>
  <si>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</si>
  <si>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</si>
  <si>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</si>
  <si>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</si>
  <si>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</si>
  <si>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</si>
  <si>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</si>
  <si>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</si>
  <si>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</si>
  <si>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</si>
  <si>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北海道福島町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</si>
  <si>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</si>
  <si>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</si>
  <si>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</si>
  <si>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</si>
  <si>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</si>
  <si>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</si>
  <si>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</si>
  <si>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</si>
  <si>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</si>
  <si>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</si>
  <si>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</si>
  <si>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</si>
  <si>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</si>
  <si>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</si>
  <si>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</si>
  <si>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</si>
  <si>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</si>
  <si>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</si>
  <si>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</si>
  <si>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</si>
  <si>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</si>
  <si>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</si>
  <si>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</si>
  <si>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</si>
  <si>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</si>
  <si>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</si>
  <si>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</si>
  <si>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</si>
  <si>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</si>
  <si>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</si>
  <si>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</si>
  <si>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</si>
  <si>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</si>
  <si>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</si>
  <si>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</si>
  <si>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</si>
  <si>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</si>
  <si>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国民健康保険診療所特別会計</t>
    <phoneticPr fontId="5"/>
  </si>
  <si>
    <t>福島町水道事業会計</t>
    <phoneticPr fontId="5"/>
  </si>
  <si>
    <t>法適用企業</t>
    <phoneticPr fontId="5"/>
  </si>
  <si>
    <t>福島町浄化槽整備特別会計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</si>
  <si>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</si>
  <si>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</si>
  <si>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</si>
  <si>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</si>
  <si>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</si>
  <si>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</si>
  <si>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</si>
  <si>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</si>
  <si>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</si>
  <si>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</si>
  <si>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</si>
  <si>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</si>
  <si>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</si>
  <si>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</si>
  <si>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</si>
  <si>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</si>
  <si>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</si>
  <si>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</si>
  <si>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</si>
  <si>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</si>
  <si>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</si>
  <si>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</si>
  <si>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</si>
  <si>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</si>
  <si>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</si>
  <si>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</si>
  <si>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</si>
  <si>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</si>
  <si>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</si>
  <si>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</si>
  <si>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</si>
  <si>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</si>
  <si>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</si>
  <si>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</si>
  <si>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</si>
  <si>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</si>
  <si>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</si>
  <si>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</si>
  <si>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</si>
  <si>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</si>
  <si>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</si>
  <si>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</si>
  <si>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</si>
  <si>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</si>
  <si>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</si>
  <si>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</si>
  <si>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</si>
  <si>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</si>
  <si>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</si>
  <si>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</si>
  <si>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</si>
  <si>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</si>
  <si>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</si>
  <si>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</si>
  <si>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</si>
  <si>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</si>
  <si>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</si>
  <si>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</si>
  <si>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</si>
  <si>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</si>
  <si>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</si>
  <si>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</si>
  <si>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</si>
  <si>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福島町浄化槽整備特別会計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</si>
  <si>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</si>
  <si>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</si>
  <si>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</si>
  <si>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</si>
  <si>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</si>
  <si>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福島町水道事業会計</t>
    <phoneticPr fontId="5"/>
  </si>
  <si>
    <t>-</t>
    <phoneticPr fontId="5"/>
  </si>
  <si>
    <t>-</t>
    <phoneticPr fontId="5"/>
  </si>
  <si>
    <t>-</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</si>
  <si>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</si>
  <si>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</si>
  <si>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</si>
  <si>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</si>
  <si>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</si>
  <si>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</si>
  <si>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</si>
  <si>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</si>
  <si>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</si>
  <si>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</si>
  <si>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</si>
  <si>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</si>
  <si>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</si>
  <si>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</si>
  <si>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</si>
  <si>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</si>
  <si>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</si>
  <si>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</si>
  <si>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</si>
  <si>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</si>
  <si>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</si>
  <si>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</si>
  <si>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</si>
  <si>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</si>
  <si>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</si>
  <si>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</si>
  <si>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</si>
  <si>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</si>
  <si>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</si>
  <si>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</si>
  <si>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</si>
  <si>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</si>
  <si>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</si>
  <si>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</si>
  <si>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</si>
  <si>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</si>
  <si>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</si>
  <si>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</si>
  <si>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</si>
  <si>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</si>
  <si>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</si>
  <si>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</si>
  <si>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</si>
  <si>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</si>
  <si>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</si>
  <si>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</si>
  <si>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</si>
  <si>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</si>
  <si>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</si>
  <si>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</si>
  <si>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</si>
  <si>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</si>
  <si>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</si>
  <si>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</si>
  <si>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</si>
  <si>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</si>
  <si>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</si>
  <si>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</si>
  <si>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</si>
  <si>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</si>
  <si>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</si>
  <si>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</si>
  <si>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</si>
  <si>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</si>
  <si>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</si>
  <si>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</si>
  <si>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</si>
  <si>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</si>
  <si>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</si>
  <si>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</si>
  <si>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</si>
  <si>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</si>
  <si>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</si>
  <si>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</si>
  <si>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</si>
  <si>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</si>
  <si>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</si>
  <si>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</si>
  <si>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</si>
  <si>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</si>
  <si>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</si>
  <si>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</si>
  <si>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</si>
  <si>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</si>
  <si>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</si>
  <si>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</si>
  <si>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</si>
  <si>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7.68</t>
  </si>
  <si>
    <t>▲ 5.18</t>
  </si>
  <si>
    <t>福島町水道事業会計</t>
  </si>
  <si>
    <t>一般会計</t>
  </si>
  <si>
    <t>国民健康保険特別会計</t>
  </si>
  <si>
    <t>介護保険特別会計</t>
  </si>
  <si>
    <t>国民健康保険診療所特別会計</t>
  </si>
  <si>
    <t>福島町浄化槽整備特別会計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</si>
  <si>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</si>
  <si>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</si>
  <si>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</si>
  <si>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</si>
  <si>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</si>
  <si>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</si>
  <si>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</si>
  <si>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</si>
  <si>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</si>
  <si>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</si>
  <si>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渡島西部広域事務組合</t>
    <rPh sb="0" eb="2">
      <t>オシマ</t>
    </rPh>
    <rPh sb="2" eb="4">
      <t>セイブ</t>
    </rPh>
    <rPh sb="4" eb="10">
      <t>コウイキジムクミアイ</t>
    </rPh>
    <phoneticPr fontId="2"/>
  </si>
  <si>
    <t>渡島廃棄物処理広域連合</t>
    <rPh sb="0" eb="2">
      <t>オシマ</t>
    </rPh>
    <rPh sb="2" eb="5">
      <t>ハイキブツ</t>
    </rPh>
    <rPh sb="5" eb="7">
      <t>ショリ</t>
    </rPh>
    <rPh sb="7" eb="9">
      <t>コウイキ</t>
    </rPh>
    <rPh sb="9" eb="11">
      <t>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</si>
  <si>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</si>
  <si>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公共施設維持保全基金</t>
    <rPh sb="0" eb="2">
      <t>コウキョウ</t>
    </rPh>
    <rPh sb="2" eb="4">
      <t>シセツ</t>
    </rPh>
    <rPh sb="4" eb="6">
      <t>イジ</t>
    </rPh>
    <rPh sb="6" eb="8">
      <t>ホゼン</t>
    </rPh>
    <rPh sb="8" eb="10">
      <t>キキン</t>
    </rPh>
    <phoneticPr fontId="5"/>
  </si>
  <si>
    <t>ふるさと応援基金</t>
    <rPh sb="4" eb="6">
      <t>オウエン</t>
    </rPh>
    <rPh sb="6" eb="8">
      <t>キキン</t>
    </rPh>
    <phoneticPr fontId="2"/>
  </si>
  <si>
    <t>人財育成基金</t>
    <rPh sb="0" eb="2">
      <t>ジンザイ</t>
    </rPh>
    <rPh sb="2" eb="4">
      <t>イクセイ</t>
    </rPh>
    <rPh sb="4" eb="6">
      <t>キキン</t>
    </rPh>
    <phoneticPr fontId="2"/>
  </si>
  <si>
    <t>花田俊勝奨学金基金</t>
    <rPh sb="0" eb="2">
      <t>ハナタ</t>
    </rPh>
    <rPh sb="2" eb="4">
      <t>トシカツ</t>
    </rPh>
    <rPh sb="4" eb="7">
      <t>ショウガクキン</t>
    </rPh>
    <rPh sb="7" eb="9">
      <t>キキン</t>
    </rPh>
    <phoneticPr fontId="2"/>
  </si>
  <si>
    <t>福島町まちづくり工房</t>
    <rPh sb="0" eb="3">
      <t>フクシマチョウ</t>
    </rPh>
    <rPh sb="8" eb="10">
      <t>コウボウ</t>
    </rPh>
    <phoneticPr fontId="2"/>
  </si>
  <si>
    <t>ふるさと定住促進住宅基金</t>
    <rPh sb="4" eb="6">
      <t>テイジュウ</t>
    </rPh>
    <rPh sb="6" eb="8">
      <t>ソクシン</t>
    </rPh>
    <rPh sb="8" eb="10">
      <t>ジュウタク</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</si>
</sst>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60F6-4AD7-9AB5-4625A7AC98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189053</c:v>
                </c:pt>
                <c:pt idx="1">
                  <c:v>133860</c:v>
                </c:pt>
                <c:pt idx="2">
                  <c:v>134982</c:v>
                </c:pt>
                <c:pt idx="3">
                  <c:v>231566</c:v>
                </c:pt>
                <c:pt idx="4">
                  <c:v>330285</c:v>
                </c:pt>
              </c:numCache>
            </c:numRef>
          </c:val>
          <c:smooth val="0"/>
          <c:extLst>
            <c:ext xmlns:c16="http://schemas.microsoft.com/office/drawing/2014/chart" uri="{C3380CC4-5D6E-409C-BE32-E72D297353CC}">
              <c16:uniqueId val="{00000001-60F6-4AD7-9AB5-4625A7AC98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2.77</c:v>
                </c:pt>
                <c:pt idx="1">
                  <c:v>3.83</c:v>
                </c:pt>
                <c:pt idx="2">
                  <c:v>4.1399999999999997</c:v>
                </c:pt>
                <c:pt idx="3">
                  <c:v>3.54</c:v>
                </c:pt>
                <c:pt idx="4">
                  <c:v>4.0199999999999996</c:v>
                </c:pt>
              </c:numCache>
            </c:numRef>
          </c:val>
          <c:extLst>
            <c:ext xmlns:c16="http://schemas.microsoft.com/office/drawing/2014/chart" uri="{C3380CC4-5D6E-409C-BE32-E72D297353CC}">
              <c16:uniqueId val="{00000000-08C2-4B18-9E56-030750CDF6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58.06</c:v>
                </c:pt>
                <c:pt idx="1">
                  <c:v>52.09</c:v>
                </c:pt>
                <c:pt idx="2">
                  <c:v>50.6</c:v>
                </c:pt>
                <c:pt idx="3">
                  <c:v>47.5</c:v>
                </c:pt>
                <c:pt idx="4">
                  <c:v>50.63</c:v>
                </c:pt>
              </c:numCache>
            </c:numRef>
          </c:val>
          <c:extLst>
            <c:ext xmlns:c16="http://schemas.microsoft.com/office/drawing/2014/chart" uri="{C3380CC4-5D6E-409C-BE32-E72D297353CC}">
              <c16:uniqueId val="{00000001-08C2-4B18-9E56-030750CDF6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-7.68</c:v>
                </c:pt>
                <c:pt idx="1">
                  <c:v>-5.18</c:v>
                </c:pt>
                <c:pt idx="2">
                  <c:v>1.52</c:v>
                </c:pt>
                <c:pt idx="3">
                  <c:v>1.83</c:v>
                </c:pt>
                <c:pt idx="4">
                  <c:v>2.2599999999999998</c:v>
                </c:pt>
              </c:numCache>
            </c:numRef>
          </c:val>
          <c:smooth val="0"/>
          <c:extLst>
            <c:ext xmlns:c16="http://schemas.microsoft.com/office/drawing/2014/chart" uri="{C3380CC4-5D6E-409C-BE32-E72D297353CC}">
              <c16:uniqueId val="{00000002-08C2-4B18-9E56-030750CDF6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260-4843-A2BD-2DC9E704D5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60-4843-A2BD-2DC9E704D5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260-4843-A2BD-2DC9E704D5F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260-4843-A2BD-2DC9E704D5F7}"/>
            </c:ext>
          </c:extLst>
        </c:ser>
        <c:ser>
          <c:idx val="4"/>
          <c:order val="4"/>
          <c:tx>
            <c:strRef>
              <c:f>データシート!$A$31</c:f>
              <c:strCache>
                <c:ptCount val="1"/>
                <c:pt idx="0">
                  <c:v>福島町浄化槽整備特別会計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260-4843-A2BD-2DC9E704D5F7}"/>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0.27</c:v>
                </c:pt>
                <c:pt idx="2">
                  <c:v>#N/A</c:v>
                </c:pt>
                <c:pt idx="3">
                  <c:v>0.2</c:v>
                </c:pt>
                <c:pt idx="4">
                  <c:v>#N/A</c:v>
                </c:pt>
                <c:pt idx="5">
                  <c:v>0.36</c:v>
                </c:pt>
                <c:pt idx="6">
                  <c:v>#N/A</c:v>
                </c:pt>
                <c:pt idx="7">
                  <c:v>0.53</c:v>
                </c:pt>
                <c:pt idx="8">
                  <c:v>#N/A</c:v>
                </c:pt>
                <c:pt idx="9">
                  <c:v>0.35</c:v>
                </c:pt>
              </c:numCache>
            </c:numRef>
          </c:val>
          <c:extLst>
            <c:ext xmlns:c16="http://schemas.microsoft.com/office/drawing/2014/chart" uri="{C3380CC4-5D6E-409C-BE32-E72D297353CC}">
              <c16:uniqueId val="{00000005-D260-4843-A2BD-2DC9E704D5F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c:v>
                </c:pt>
                <c:pt idx="2">
                  <c:v>#N/A</c:v>
                </c:pt>
                <c:pt idx="3">
                  <c:v>0.66</c:v>
                </c:pt>
                <c:pt idx="4">
                  <c:v>#N/A</c:v>
                </c:pt>
                <c:pt idx="5">
                  <c:v>0.37</c:v>
                </c:pt>
                <c:pt idx="6">
                  <c:v>#N/A</c:v>
                </c:pt>
                <c:pt idx="7">
                  <c:v>1.1200000000000001</c:v>
                </c:pt>
                <c:pt idx="8">
                  <c:v>#N/A</c:v>
                </c:pt>
                <c:pt idx="9">
                  <c:v>1.17</c:v>
                </c:pt>
              </c:numCache>
            </c:numRef>
          </c:val>
          <c:extLst>
            <c:ext xmlns:c16="http://schemas.microsoft.com/office/drawing/2014/chart" uri="{C3380CC4-5D6E-409C-BE32-E72D297353CC}">
              <c16:uniqueId val="{00000006-D260-4843-A2BD-2DC9E704D5F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c:v>
                </c:pt>
                <c:pt idx="2">
                  <c:v>#N/A</c:v>
                </c:pt>
                <c:pt idx="3">
                  <c:v>0.55000000000000004</c:v>
                </c:pt>
                <c:pt idx="4">
                  <c:v>#N/A</c:v>
                </c:pt>
                <c:pt idx="5">
                  <c:v>1.27</c:v>
                </c:pt>
                <c:pt idx="6">
                  <c:v>#N/A</c:v>
                </c:pt>
                <c:pt idx="7">
                  <c:v>1.59</c:v>
                </c:pt>
                <c:pt idx="8">
                  <c:v>#N/A</c:v>
                </c:pt>
                <c:pt idx="9">
                  <c:v>1.37</c:v>
                </c:pt>
              </c:numCache>
            </c:numRef>
          </c:val>
          <c:extLst>
            <c:ext xmlns:c16="http://schemas.microsoft.com/office/drawing/2014/chart" uri="{C3380CC4-5D6E-409C-BE32-E72D297353CC}">
              <c16:uniqueId val="{00000007-D260-4843-A2BD-2DC9E704D5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2.77</c:v>
                </c:pt>
                <c:pt idx="2">
                  <c:v>#N/A</c:v>
                </c:pt>
                <c:pt idx="3">
                  <c:v>3.82</c:v>
                </c:pt>
                <c:pt idx="4">
                  <c:v>#N/A</c:v>
                </c:pt>
                <c:pt idx="5">
                  <c:v>4.13</c:v>
                </c:pt>
                <c:pt idx="6">
                  <c:v>#N/A</c:v>
                </c:pt>
                <c:pt idx="7">
                  <c:v>3.53</c:v>
                </c:pt>
                <c:pt idx="8">
                  <c:v>#N/A</c:v>
                </c:pt>
                <c:pt idx="9">
                  <c:v>4.01</c:v>
                </c:pt>
              </c:numCache>
            </c:numRef>
          </c:val>
          <c:extLst>
            <c:ext xmlns:c16="http://schemas.microsoft.com/office/drawing/2014/chart" uri="{C3380CC4-5D6E-409C-BE32-E72D297353CC}">
              <c16:uniqueId val="{00000008-D260-4843-A2BD-2DC9E704D5F7}"/>
            </c:ext>
          </c:extLst>
        </c:ser>
        <c:ser>
          <c:idx val="9"/>
          <c:order val="9"/>
          <c:tx>
            <c:strRef>
              <c:f>データシート!$A$36</c:f>
              <c:strCache>
                <c:ptCount val="1"/>
                <c:pt idx="0">
                  <c:v>福島町水道事業会計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20.39</c:v>
                </c:pt>
                <c:pt idx="2">
                  <c:v>#N/A</c:v>
                </c:pt>
                <c:pt idx="3">
                  <c:v>22.31</c:v>
                </c:pt>
                <c:pt idx="4">
                  <c:v>#N/A</c:v>
                </c:pt>
                <c:pt idx="5">
                  <c:v>23.53</c:v>
                </c:pt>
                <c:pt idx="6">
                  <c:v>#N/A</c:v>
                </c:pt>
                <c:pt idx="7">
                  <c:v>22.48</c:v>
                </c:pt>
                <c:pt idx="8">
                  <c:v>#N/A</c:v>
                </c:pt>
                <c:pt idx="9">
                  <c:v>24.34</c:v>
                </c:pt>
              </c:numCache>
            </c:numRef>
          </c:val>
          <c:extLst>
            <c:ext xmlns:c16="http://schemas.microsoft.com/office/drawing/2014/chart" uri="{C3380CC4-5D6E-409C-BE32-E72D297353CC}">
              <c16:uniqueId val="{00000009-D260-4843-A2BD-2DC9E704D5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421</c:v>
                </c:pt>
                <c:pt idx="5">
                  <c:v>445</c:v>
                </c:pt>
                <c:pt idx="8">
                  <c:v>470</c:v>
                </c:pt>
                <c:pt idx="11">
                  <c:v>472</c:v>
                </c:pt>
                <c:pt idx="14">
                  <c:v>474</c:v>
                </c:pt>
              </c:numCache>
            </c:numRef>
          </c:val>
          <c:extLst>
            <c:ext xmlns:c16="http://schemas.microsoft.com/office/drawing/2014/chart" uri="{C3380CC4-5D6E-409C-BE32-E72D297353CC}">
              <c16:uniqueId val="{00000000-6B5F-4545-B104-B653B5653C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6B5F-4545-B104-B653B5653C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5F-4545-B104-B653B5653C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58</c:v>
                </c:pt>
                <c:pt idx="3">
                  <c:v>58</c:v>
                </c:pt>
                <c:pt idx="6">
                  <c:v>66</c:v>
                </c:pt>
                <c:pt idx="9">
                  <c:v>77</c:v>
                </c:pt>
                <c:pt idx="12">
                  <c:v>77</c:v>
                </c:pt>
              </c:numCache>
            </c:numRef>
          </c:val>
          <c:extLst>
            <c:ext xmlns:c16="http://schemas.microsoft.com/office/drawing/2014/chart" uri="{C3380CC4-5D6E-409C-BE32-E72D297353CC}">
              <c16:uniqueId val="{00000003-6B5F-4545-B104-B653B5653C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c:v>
                </c:pt>
                <c:pt idx="3">
                  <c:v>7</c:v>
                </c:pt>
                <c:pt idx="6">
                  <c:v>9</c:v>
                </c:pt>
                <c:pt idx="9">
                  <c:v>10</c:v>
                </c:pt>
                <c:pt idx="12">
                  <c:v>15</c:v>
                </c:pt>
              </c:numCache>
            </c:numRef>
          </c:val>
          <c:extLst>
            <c:ext xmlns:c16="http://schemas.microsoft.com/office/drawing/2014/chart" uri="{C3380CC4-5D6E-409C-BE32-E72D297353CC}">
              <c16:uniqueId val="{00000004-6B5F-4545-B104-B653B5653C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5F-4545-B104-B653B5653C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5F-4545-B104-B653B5653C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591</c:v>
                </c:pt>
                <c:pt idx="3">
                  <c:v>605</c:v>
                </c:pt>
                <c:pt idx="6">
                  <c:v>598</c:v>
                </c:pt>
                <c:pt idx="9">
                  <c:v>611</c:v>
                </c:pt>
                <c:pt idx="12">
                  <c:v>603</c:v>
                </c:pt>
              </c:numCache>
            </c:numRef>
          </c:val>
          <c:extLst>
            <c:ext xmlns:c16="http://schemas.microsoft.com/office/drawing/2014/chart" uri="{C3380CC4-5D6E-409C-BE32-E72D297353CC}">
              <c16:uniqueId val="{00000007-6B5F-4545-B104-B653B5653C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234</c:v>
                </c:pt>
                <c:pt idx="2">
                  <c:v>#N/A</c:v>
                </c:pt>
                <c:pt idx="3">
                  <c:v>#N/A</c:v>
                </c:pt>
                <c:pt idx="4">
                  <c:v>226</c:v>
                </c:pt>
                <c:pt idx="5">
                  <c:v>#N/A</c:v>
                </c:pt>
                <c:pt idx="6">
                  <c:v>#N/A</c:v>
                </c:pt>
                <c:pt idx="7">
                  <c:v>203</c:v>
                </c:pt>
                <c:pt idx="8">
                  <c:v>#N/A</c:v>
                </c:pt>
                <c:pt idx="9">
                  <c:v>#N/A</c:v>
                </c:pt>
                <c:pt idx="10">
                  <c:v>226</c:v>
                </c:pt>
                <c:pt idx="11">
                  <c:v>#N/A</c:v>
                </c:pt>
                <c:pt idx="12">
                  <c:v>#N/A</c:v>
                </c:pt>
                <c:pt idx="13">
                  <c:v>221</c:v>
                </c:pt>
                <c:pt idx="14">
                  <c:v>#N/A</c:v>
                </c:pt>
              </c:numCache>
            </c:numRef>
          </c:val>
          <c:smooth val="0"/>
          <c:extLst>
            <c:ext xmlns:c16="http://schemas.microsoft.com/office/drawing/2014/chart" uri="{C3380CC4-5D6E-409C-BE32-E72D297353CC}">
              <c16:uniqueId val="{00000008-6B5F-4545-B104-B653B5653C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3971</c:v>
                </c:pt>
                <c:pt idx="5">
                  <c:v>3989</c:v>
                </c:pt>
                <c:pt idx="8">
                  <c:v>3758</c:v>
                </c:pt>
                <c:pt idx="11">
                  <c:v>3908</c:v>
                </c:pt>
                <c:pt idx="14">
                  <c:v>4123</c:v>
                </c:pt>
              </c:numCache>
            </c:numRef>
          </c:val>
          <c:extLst>
            <c:ext xmlns:c16="http://schemas.microsoft.com/office/drawing/2014/chart" uri="{C3380CC4-5D6E-409C-BE32-E72D297353CC}">
              <c16:uniqueId val="{00000000-D759-41AD-9707-D293646D86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453</c:v>
                </c:pt>
                <c:pt idx="5">
                  <c:v>489</c:v>
                </c:pt>
                <c:pt idx="8">
                  <c:v>541</c:v>
                </c:pt>
                <c:pt idx="11">
                  <c:v>534</c:v>
                </c:pt>
                <c:pt idx="14">
                  <c:v>487</c:v>
                </c:pt>
              </c:numCache>
            </c:numRef>
          </c:val>
          <c:extLst>
            <c:ext xmlns:c16="http://schemas.microsoft.com/office/drawing/2014/chart" uri="{C3380CC4-5D6E-409C-BE32-E72D297353CC}">
              <c16:uniqueId val="{00000001-D759-41AD-9707-D293646D86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1659</c:v>
                </c:pt>
                <c:pt idx="5">
                  <c:v>1452</c:v>
                </c:pt>
                <c:pt idx="8">
                  <c:v>1491</c:v>
                </c:pt>
                <c:pt idx="11">
                  <c:v>1644</c:v>
                </c:pt>
                <c:pt idx="14">
                  <c:v>1672</c:v>
                </c:pt>
              </c:numCache>
            </c:numRef>
          </c:val>
          <c:extLst>
            <c:ext xmlns:c16="http://schemas.microsoft.com/office/drawing/2014/chart" uri="{C3380CC4-5D6E-409C-BE32-E72D297353CC}">
              <c16:uniqueId val="{00000002-D759-41AD-9707-D293646D86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59-41AD-9707-D293646D86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59-41AD-9707-D293646D86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59-41AD-9707-D293646D86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754</c:v>
                </c:pt>
                <c:pt idx="3">
                  <c:v>696</c:v>
                </c:pt>
                <c:pt idx="6">
                  <c:v>737</c:v>
                </c:pt>
                <c:pt idx="9">
                  <c:v>711</c:v>
                </c:pt>
                <c:pt idx="12">
                  <c:v>700</c:v>
                </c:pt>
              </c:numCache>
            </c:numRef>
          </c:val>
          <c:extLst>
            <c:ext xmlns:c16="http://schemas.microsoft.com/office/drawing/2014/chart" uri="{C3380CC4-5D6E-409C-BE32-E72D297353CC}">
              <c16:uniqueId val="{00000006-D759-41AD-9707-D293646D86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636</c:v>
                </c:pt>
                <c:pt idx="3">
                  <c:v>640</c:v>
                </c:pt>
                <c:pt idx="6">
                  <c:v>706</c:v>
                </c:pt>
                <c:pt idx="9">
                  <c:v>626</c:v>
                </c:pt>
                <c:pt idx="12">
                  <c:v>563</c:v>
                </c:pt>
              </c:numCache>
            </c:numRef>
          </c:val>
          <c:extLst>
            <c:ext xmlns:c16="http://schemas.microsoft.com/office/drawing/2014/chart" uri="{C3380CC4-5D6E-409C-BE32-E72D297353CC}">
              <c16:uniqueId val="{00000007-D759-41AD-9707-D293646D86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129</c:v>
                </c:pt>
                <c:pt idx="3">
                  <c:v>138</c:v>
                </c:pt>
                <c:pt idx="6">
                  <c:v>149</c:v>
                </c:pt>
                <c:pt idx="9">
                  <c:v>167</c:v>
                </c:pt>
                <c:pt idx="12">
                  <c:v>239</c:v>
                </c:pt>
              </c:numCache>
            </c:numRef>
          </c:val>
          <c:extLst>
            <c:ext xmlns:c16="http://schemas.microsoft.com/office/drawing/2014/chart" uri="{C3380CC4-5D6E-409C-BE32-E72D297353CC}">
              <c16:uniqueId val="{00000008-D759-41AD-9707-D293646D86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126</c:v>
                </c:pt>
                <c:pt idx="3">
                  <c:v>97</c:v>
                </c:pt>
                <c:pt idx="6">
                  <c:v>56</c:v>
                </c:pt>
                <c:pt idx="9">
                  <c:v>47</c:v>
                </c:pt>
                <c:pt idx="12">
                  <c:v>22</c:v>
                </c:pt>
              </c:numCache>
            </c:numRef>
          </c:val>
          <c:extLst>
            <c:ext xmlns:c16="http://schemas.microsoft.com/office/drawing/2014/chart" uri="{C3380CC4-5D6E-409C-BE32-E72D297353CC}">
              <c16:uniqueId val="{00000009-D759-41AD-9707-D293646D86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4943</c:v>
                </c:pt>
                <c:pt idx="3">
                  <c:v>4809</c:v>
                </c:pt>
                <c:pt idx="6">
                  <c:v>4649</c:v>
                </c:pt>
                <c:pt idx="9">
                  <c:v>4712</c:v>
                </c:pt>
                <c:pt idx="12">
                  <c:v>4928</c:v>
                </c:pt>
              </c:numCache>
            </c:numRef>
          </c:val>
          <c:extLst>
            <c:ext xmlns:c16="http://schemas.microsoft.com/office/drawing/2014/chart" uri="{C3380CC4-5D6E-409C-BE32-E72D297353CC}">
              <c16:uniqueId val="{0000000A-D759-41AD-9707-D293646D86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505</c:v>
                </c:pt>
                <c:pt idx="2">
                  <c:v>#N/A</c:v>
                </c:pt>
                <c:pt idx="3">
                  <c:v>#N/A</c:v>
                </c:pt>
                <c:pt idx="4">
                  <c:v>450</c:v>
                </c:pt>
                <c:pt idx="5">
                  <c:v>#N/A</c:v>
                </c:pt>
                <c:pt idx="6">
                  <c:v>#N/A</c:v>
                </c:pt>
                <c:pt idx="7">
                  <c:v>507</c:v>
                </c:pt>
                <c:pt idx="8">
                  <c:v>#N/A</c:v>
                </c:pt>
                <c:pt idx="9">
                  <c:v>#N/A</c:v>
                </c:pt>
                <c:pt idx="10">
                  <c:v>177</c:v>
                </c:pt>
                <c:pt idx="11">
                  <c:v>#N/A</c:v>
                </c:pt>
                <c:pt idx="12">
                  <c:v>#N/A</c:v>
                </c:pt>
                <c:pt idx="13">
                  <c:v>169</c:v>
                </c:pt>
                <c:pt idx="14">
                  <c:v>#N/A</c:v>
                </c:pt>
              </c:numCache>
            </c:numRef>
          </c:val>
          <c:smooth val="0"/>
          <c:extLst>
            <c:ext xmlns:c16="http://schemas.microsoft.com/office/drawing/2014/chart" uri="{C3380CC4-5D6E-409C-BE32-E72D297353CC}">
              <c16:uniqueId val="{0000000B-D759-41AD-9707-D293646D86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1248</c:v>
                </c:pt>
                <c:pt idx="1">
                  <c:v>1303</c:v>
                </c:pt>
                <c:pt idx="2">
                  <c:v>1354</c:v>
                </c:pt>
              </c:numCache>
            </c:numRef>
          </c:val>
          <c:extLst>
            <c:ext xmlns:c16="http://schemas.microsoft.com/office/drawing/2014/chart" uri="{C3380CC4-5D6E-409C-BE32-E72D297353CC}">
              <c16:uniqueId val="{00000000-ECB8-4A43-B64E-CF470E0462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28</c:v>
                </c:pt>
                <c:pt idx="2">
                  <c:v>28</c:v>
                </c:pt>
              </c:numCache>
            </c:numRef>
          </c:val>
          <c:extLst>
            <c:ext xmlns:c16="http://schemas.microsoft.com/office/drawing/2014/chart" uri="{C3380CC4-5D6E-409C-BE32-E72D297353CC}">
              <c16:uniqueId val="{00000001-ECB8-4A43-B64E-CF470E0462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290</c:v>
                </c:pt>
                <c:pt idx="1">
                  <c:v>366</c:v>
                </c:pt>
                <c:pt idx="2">
                  <c:v>340</c:v>
                </c:pt>
              </c:numCache>
            </c:numRef>
          </c:val>
          <c:extLst>
            <c:ext xmlns:c16="http://schemas.microsoft.com/office/drawing/2014/chart" uri="{C3380CC4-5D6E-409C-BE32-E72D297353CC}">
              <c16:uniqueId val="{00000002-ECB8-4A43-B64E-CF470E0462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実質公債費比率については、過去に行われた大型建設に係る起債の償還がピークを越え、地方債残高が減少してきたこと。また地方交付税が順調に算入されてきたことなどから、横ばいで推移しております。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５年度以降は大型事業に対する地方債の新規発行があることから、比率については上昇に転ずるものと推計しておりますが、今後も交付税等の動向に注視するとともに、財政状況によっては事業の見直しなどにより、事業費の圧縮に努めるなどして、公債費比率の適正な水準の維持と抑制を図ってまいり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減債基金のうち、満期一括償還地方債の償還財源として積み立てた額はありません。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実施した町独自の公債費適正化計画による新規起債の抑制や公的補償金免除による繰上償還の実施による地方債残高の減少、また、充当可能基金の増加により将来負担比率はマイナス数値でありましたが、平成２８年度からは、浄化槽整備特別会計に係る繰上見込額が増加したことなどから、プラスに転じ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５年度以降は大型事業に対する地方債の新規発行により地方債残高が増加し、充当可能基金についても令和４年度は増加しましたが、財政調整基金をはじめとした基金額も減少することが予想され、将来負担比率の増加も見込まれることから、今後も適正な比率の維持と抑制を図り、健全な財政運営に努めてまいり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北海道福島町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・令和４年度においては、公共施設維持保全基金を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百万円、ふるさと定住促進住宅基金を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千万円、人財育成基金を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百万円積み立てた結果、前年度と比較し、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・基金の使途の明確化を図るために、将来の歳出増加に備えて、公共施設維持保全基金など、個々の特定目的基金に積み立てていくことを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・公共施設維持保全基金：公共施設の計画的な維持保全及び解体に要する経費の財源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・ふるさと応援基金：産業の充実及び整備、生活環境の整備及び健康福祉の充実、人材育成及び文化の向上、コミュニティその他まちづくり</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に関する事業の発展に関する事業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・ふるさと定住促進住宅基金：町の人口減少が続く中で、定住促進住宅の整備充実を図り、若者等の定住・移住を促進する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・人財育成基金：各分野における町の将来を担うリーダー等の人材育成（資格取得、研修会等）を図る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・花田俊勝奨学金基金：大学（大学院を除く。）、短期大学（就業年限２年を除く。）、専修学校の専門課程（就業年限３年以上）に在学する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福島町住民の子どもで、経済的理由により就学困難なものに対する奨学資金の貸付</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・公共施設維持保全基金：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・ふるさと定住促進住宅基金：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千万円取り崩したことにより減少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・人財育成基金：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・公共施設維持保全基金：第５次総合計画の財政推計等の状況を見ながら積立及び取崩金額を検討する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・ふるさと応援基金：返礼品などＰＲによる寄付額を増加し、毎年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千万円の積立を目標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・ふるさと定住促進住宅基金：定住促進住宅整備事業を実施するため、財政推計等の状況を見ながら積立金額を検討する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・人財育成基金：人財育成を長期的に実施するための安定財源として、毎年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・令和４年度においては、繰越金により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千万円を積み立てた。新型コロナウイルス感染症による事業中止等により既定経費が減額と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なったため、取り崩しは無かった。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・平成２８年度からスタートした第５次総合計画の推進により、現状の財源計画をもって事業実施した場合、不足する財源を補う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ために財政調整基金からの繰入を見込まなければならず、基金残高については減少することとなりますが、依存財源に多くを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頼る当町が、弾力的な財政運営、かつ、自立を一定程度確保するため、決算時に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・減債基金条例に基づき、経済事業の著しい変動等により財源が不足する場合において、町債の償還の財源に充てるときや償還期限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を繰り上げて行う町債の償還の財源に充てるときなどに使用することとしている。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A3BF209-332F-4A17-AA61-E7EC46C682B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E5FDE39-8332-4EEE-9226-4A6F2C2FF94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81EC201-4B4E-4D50-AD31-9C833ADFA59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FBF360D-EB89-49F2-AE3C-A50B0C2A867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342D816-049E-40FB-9A6E-D014AF485C0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5E28E2E-6D72-4B80-AD40-1045257CB5E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6AE5D84-A5FA-4CA6-8D26-14A22457DF2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1B9DB3B-D349-421E-93FA-C2545343F96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97E581A-F177-4044-8941-4D018591B2A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8438637-7C2B-4A2F-A50D-A890103B614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3,571
3,545
187.25
5,003,406
4,876,016
107,432
2,673,284
4,928,100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E91A122-5CDB-4A7C-9C66-2C420063163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915C479-C3D2-46B6-98B1-75917C58B7C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27331FD-B394-4B58-B7B0-952CE36D1E0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BD78D81-E18F-4A66-B7EB-3870C781C1F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E264047-10C0-41D9-B3B6-09B26E81054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F0310D0-183B-4364-911D-6920AEA0996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C0BB350-6A89-461C-8310-EAF6461D89A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3063FFF-EBC1-4342-A725-A091DCC8D7F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0EA8D5D-604B-4F29-B072-B3F4DD1A124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E081C49-F877-487E-ADB3-C49687B6715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EB5897A-F0E2-461C-A7A1-CD912F4FFC6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84E4FAE-7951-4BB9-AD7E-846AEDC20FA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24CE12B-3BA9-4252-9098-C94D69B7AB4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7089937-7C8F-4D0D-8900-33EB285A789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056B966-1548-4839-88E6-6DA9D5AE42F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8AA8A9A-BA2E-495D-B3C7-A82820F9FF5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D981ACE-5811-4CDD-BEC3-41A95C8FE3D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2438C40-07CF-49A9-B3A4-B068B1AAE81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BD0117C-2807-4F46-B55E-8E17F981109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45A7F02-EE9A-4AF5-940B-60AA55F4C58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7660A98-5DD3-48F8-B9F7-1CD71087625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FFFC228-3CA4-4347-A579-84967FD1DD9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51660BD-28B9-4777-99E4-CAD65535C1C7}"/>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21B5153-2DF5-4CB2-ACF5-5D570176D84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5A4CFB6-B642-4511-ACA9-4A328CFE180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6E69467-9A9B-4781-826A-73BA7496623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BF3BDFD-58FB-43DB-85D6-5B48F046E77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A1B3F5B-4E50-437D-987D-05F8FEB9A09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D28823A-6A02-41E5-823B-4200579D392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C35E6F3-6451-4B83-833B-78FD5D84DED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F1D2CD2-C8A1-479F-96A6-16DC1BED060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C973582-79E6-4FD7-802C-5E0C493F197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7AE5FCA-8C09-4A74-A6AA-335D5BE895E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B12E0A6-5317-4994-B815-91DCDF3C432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42EACFF-81CB-4D91-A92F-F02C68E2F8D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6DEC1AF-512C-4E67-85B1-CD53730A4DD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433E507-D4C1-4C01-86E8-0643911C29B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町内人口の減少や高齢化等により、貴重な自主財源である町税が依然減収しており、類似団体平均を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うした状況の中、継続的に定員適正化による人件費や投資的事業の抑制とともに、税収等の収納率向上のために設置した収納対策本部の体制を見直し、全職員に町税吏員を発令し臨戸徴収を行える体制にするなど、歳入確保に努め財政基盤の強化並びに健全化に努めてお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6C2CAB9-812E-4EAC-A7D3-320B9457F79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99D7237-7A9F-461A-B85A-75B9E607D503}"/>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DFF102B2-E23F-43EC-9095-3AC2065766E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1F341B3E-BB9A-4B6F-9386-6753E704B6FB}"/>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9AF9D8A0-3085-4486-A726-F2EF4E1F151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36AA23F4-1F52-43C7-96E9-59F28ADD49E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EB4ACE9F-9085-4E20-99F3-E7E5A19653E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2EA46EDD-CF4D-4C7C-8022-ACE42E758A35}"/>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FE6BA589-08C5-4D91-A8B2-AFD8B27F2E5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8D7124BC-E68B-4DB5-9CBD-9FE164DFD406}"/>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3FBFE618-BC29-40C6-8C49-50438A721EA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93B2A991-D424-405B-ADE1-B7EE0333532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95C9BCCC-42E1-4C7F-8D1C-31783F8D8B6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56024D32-D8AD-4268-9400-9CC186EDF34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E3E54830-FD0B-4555-8302-5DB858C14D2D}"/>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145004AD-BBF2-4549-AE0B-697DC95E94F9}"/>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DA39513F-9133-4E3A-932C-66685CA5A52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EB61FC95-BEB5-4BAC-BFB0-F349E5869415}"/>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D511B849-11FA-4AAA-9F38-9FBBA7E4C6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8" name="直線コネクタ 67">
          <a:extLst>
            <a:ext uri="{FF2B5EF4-FFF2-40B4-BE49-F238E27FC236}">
              <a16:creationId xmlns:a16="http://schemas.microsoft.com/office/drawing/2014/main" id="{E04F185C-B0DA-4DDE-8BD6-689C1854EA6C}"/>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67CB41BC-B5C1-4F2C-B87B-B20E45ED126E}"/>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B2E39D06-D06F-4A70-A41E-D888DB2CB964}"/>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60537</xdr:rowOff>
    </xdr:from>
    <xdr:to>
      <xdr:col>19</xdr:col>
      <xdr:colOff>133350</xdr:colOff>
      <xdr:row>44</xdr:row>
      <xdr:rowOff>68580</xdr:rowOff>
    </xdr:to>
    <xdr:cxnSp macro="">
      <xdr:nvCxnSpPr>
        <xdr:cNvPr id="71" name="直線コネクタ 70">
          <a:extLst>
            <a:ext uri="{FF2B5EF4-FFF2-40B4-BE49-F238E27FC236}">
              <a16:creationId xmlns:a16="http://schemas.microsoft.com/office/drawing/2014/main" id="{ACCE95F7-AAEF-43E1-972D-BCADB7D57660}"/>
            </a:ext>
          </a:extLst>
        </xdr:cNvPr>
        <xdr:cNvCxnSpPr/>
      </xdr:nvCxnSpPr>
      <xdr:spPr>
        <a:xfrm>
          <a:off x="3225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F9B2E373-64B3-4B8C-8308-59E87F38C1F1}"/>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9BC3329A-95CC-4227-9A47-9714D5A7402B}"/>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2BBC45C6-E2DD-4114-9FF4-5591AE4BE32A}"/>
            </a:ext>
          </a:extLst>
        </xdr:cNvPr>
        <xdr:cNvCxnSpPr/>
      </xdr:nvCxnSpPr>
      <xdr:spPr>
        <a:xfrm>
          <a:off x="2336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F942E6B0-0E7D-457E-9DC8-07C28E0DAA6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D2A5E608-4560-4BAF-88F9-2A6ED4CC06F6}"/>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68580</xdr:rowOff>
    </xdr:to>
    <xdr:cxnSp macro="">
      <xdr:nvCxnSpPr>
        <xdr:cNvPr id="77" name="直線コネクタ 76">
          <a:extLst>
            <a:ext uri="{FF2B5EF4-FFF2-40B4-BE49-F238E27FC236}">
              <a16:creationId xmlns:a16="http://schemas.microsoft.com/office/drawing/2014/main" id="{9F1AE884-6619-475A-8767-B48F5ACD4969}"/>
            </a:ext>
          </a:extLst>
        </xdr:cNvPr>
        <xdr:cNvCxnSpPr/>
      </xdr:nvCxnSpPr>
      <xdr:spPr>
        <a:xfrm flipV="1">
          <a:off x="1447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F0A97FE9-EC49-44BE-BFDE-FD18D0561E30}"/>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1C886343-BB9E-4B8E-BBFF-C5B05751D75F}"/>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638B8A88-D11A-4F41-9F69-86AB44527471}"/>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016BBAB9-8467-4C4A-8C6A-22AF629B43F6}"/>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3A488C85-4B24-4B94-BB97-674A739015C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3249351-12C6-43FA-9439-4E3D591197A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E9A265C-3C45-4492-98E9-EB82C9AA1A8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20635D5-B7EA-400F-826D-DDB8A8DCC9F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8D441EF-CE94-498B-9E89-8DB6A34BE7D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7" name="楕円 86">
          <a:extLst>
            <a:ext uri="{FF2B5EF4-FFF2-40B4-BE49-F238E27FC236}">
              <a16:creationId xmlns:a16="http://schemas.microsoft.com/office/drawing/2014/main" id="{87A6C82D-69D1-4A87-B2F7-297F428D70CC}"/>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116434</xdr:rowOff>
    </xdr:from>
    <xdr:ext cx="762000" cy="259045"/>
    <xdr:sp macro="" textlink="">
      <xdr:nvSpPr>
        <xdr:cNvPr id="88" name="財政力該当値テキスト">
          <a:extLst>
            <a:ext uri="{FF2B5EF4-FFF2-40B4-BE49-F238E27FC236}">
              <a16:creationId xmlns:a16="http://schemas.microsoft.com/office/drawing/2014/main" id="{B045E2B1-C2EC-4213-A32D-3630C1FB50A3}"/>
            </a:ext>
          </a:extLst>
        </xdr:cNvPr>
        <xdr:cNvSpPr txBox="1"/>
      </xdr:nvSpPr>
      <xdr:spPr>
        <a:xfrm>
          <a:off x="5041900" y="74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9" name="楕円 88">
          <a:extLst>
            <a:ext uri="{FF2B5EF4-FFF2-40B4-BE49-F238E27FC236}">
              <a16:creationId xmlns:a16="http://schemas.microsoft.com/office/drawing/2014/main" id="{1971B541-EAE1-4019-924A-4E87160AA71B}"/>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90" name="テキスト ボックス 89">
          <a:extLst>
            <a:ext uri="{FF2B5EF4-FFF2-40B4-BE49-F238E27FC236}">
              <a16:creationId xmlns:a16="http://schemas.microsoft.com/office/drawing/2014/main" id="{6603023A-792F-44FD-9C72-7B9DAF603436}"/>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a:extLst>
            <a:ext uri="{FF2B5EF4-FFF2-40B4-BE49-F238E27FC236}">
              <a16:creationId xmlns:a16="http://schemas.microsoft.com/office/drawing/2014/main" id="{320CA4DC-5D12-47DA-8685-5D3581737F3E}"/>
            </a:ext>
          </a:extLst>
        </xdr:cNvPr>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96114</xdr:rowOff>
    </xdr:from>
    <xdr:ext cx="762000" cy="259045"/>
    <xdr:sp macro="" textlink="">
      <xdr:nvSpPr>
        <xdr:cNvPr id="92" name="テキスト ボックス 91">
          <a:extLst>
            <a:ext uri="{FF2B5EF4-FFF2-40B4-BE49-F238E27FC236}">
              <a16:creationId xmlns:a16="http://schemas.microsoft.com/office/drawing/2014/main" id="{40D44695-B292-48CE-B675-3ADCF20ECA82}"/>
            </a:ext>
          </a:extLst>
        </xdr:cNvPr>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a:extLst>
            <a:ext uri="{FF2B5EF4-FFF2-40B4-BE49-F238E27FC236}">
              <a16:creationId xmlns:a16="http://schemas.microsoft.com/office/drawing/2014/main" id="{EBFA7ACE-DE51-49D8-9518-9A3C38EA18B8}"/>
            </a:ext>
          </a:extLst>
        </xdr:cNvPr>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94" name="テキスト ボックス 93">
          <a:extLst>
            <a:ext uri="{FF2B5EF4-FFF2-40B4-BE49-F238E27FC236}">
              <a16:creationId xmlns:a16="http://schemas.microsoft.com/office/drawing/2014/main" id="{86D2EF98-70E5-4CA9-AA1F-DDEE46939CC1}"/>
            </a:ext>
          </a:extLst>
        </xdr:cNvPr>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5" name="楕円 94">
          <a:extLst>
            <a:ext uri="{FF2B5EF4-FFF2-40B4-BE49-F238E27FC236}">
              <a16:creationId xmlns:a16="http://schemas.microsoft.com/office/drawing/2014/main" id="{3C06370E-CE7A-44DB-BA73-2B2AA3556B09}"/>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6" name="テキスト ボックス 95">
          <a:extLst>
            <a:ext uri="{FF2B5EF4-FFF2-40B4-BE49-F238E27FC236}">
              <a16:creationId xmlns:a16="http://schemas.microsoft.com/office/drawing/2014/main" id="{F1D8FA02-4E23-4649-A519-341CB1D92AAE}"/>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C3FDCE82-7292-4C8B-8A6A-635EE21466E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122CEA2D-4645-4C62-8B17-4EBC940346A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138B6CE3-EB7E-43B0-A7CF-E8CB8BEB5AE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95116783-8560-49C6-A4A5-6396FCF9A76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7536ABEE-8563-4119-88CC-C58A03FD53F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126E97DB-462F-40F1-A1D2-3412B0D5541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AF5B0856-C6E8-4510-B344-38407EBB57F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DA84B077-8816-4E32-9145-70EACE71E39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A30DA4CD-A8EC-4998-9F33-AFF4A24FDB19}"/>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2AC0EBBD-431E-4F0F-BD97-A4151E7BF58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5B399685-EFDD-47FE-8F80-D939F073FBB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2B0007EF-A780-412C-972A-5EB5E1FE389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A54B096D-DD2A-4616-9B2A-5E560E5EA78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％上回っており、類似団体平均からも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％上回っております。団塊世代の職員が退職し、若手職員が徐々に増えていることにより人件費は減少傾向にありますが、物件費及び補助費等を含め総合的には横ばいで推移しています。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今後も、従来にも増して行財政の健全な運営を行い、財政規模の堅持に努め、経常経費の削減を図ることにより比率の低下を目標としてまいります。</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967ACB29-FFC0-4DE5-9E6E-6896EF04AAC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4D3E8C31-7D76-41AA-83B7-38A89D6588D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91AFCE60-DFA8-4AD9-A176-7EC018EF387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7A231792-B333-47F9-92CA-1C7B425A639B}"/>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B0BD432F-21DB-4DF5-806C-9581F165818D}"/>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595BC942-E7C3-41F4-84A0-C14E2FA6FCDB}"/>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8FC42BB5-2908-452C-BF32-51337873E20C}"/>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F52D05F4-E7ED-4129-8313-2E1855FD8E34}"/>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4D29092B-AC1A-4DEC-B3B1-D2D0557423B8}"/>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A0E807E3-B63C-4D9B-82F8-EE8091C41FEF}"/>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264B9EBE-7E13-4384-883B-582A08500664}"/>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9DC7EB8B-D369-4455-82C1-C473A416AA1D}"/>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11BFBB67-F3E0-4607-80E6-0D30CC20D00E}"/>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9FBBE8E6-CDE5-4874-9795-2EB9BEE0C7B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69CD6069-27B3-4B93-A237-22E9EBF3D7A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D6D14478-DEF4-4F36-9CAD-CBA79A26725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7BCBE68A-AD0C-4B9C-9AFE-072ADFE7426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46366C44-AE01-4A5D-9F79-40C09738E6C9}"/>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E8F1299A-30F0-4003-9D72-EA11AB26BF2E}"/>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B1AE83FD-20B8-40EB-8745-CD27FCFA83C2}"/>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D079E409-5B35-4445-8530-B590CC7D5BEF}"/>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63</xdr:row>
      <xdr:rowOff>134408</xdr:rowOff>
    </xdr:to>
    <xdr:cxnSp macro="">
      <xdr:nvCxnSpPr>
        <xdr:cNvPr id="131" name="直線コネクタ 130">
          <a:extLst>
            <a:ext uri="{FF2B5EF4-FFF2-40B4-BE49-F238E27FC236}">
              <a16:creationId xmlns:a16="http://schemas.microsoft.com/office/drawing/2014/main" id="{816DEFA9-5E06-4838-9EC0-9DB131D8F9E2}"/>
            </a:ext>
          </a:extLst>
        </xdr:cNvPr>
        <xdr:cNvCxnSpPr/>
      </xdr:nvCxnSpPr>
      <xdr:spPr>
        <a:xfrm>
          <a:off x="4114800" y="1090760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9C8282AE-5D67-4D75-93B2-C3FE1AB48EA2}"/>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17FBE666-41B6-4661-980C-625381339AFF}"/>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64</xdr:row>
      <xdr:rowOff>11219</xdr:rowOff>
    </xdr:to>
    <xdr:cxnSp macro="">
      <xdr:nvCxnSpPr>
        <xdr:cNvPr id="134" name="直線コネクタ 133">
          <a:extLst>
            <a:ext uri="{FF2B5EF4-FFF2-40B4-BE49-F238E27FC236}">
              <a16:creationId xmlns:a16="http://schemas.microsoft.com/office/drawing/2014/main" id="{27F53735-8F44-43E4-9C8B-1EC2C7930E0D}"/>
            </a:ext>
          </a:extLst>
        </xdr:cNvPr>
        <xdr:cNvCxnSpPr/>
      </xdr:nvCxnSpPr>
      <xdr:spPr>
        <a:xfrm flipV="1">
          <a:off x="3225800" y="10907606"/>
          <a:ext cx="8890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843C8125-FD53-409D-80EB-838B13137F75}"/>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CB7033AE-3BEC-4F91-94D7-A17BE35DBF8F}"/>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11219</xdr:rowOff>
    </xdr:from>
    <xdr:to>
      <xdr:col>15</xdr:col>
      <xdr:colOff>82550</xdr:colOff>
      <xdr:row>64</xdr:row>
      <xdr:rowOff>147955</xdr:rowOff>
    </xdr:to>
    <xdr:cxnSp macro="">
      <xdr:nvCxnSpPr>
        <xdr:cNvPr id="137" name="直線コネクタ 136">
          <a:extLst>
            <a:ext uri="{FF2B5EF4-FFF2-40B4-BE49-F238E27FC236}">
              <a16:creationId xmlns:a16="http://schemas.microsoft.com/office/drawing/2014/main" id="{6DE67AB5-775E-4A16-B5AD-B33CD85C82F3}"/>
            </a:ext>
          </a:extLst>
        </xdr:cNvPr>
        <xdr:cNvCxnSpPr/>
      </xdr:nvCxnSpPr>
      <xdr:spPr>
        <a:xfrm flipV="1">
          <a:off x="2336800" y="1098401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3D908FD6-98C5-4B3D-9EA7-06465DD0B2E5}"/>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8616A137-2E7D-498C-938E-15A6D7C1DA05}"/>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147955</xdr:rowOff>
    </xdr:from>
    <xdr:to>
      <xdr:col>11</xdr:col>
      <xdr:colOff>31750</xdr:colOff>
      <xdr:row>65</xdr:row>
      <xdr:rowOff>36830</xdr:rowOff>
    </xdr:to>
    <xdr:cxnSp macro="">
      <xdr:nvCxnSpPr>
        <xdr:cNvPr id="140" name="直線コネクタ 139">
          <a:extLst>
            <a:ext uri="{FF2B5EF4-FFF2-40B4-BE49-F238E27FC236}">
              <a16:creationId xmlns:a16="http://schemas.microsoft.com/office/drawing/2014/main" id="{108275FC-E0F3-446E-9E22-C8900CE361BD}"/>
            </a:ext>
          </a:extLst>
        </xdr:cNvPr>
        <xdr:cNvCxnSpPr/>
      </xdr:nvCxnSpPr>
      <xdr:spPr>
        <a:xfrm flipV="1">
          <a:off x="1447800" y="111207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82F89398-ED30-477D-A19D-0E85897EFACE}"/>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42" name="テキスト ボックス 141">
          <a:extLst>
            <a:ext uri="{FF2B5EF4-FFF2-40B4-BE49-F238E27FC236}">
              <a16:creationId xmlns:a16="http://schemas.microsoft.com/office/drawing/2014/main" id="{90D06962-A224-4DEE-B62D-B5D2E4D1F850}"/>
            </a:ext>
          </a:extLst>
        </xdr:cNvPr>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5A60B50B-9B86-4275-8F2B-BBE7096AEE42}"/>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3D571FCE-7021-4589-821C-0AE5C477C675}"/>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2564C5D-934F-43D7-B60B-05A7161E6C9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5D24331-ED7E-4257-BA3B-98488B6A601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7FFF902-C672-4F4C-A34E-62F589ED2D4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F639312-B779-47BA-ABF5-245162F06FD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C5F8A63-513F-41EB-9094-F86EC6A7064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50" name="楕円 149">
          <a:extLst>
            <a:ext uri="{FF2B5EF4-FFF2-40B4-BE49-F238E27FC236}">
              <a16:creationId xmlns:a16="http://schemas.microsoft.com/office/drawing/2014/main" id="{67509CB0-492C-4767-AFD4-17D5732C1A64}"/>
            </a:ext>
          </a:extLst>
        </xdr:cNvPr>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55685</xdr:rowOff>
    </xdr:from>
    <xdr:ext cx="762000" cy="259045"/>
    <xdr:sp macro="" textlink="">
      <xdr:nvSpPr>
        <xdr:cNvPr id="151" name="財政構造の弾力性該当値テキスト">
          <a:extLst>
            <a:ext uri="{FF2B5EF4-FFF2-40B4-BE49-F238E27FC236}">
              <a16:creationId xmlns:a16="http://schemas.microsoft.com/office/drawing/2014/main" id="{8A654A68-C0E9-4D91-AB55-AE0620C0E0D8}"/>
            </a:ext>
          </a:extLst>
        </xdr:cNvPr>
        <xdr:cNvSpPr txBox="1"/>
      </xdr:nvSpPr>
      <xdr:spPr>
        <a:xfrm>
          <a:off x="5041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2" name="楕円 151">
          <a:extLst>
            <a:ext uri="{FF2B5EF4-FFF2-40B4-BE49-F238E27FC236}">
              <a16:creationId xmlns:a16="http://schemas.microsoft.com/office/drawing/2014/main" id="{DAB68B96-59C8-4CB1-9F3E-AD71E20D6476}"/>
            </a:ext>
          </a:extLst>
        </xdr:cNvPr>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141833</xdr:rowOff>
    </xdr:from>
    <xdr:ext cx="736600" cy="259045"/>
    <xdr:sp macro="" textlink="">
      <xdr:nvSpPr>
        <xdr:cNvPr id="153" name="テキスト ボックス 152">
          <a:extLst>
            <a:ext uri="{FF2B5EF4-FFF2-40B4-BE49-F238E27FC236}">
              <a16:creationId xmlns:a16="http://schemas.microsoft.com/office/drawing/2014/main" id="{3C33EB6E-ED70-4503-B3E0-7FD55CE0C12C}"/>
            </a:ext>
          </a:extLst>
        </xdr:cNvPr>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131869</xdr:rowOff>
    </xdr:from>
    <xdr:to>
      <xdr:col>15</xdr:col>
      <xdr:colOff>133350</xdr:colOff>
      <xdr:row>64</xdr:row>
      <xdr:rowOff>62019</xdr:rowOff>
    </xdr:to>
    <xdr:sp macro="" textlink="">
      <xdr:nvSpPr>
        <xdr:cNvPr id="154" name="楕円 153">
          <a:extLst>
            <a:ext uri="{FF2B5EF4-FFF2-40B4-BE49-F238E27FC236}">
              <a16:creationId xmlns:a16="http://schemas.microsoft.com/office/drawing/2014/main" id="{9B7FE56D-DB04-4FDD-AC38-3ED4C8FE04D7}"/>
            </a:ext>
          </a:extLst>
        </xdr:cNvPr>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55" name="テキスト ボックス 154">
          <a:extLst>
            <a:ext uri="{FF2B5EF4-FFF2-40B4-BE49-F238E27FC236}">
              <a16:creationId xmlns:a16="http://schemas.microsoft.com/office/drawing/2014/main" id="{DB3E0E67-B71A-4E27-B157-441D06F056C2}"/>
            </a:ext>
          </a:extLst>
        </xdr:cNvPr>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56" name="楕円 155">
          <a:extLst>
            <a:ext uri="{FF2B5EF4-FFF2-40B4-BE49-F238E27FC236}">
              <a16:creationId xmlns:a16="http://schemas.microsoft.com/office/drawing/2014/main" id="{DC090432-298C-4FFB-8A06-CCA2F31B7B1C}"/>
            </a:ext>
          </a:extLst>
        </xdr:cNvPr>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57" name="テキスト ボックス 156">
          <a:extLst>
            <a:ext uri="{FF2B5EF4-FFF2-40B4-BE49-F238E27FC236}">
              <a16:creationId xmlns:a16="http://schemas.microsoft.com/office/drawing/2014/main" id="{9FF6678F-7EDB-4FBD-8E64-07CDBCDBE8AE}"/>
            </a:ext>
          </a:extLst>
        </xdr:cNvPr>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8" name="楕円 157">
          <a:extLst>
            <a:ext uri="{FF2B5EF4-FFF2-40B4-BE49-F238E27FC236}">
              <a16:creationId xmlns:a16="http://schemas.microsoft.com/office/drawing/2014/main" id="{10611BD8-301E-46E8-92CF-EED4F878E651}"/>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9" name="テキスト ボックス 158">
          <a:extLst>
            <a:ext uri="{FF2B5EF4-FFF2-40B4-BE49-F238E27FC236}">
              <a16:creationId xmlns:a16="http://schemas.microsoft.com/office/drawing/2014/main" id="{E280C257-07F3-4868-97B3-AB47261B0AF3}"/>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56D72387-CF80-49C8-A252-B2B33CCD433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E80BCD0B-71AA-4D7C-98B6-8419CD40CF6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B71746C1-F90E-4CEE-8053-83EEA7095C3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[436,311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A98B78F1-CF0E-4214-9F17-843EAE18122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1B6C312D-F769-4991-84CF-B91D35E0D7B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933C39E4-D3FF-4F94-8E9D-BF6B8D0B145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617A410C-7DED-497A-BD24-34B9856FA6C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51157FF7-76FA-479E-8EF9-6AB7EBBDDBC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6C7E9F-84CB-459C-9543-A49B421FBB2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E1B07ED8-E9BB-4048-9ED0-5CA1138040D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2DE2391E-5732-4EE9-915E-8D02D871D7A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245D6C31-CEF9-45F3-BCCB-1BE59F1B8F5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DD68235F-EB84-4ED1-ACF9-30B9A467750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人件費については、「福島町財政確立プラン（Ｈ１７</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島町自立プラン（計画期間：Ｈ１８～２１）」において独自削減を実施しました。また、職員数も団塊世代の退職等により平成２５年度まで減少したが、それにも増して近年は急激な人口減少により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人当たりの決算額は増加しています。一方、物件費については、昭和５０年代に建設した公共施設等の維持管理費が年々増加傾向にあり、それらの維持保全が課題となっております。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決算額について令和４年度は、前年度から</a:t>
          </a:r>
          <a:r>
            <a:rPr kumimoji="1" lang="en-US" altLang="ja-JP" sz="1100">
              <a:latin typeface="ＭＳ Ｐゴシック" panose="020B0600070205080204" pitchFamily="50" charset="-128"/>
              <a:ea typeface="ＭＳ Ｐゴシック" panose="020B0600070205080204" pitchFamily="50" charset="-128"/>
            </a:rPr>
            <a:t>20,516</a:t>
          </a:r>
          <a:r>
            <a:rPr kumimoji="1" lang="ja-JP" altLang="en-US" sz="1100">
              <a:latin typeface="ＭＳ Ｐゴシック" panose="020B0600070205080204" pitchFamily="50" charset="-128"/>
              <a:ea typeface="ＭＳ Ｐゴシック" panose="020B0600070205080204" pitchFamily="50" charset="-128"/>
            </a:rPr>
            <a:t>円増加しましたが、まだ、類似団体平均を下回っておりますので、今後も人件費及び物件費の抑制に努めます。</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A10F773C-6B5C-42C8-97DA-7B50E5075B4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C2854BC2-DAE2-4805-8119-7A8DDB8E1C0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310D4611-D0DE-49B0-93F5-B9CAA5FA150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90C1A836-E809-4351-A53B-09D7FF2D871F}"/>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625F5891-DB43-44CC-B54F-4248FE59F172}"/>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F015FBF0-C659-47E9-AF48-32FD598AB366}"/>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611A27E2-D463-41F3-97BE-3D43CDCB384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E018CCF2-C11F-4E07-9787-556E3155DAF1}"/>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E3D5F54E-0B39-450A-A5D4-8494AF95B3D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323776F2-8798-4F43-BF6A-1BBDF73FA4DB}"/>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4A2D0B6C-6B92-40A5-86A3-A79A35216307}"/>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96416FE2-DF29-4FA1-B608-8E28F6D646B3}"/>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9BF85AEC-F197-446A-968D-84F808F65D72}"/>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3F7C08A1-DA3B-42B1-86E3-0B746FEEA16C}"/>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32D350E6-8689-47AA-B277-A6E97C43B7EC}"/>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4683A578-D8ED-4237-BF4A-42C6E7908B6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39EE68B7-D407-408F-90E4-493C732F20E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C365BFBB-C371-4CFE-83C3-EDC795C695B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469D755E-27F7-4454-B2BA-00FDA6108D46}"/>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F4B03286-E323-4176-BD9B-6FFBAA431C06}"/>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5C2174C0-EBE9-4B02-BB97-87BD1B9FF1B1}"/>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8861FBDC-4437-4401-964B-120B1FE4C5D3}"/>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AF9A1D0E-6456-46CE-8C2B-A0428A14BF4D}"/>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160268</xdr:rowOff>
    </xdr:from>
    <xdr:to>
      <xdr:col>23</xdr:col>
      <xdr:colOff>133350</xdr:colOff>
      <xdr:row>81</xdr:row>
      <xdr:rowOff>12391</xdr:rowOff>
    </xdr:to>
    <xdr:cxnSp macro="">
      <xdr:nvCxnSpPr>
        <xdr:cNvPr id="196" name="直線コネクタ 195">
          <a:extLst>
            <a:ext uri="{FF2B5EF4-FFF2-40B4-BE49-F238E27FC236}">
              <a16:creationId xmlns:a16="http://schemas.microsoft.com/office/drawing/2014/main" id="{6D140154-18F7-4214-BB1D-DD719D93FC2B}"/>
            </a:ext>
          </a:extLst>
        </xdr:cNvPr>
        <xdr:cNvCxnSpPr/>
      </xdr:nvCxnSpPr>
      <xdr:spPr>
        <a:xfrm>
          <a:off x="4114800" y="13876268"/>
          <a:ext cx="838200" cy="2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a:extLst>
            <a:ext uri="{FF2B5EF4-FFF2-40B4-BE49-F238E27FC236}">
              <a16:creationId xmlns:a16="http://schemas.microsoft.com/office/drawing/2014/main" id="{994A8010-0E5F-4CB5-B201-FB2B7AB5CF42}"/>
            </a:ext>
          </a:extLst>
        </xdr:cNvPr>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56CBA74D-59F1-4F86-9EEB-0739852407A5}"/>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110386</xdr:rowOff>
    </xdr:from>
    <xdr:to>
      <xdr:col>19</xdr:col>
      <xdr:colOff>133350</xdr:colOff>
      <xdr:row>80</xdr:row>
      <xdr:rowOff>160268</xdr:rowOff>
    </xdr:to>
    <xdr:cxnSp macro="">
      <xdr:nvCxnSpPr>
        <xdr:cNvPr id="199" name="直線コネクタ 198">
          <a:extLst>
            <a:ext uri="{FF2B5EF4-FFF2-40B4-BE49-F238E27FC236}">
              <a16:creationId xmlns:a16="http://schemas.microsoft.com/office/drawing/2014/main" id="{04360767-20F7-4EA1-A2D8-013BB8E8B9BE}"/>
            </a:ext>
          </a:extLst>
        </xdr:cNvPr>
        <xdr:cNvCxnSpPr/>
      </xdr:nvCxnSpPr>
      <xdr:spPr>
        <a:xfrm>
          <a:off x="3225800" y="13826386"/>
          <a:ext cx="889000" cy="4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ED4420BF-1282-49CF-B6B7-BE62AC2EA5BC}"/>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a:extLst>
            <a:ext uri="{FF2B5EF4-FFF2-40B4-BE49-F238E27FC236}">
              <a16:creationId xmlns:a16="http://schemas.microsoft.com/office/drawing/2014/main" id="{BFE8003B-1B8A-48F5-9C15-1A24B4898A5C}"/>
            </a:ext>
          </a:extLst>
        </xdr:cNvPr>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31838</xdr:rowOff>
    </xdr:from>
    <xdr:to>
      <xdr:col>15</xdr:col>
      <xdr:colOff>82550</xdr:colOff>
      <xdr:row>80</xdr:row>
      <xdr:rowOff>110386</xdr:rowOff>
    </xdr:to>
    <xdr:cxnSp macro="">
      <xdr:nvCxnSpPr>
        <xdr:cNvPr id="202" name="直線コネクタ 201">
          <a:extLst>
            <a:ext uri="{FF2B5EF4-FFF2-40B4-BE49-F238E27FC236}">
              <a16:creationId xmlns:a16="http://schemas.microsoft.com/office/drawing/2014/main" id="{769C4FAF-D80E-4223-90C7-E77F52517E58}"/>
            </a:ext>
          </a:extLst>
        </xdr:cNvPr>
        <xdr:cNvCxnSpPr/>
      </xdr:nvCxnSpPr>
      <xdr:spPr>
        <a:xfrm>
          <a:off x="2336800" y="13747838"/>
          <a:ext cx="889000" cy="7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A3505D64-2469-4DFE-9ED8-D9114640E0E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27928</xdr:rowOff>
    </xdr:from>
    <xdr:ext cx="762000" cy="259045"/>
    <xdr:sp macro="" textlink="">
      <xdr:nvSpPr>
        <xdr:cNvPr id="204" name="テキスト ボックス 203">
          <a:extLst>
            <a:ext uri="{FF2B5EF4-FFF2-40B4-BE49-F238E27FC236}">
              <a16:creationId xmlns:a16="http://schemas.microsoft.com/office/drawing/2014/main" id="{9A37B0BB-9E58-44A0-AB5B-B37E4BA60007}"/>
            </a:ext>
          </a:extLst>
        </xdr:cNvPr>
        <xdr:cNvSpPr txBox="1"/>
      </xdr:nvSpPr>
      <xdr:spPr>
        <a:xfrm>
          <a:off x="2844800" y="139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31769</xdr:rowOff>
    </xdr:from>
    <xdr:to>
      <xdr:col>11</xdr:col>
      <xdr:colOff>31750</xdr:colOff>
      <xdr:row>80</xdr:row>
      <xdr:rowOff>31838</xdr:rowOff>
    </xdr:to>
    <xdr:cxnSp macro="">
      <xdr:nvCxnSpPr>
        <xdr:cNvPr id="205" name="直線コネクタ 204">
          <a:extLst>
            <a:ext uri="{FF2B5EF4-FFF2-40B4-BE49-F238E27FC236}">
              <a16:creationId xmlns:a16="http://schemas.microsoft.com/office/drawing/2014/main" id="{A2001806-7EF3-46AB-9A58-3A2C9B9B8E84}"/>
            </a:ext>
          </a:extLst>
        </xdr:cNvPr>
        <xdr:cNvCxnSpPr/>
      </xdr:nvCxnSpPr>
      <xdr:spPr>
        <a:xfrm>
          <a:off x="1447800" y="13747769"/>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E791EEBA-7A03-41B0-B588-2DED3A6E330D}"/>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141820</xdr:rowOff>
    </xdr:from>
    <xdr:ext cx="762000" cy="259045"/>
    <xdr:sp macro="" textlink="">
      <xdr:nvSpPr>
        <xdr:cNvPr id="207" name="テキスト ボックス 206">
          <a:extLst>
            <a:ext uri="{FF2B5EF4-FFF2-40B4-BE49-F238E27FC236}">
              <a16:creationId xmlns:a16="http://schemas.microsoft.com/office/drawing/2014/main" id="{9003F3C9-8DF0-4184-B511-5DA795689E4C}"/>
            </a:ext>
          </a:extLst>
        </xdr:cNvPr>
        <xdr:cNvSpPr txBox="1"/>
      </xdr:nvSpPr>
      <xdr:spPr>
        <a:xfrm>
          <a:off x="1955800" y="138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AD8EC3AF-0CE7-4F59-884E-87597E2372F6}"/>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141104</xdr:rowOff>
    </xdr:from>
    <xdr:ext cx="762000" cy="259045"/>
    <xdr:sp macro="" textlink="">
      <xdr:nvSpPr>
        <xdr:cNvPr id="209" name="テキスト ボックス 208">
          <a:extLst>
            <a:ext uri="{FF2B5EF4-FFF2-40B4-BE49-F238E27FC236}">
              <a16:creationId xmlns:a16="http://schemas.microsoft.com/office/drawing/2014/main" id="{31C24639-669E-4C9D-A48F-5E51D4D47FE5}"/>
            </a:ext>
          </a:extLst>
        </xdr:cNvPr>
        <xdr:cNvSpPr txBox="1"/>
      </xdr:nvSpPr>
      <xdr:spPr>
        <a:xfrm>
          <a:off x="1066800" y="138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1AFCB08-2186-4FD9-8DB8-5DE80606174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DD3CB27-7195-4D47-B182-9A82CD5A54C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479A83AD-47EE-4732-A378-F1B5298CDEF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0275F78-64B3-41DB-831B-B9A330F110F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6CC979C-536A-4F8E-9906-0036592253D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133041</xdr:rowOff>
    </xdr:from>
    <xdr:to>
      <xdr:col>23</xdr:col>
      <xdr:colOff>184150</xdr:colOff>
      <xdr:row>81</xdr:row>
      <xdr:rowOff>63191</xdr:rowOff>
    </xdr:to>
    <xdr:sp macro="" textlink="">
      <xdr:nvSpPr>
        <xdr:cNvPr id="215" name="楕円 214">
          <a:extLst>
            <a:ext uri="{FF2B5EF4-FFF2-40B4-BE49-F238E27FC236}">
              <a16:creationId xmlns:a16="http://schemas.microsoft.com/office/drawing/2014/main" id="{ADBC0E29-FDEB-4FE1-BC2E-FC5731D6E6C8}"/>
            </a:ext>
          </a:extLst>
        </xdr:cNvPr>
        <xdr:cNvSpPr/>
      </xdr:nvSpPr>
      <xdr:spPr>
        <a:xfrm>
          <a:off x="4902200" y="138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149568</xdr:rowOff>
    </xdr:from>
    <xdr:ext cx="762000" cy="259045"/>
    <xdr:sp macro="" textlink="">
      <xdr:nvSpPr>
        <xdr:cNvPr id="216" name="人件費・物件費等の状況該当値テキスト">
          <a:extLst>
            <a:ext uri="{FF2B5EF4-FFF2-40B4-BE49-F238E27FC236}">
              <a16:creationId xmlns:a16="http://schemas.microsoft.com/office/drawing/2014/main" id="{0278EAC4-B857-42A4-AC99-38E58CEF17F9}"/>
            </a:ext>
          </a:extLst>
        </xdr:cNvPr>
        <xdr:cNvSpPr txBox="1"/>
      </xdr:nvSpPr>
      <xdr:spPr>
        <a:xfrm>
          <a:off x="5041900" y="1369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109468</xdr:rowOff>
    </xdr:from>
    <xdr:to>
      <xdr:col>19</xdr:col>
      <xdr:colOff>184150</xdr:colOff>
      <xdr:row>81</xdr:row>
      <xdr:rowOff>39618</xdr:rowOff>
    </xdr:to>
    <xdr:sp macro="" textlink="">
      <xdr:nvSpPr>
        <xdr:cNvPr id="217" name="楕円 216">
          <a:extLst>
            <a:ext uri="{FF2B5EF4-FFF2-40B4-BE49-F238E27FC236}">
              <a16:creationId xmlns:a16="http://schemas.microsoft.com/office/drawing/2014/main" id="{77A62F4C-B879-4DB5-B84A-2BADE40CBEF4}"/>
            </a:ext>
          </a:extLst>
        </xdr:cNvPr>
        <xdr:cNvSpPr/>
      </xdr:nvSpPr>
      <xdr:spPr>
        <a:xfrm>
          <a:off x="4064000" y="138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49795</xdr:rowOff>
    </xdr:from>
    <xdr:ext cx="736600" cy="259045"/>
    <xdr:sp macro="" textlink="">
      <xdr:nvSpPr>
        <xdr:cNvPr id="218" name="テキスト ボックス 217">
          <a:extLst>
            <a:ext uri="{FF2B5EF4-FFF2-40B4-BE49-F238E27FC236}">
              <a16:creationId xmlns:a16="http://schemas.microsoft.com/office/drawing/2014/main" id="{FC2E736A-8944-47DB-8B14-84E69FD05584}"/>
            </a:ext>
          </a:extLst>
        </xdr:cNvPr>
        <xdr:cNvSpPr txBox="1"/>
      </xdr:nvSpPr>
      <xdr:spPr>
        <a:xfrm>
          <a:off x="3733800" y="13594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59586</xdr:rowOff>
    </xdr:from>
    <xdr:to>
      <xdr:col>15</xdr:col>
      <xdr:colOff>133350</xdr:colOff>
      <xdr:row>80</xdr:row>
      <xdr:rowOff>161186</xdr:rowOff>
    </xdr:to>
    <xdr:sp macro="" textlink="">
      <xdr:nvSpPr>
        <xdr:cNvPr id="219" name="楕円 218">
          <a:extLst>
            <a:ext uri="{FF2B5EF4-FFF2-40B4-BE49-F238E27FC236}">
              <a16:creationId xmlns:a16="http://schemas.microsoft.com/office/drawing/2014/main" id="{F1B07522-3ADD-4AF7-ACC0-3E4040C05A82}"/>
            </a:ext>
          </a:extLst>
        </xdr:cNvPr>
        <xdr:cNvSpPr/>
      </xdr:nvSpPr>
      <xdr:spPr>
        <a:xfrm>
          <a:off x="3175000" y="1377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171363</xdr:rowOff>
    </xdr:from>
    <xdr:ext cx="762000" cy="259045"/>
    <xdr:sp macro="" textlink="">
      <xdr:nvSpPr>
        <xdr:cNvPr id="220" name="テキスト ボックス 219">
          <a:extLst>
            <a:ext uri="{FF2B5EF4-FFF2-40B4-BE49-F238E27FC236}">
              <a16:creationId xmlns:a16="http://schemas.microsoft.com/office/drawing/2014/main" id="{63A2784F-CADA-458F-808C-41601973EF59}"/>
            </a:ext>
          </a:extLst>
        </xdr:cNvPr>
        <xdr:cNvSpPr txBox="1"/>
      </xdr:nvSpPr>
      <xdr:spPr>
        <a:xfrm>
          <a:off x="2844800" y="1354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152488</xdr:rowOff>
    </xdr:from>
    <xdr:to>
      <xdr:col>11</xdr:col>
      <xdr:colOff>82550</xdr:colOff>
      <xdr:row>80</xdr:row>
      <xdr:rowOff>82638</xdr:rowOff>
    </xdr:to>
    <xdr:sp macro="" textlink="">
      <xdr:nvSpPr>
        <xdr:cNvPr id="221" name="楕円 220">
          <a:extLst>
            <a:ext uri="{FF2B5EF4-FFF2-40B4-BE49-F238E27FC236}">
              <a16:creationId xmlns:a16="http://schemas.microsoft.com/office/drawing/2014/main" id="{DA196DCC-7477-4C1A-A594-0F2AAFBFB3E0}"/>
            </a:ext>
          </a:extLst>
        </xdr:cNvPr>
        <xdr:cNvSpPr/>
      </xdr:nvSpPr>
      <xdr:spPr>
        <a:xfrm>
          <a:off x="2286000" y="136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92815</xdr:rowOff>
    </xdr:from>
    <xdr:ext cx="762000" cy="259045"/>
    <xdr:sp macro="" textlink="">
      <xdr:nvSpPr>
        <xdr:cNvPr id="222" name="テキスト ボックス 221">
          <a:extLst>
            <a:ext uri="{FF2B5EF4-FFF2-40B4-BE49-F238E27FC236}">
              <a16:creationId xmlns:a16="http://schemas.microsoft.com/office/drawing/2014/main" id="{805722DE-4C37-47DA-8F6D-02E6F3ABAE0C}"/>
            </a:ext>
          </a:extLst>
        </xdr:cNvPr>
        <xdr:cNvSpPr txBox="1"/>
      </xdr:nvSpPr>
      <xdr:spPr>
        <a:xfrm>
          <a:off x="1955800" y="1346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152419</xdr:rowOff>
    </xdr:from>
    <xdr:to>
      <xdr:col>7</xdr:col>
      <xdr:colOff>31750</xdr:colOff>
      <xdr:row>80</xdr:row>
      <xdr:rowOff>82569</xdr:rowOff>
    </xdr:to>
    <xdr:sp macro="" textlink="">
      <xdr:nvSpPr>
        <xdr:cNvPr id="223" name="楕円 222">
          <a:extLst>
            <a:ext uri="{FF2B5EF4-FFF2-40B4-BE49-F238E27FC236}">
              <a16:creationId xmlns:a16="http://schemas.microsoft.com/office/drawing/2014/main" id="{C776DDE6-A677-4C52-99B1-9EBCBC330DF0}"/>
            </a:ext>
          </a:extLst>
        </xdr:cNvPr>
        <xdr:cNvSpPr/>
      </xdr:nvSpPr>
      <xdr:spPr>
        <a:xfrm>
          <a:off x="1397000" y="1369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92746</xdr:rowOff>
    </xdr:from>
    <xdr:ext cx="762000" cy="259045"/>
    <xdr:sp macro="" textlink="">
      <xdr:nvSpPr>
        <xdr:cNvPr id="224" name="テキスト ボックス 223">
          <a:extLst>
            <a:ext uri="{FF2B5EF4-FFF2-40B4-BE49-F238E27FC236}">
              <a16:creationId xmlns:a16="http://schemas.microsoft.com/office/drawing/2014/main" id="{4402E755-9C15-4D52-AFC5-5E199B25FA9D}"/>
            </a:ext>
          </a:extLst>
        </xdr:cNvPr>
        <xdr:cNvSpPr txBox="1"/>
      </xdr:nvSpPr>
      <xdr:spPr>
        <a:xfrm>
          <a:off x="1066800" y="134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664B106D-F3A7-4AA9-9308-6B7D1AEA609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46E4AEB7-D9DA-4F43-A492-805960EDCD7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17DBBEE3-7E3F-4FB1-8CBC-1B42934D15A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1E2914EC-6162-430A-8FAA-00360F674BD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69F6F4E1-1C3D-47A5-8882-F0046EF6890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A7F02A13-5572-492C-97E4-E12EC7C4AD0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E1B729B7-9F42-42DD-B392-C0EFC8869F0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CE948D36-B156-4D95-B543-9B8FEFD8319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BD12AEA4-915C-4232-9A6B-E4FB72075F1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5342BDC5-A311-47CB-9A2B-E01FF4E12EC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72FAD54F-FE0E-4797-B301-DFCF843E9E2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A557F486-B5D5-4837-9BC9-823AAEB983D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25F5741A-A764-45ED-A07A-79E8F9CEB95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平成２５年以降は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以下の指数となっておりますが、類似団体平均を上回っている状況が続いており、令和４年度は類似団体平均を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今後の給与水準については、給与・期末手当とも現状維持を基本としておりますが、第５次福島町職員定員管理適正化計画に基づき適正な定員管理に努め、適正な給与水準の確保に努めてまいります。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A09D5007-CDCB-4D18-AE80-47013239E27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1E298B8A-73C4-4CD6-9A6E-E906A2A007F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67869EDD-3A93-46FD-948C-D0068FD80458}"/>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CE1F3962-57B5-4143-B8CF-AB4B21498CF2}"/>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A53677D4-B3C9-4B3E-A831-E757A41EDB78}"/>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1D34BFA3-9967-45E6-A6BF-3601F24BA45F}"/>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88F84A8D-DC7B-4CBD-BA54-4D73B38CB5CC}"/>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FFE6210D-163D-4836-ADF9-2AB1769430EC}"/>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F7D5E81C-D75D-4E6C-8D13-FFCA9068500F}"/>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9AA12177-8BBB-436F-8529-65172E3116B6}"/>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8AFAFE7A-A0EC-42B0-B5D8-C229892E9496}"/>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76002089-26CF-4746-8323-008421297EF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43B8A19A-4980-4A3B-87BC-2A528986B99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5C2570DB-C216-40A2-AFCF-E07793367E4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11880FCE-7A4B-4EC2-BF5D-0F44B5A2CF3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D97DA3DC-1205-40FA-BAD8-E25F3070A95E}"/>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56CEBAFE-DAF8-4EFD-ACCA-7CCE6978CE27}"/>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12715313-A32C-41CF-9C97-3F85E02EC7F3}"/>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A38DA073-8D07-4389-923E-4E770E0FCA91}"/>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1682F11A-A2A9-4600-9058-BFA1A394DFE4}"/>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88</xdr:row>
      <xdr:rowOff>93839</xdr:rowOff>
    </xdr:to>
    <xdr:cxnSp macro="">
      <xdr:nvCxnSpPr>
        <xdr:cNvPr id="258" name="直線コネクタ 257">
          <a:extLst>
            <a:ext uri="{FF2B5EF4-FFF2-40B4-BE49-F238E27FC236}">
              <a16:creationId xmlns:a16="http://schemas.microsoft.com/office/drawing/2014/main" id="{C1D3B244-B47C-4D0B-93B1-592FAE9E446D}"/>
            </a:ext>
          </a:extLst>
        </xdr:cNvPr>
        <xdr:cNvCxnSpPr/>
      </xdr:nvCxnSpPr>
      <xdr:spPr>
        <a:xfrm flipV="1">
          <a:off x="16179800" y="14899922"/>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F078B7F2-91CE-443E-998F-2AD870E14CAE}"/>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374C05F0-B9A4-48E6-8CF8-111AE6CC77CA}"/>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88</xdr:row>
      <xdr:rowOff>93839</xdr:rowOff>
    </xdr:to>
    <xdr:cxnSp macro="">
      <xdr:nvCxnSpPr>
        <xdr:cNvPr id="261" name="直線コネクタ 260">
          <a:extLst>
            <a:ext uri="{FF2B5EF4-FFF2-40B4-BE49-F238E27FC236}">
              <a16:creationId xmlns:a16="http://schemas.microsoft.com/office/drawing/2014/main" id="{5ABCCE6F-D7F7-47E7-A17E-FCCFCADF8A43}"/>
            </a:ext>
          </a:extLst>
        </xdr:cNvPr>
        <xdr:cNvCxnSpPr/>
      </xdr:nvCxnSpPr>
      <xdr:spPr>
        <a:xfrm>
          <a:off x="15290800" y="150607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5413A446-7B84-49F3-9367-E4CDABDA376E}"/>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a:extLst>
            <a:ext uri="{FF2B5EF4-FFF2-40B4-BE49-F238E27FC236}">
              <a16:creationId xmlns:a16="http://schemas.microsoft.com/office/drawing/2014/main" id="{6818681F-945A-4E55-BCD2-0EED1F9C3EF3}"/>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87</xdr:row>
      <xdr:rowOff>144639</xdr:rowOff>
    </xdr:to>
    <xdr:cxnSp macro="">
      <xdr:nvCxnSpPr>
        <xdr:cNvPr id="264" name="直線コネクタ 263">
          <a:extLst>
            <a:ext uri="{FF2B5EF4-FFF2-40B4-BE49-F238E27FC236}">
              <a16:creationId xmlns:a16="http://schemas.microsoft.com/office/drawing/2014/main" id="{CCF32F91-8889-436F-9A42-36791463D6B7}"/>
            </a:ext>
          </a:extLst>
        </xdr:cNvPr>
        <xdr:cNvCxnSpPr/>
      </xdr:nvCxnSpPr>
      <xdr:spPr>
        <a:xfrm>
          <a:off x="14401800" y="1499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865AECDB-64E3-490C-8A43-E8D397A4921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a:extLst>
            <a:ext uri="{FF2B5EF4-FFF2-40B4-BE49-F238E27FC236}">
              <a16:creationId xmlns:a16="http://schemas.microsoft.com/office/drawing/2014/main" id="{09CC4F89-1AA2-4B91-8AAF-0EEC5CC251FF}"/>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77611</xdr:rowOff>
    </xdr:from>
    <xdr:to>
      <xdr:col>68</xdr:col>
      <xdr:colOff>152400</xdr:colOff>
      <xdr:row>88</xdr:row>
      <xdr:rowOff>13405</xdr:rowOff>
    </xdr:to>
    <xdr:cxnSp macro="">
      <xdr:nvCxnSpPr>
        <xdr:cNvPr id="267" name="直線コネクタ 266">
          <a:extLst>
            <a:ext uri="{FF2B5EF4-FFF2-40B4-BE49-F238E27FC236}">
              <a16:creationId xmlns:a16="http://schemas.microsoft.com/office/drawing/2014/main" id="{F699DE7A-81F1-4997-A0AF-D9FFE54AFB0F}"/>
            </a:ext>
          </a:extLst>
        </xdr:cNvPr>
        <xdr:cNvCxnSpPr/>
      </xdr:nvCxnSpPr>
      <xdr:spPr>
        <a:xfrm flipV="1">
          <a:off x="13512800" y="149937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B7B0CCF8-85C0-4F40-8370-EBF2C8D2A980}"/>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69" name="テキスト ボックス 268">
          <a:extLst>
            <a:ext uri="{FF2B5EF4-FFF2-40B4-BE49-F238E27FC236}">
              <a16:creationId xmlns:a16="http://schemas.microsoft.com/office/drawing/2014/main" id="{23DDE093-6549-4B0B-B102-4CEA0468E0C4}"/>
            </a:ext>
          </a:extLst>
        </xdr:cNvPr>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86CF811B-F6C6-4408-9888-04C88039A174}"/>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a:extLst>
            <a:ext uri="{FF2B5EF4-FFF2-40B4-BE49-F238E27FC236}">
              <a16:creationId xmlns:a16="http://schemas.microsoft.com/office/drawing/2014/main" id="{CFB6C5CE-71E3-4196-9D03-B38CF0E3B3FF}"/>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3B2214F-D772-47D9-B603-678A0CBB233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9953488-1989-446B-902B-82AA8BEF545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13919F1-48DA-4301-8E3E-6D5AB12D13B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7FDCF85-3963-4182-94F6-C3E11F64C0A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9307CFA-B74B-47A7-8289-645D3AA8BE9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7" name="楕円 276">
          <a:extLst>
            <a:ext uri="{FF2B5EF4-FFF2-40B4-BE49-F238E27FC236}">
              <a16:creationId xmlns:a16="http://schemas.microsoft.com/office/drawing/2014/main" id="{BE359490-12F5-4785-8B6A-40A8DB94523D}"/>
            </a:ext>
          </a:extLst>
        </xdr:cNvPr>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8" name="給与水準   （国との比較）該当値テキスト">
          <a:extLst>
            <a:ext uri="{FF2B5EF4-FFF2-40B4-BE49-F238E27FC236}">
              <a16:creationId xmlns:a16="http://schemas.microsoft.com/office/drawing/2014/main" id="{FD07F09F-1407-444E-B149-C152A098A616}"/>
            </a:ext>
          </a:extLst>
        </xdr:cNvPr>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43039</xdr:rowOff>
    </xdr:from>
    <xdr:to>
      <xdr:col>77</xdr:col>
      <xdr:colOff>95250</xdr:colOff>
      <xdr:row>88</xdr:row>
      <xdr:rowOff>144639</xdr:rowOff>
    </xdr:to>
    <xdr:sp macro="" textlink="">
      <xdr:nvSpPr>
        <xdr:cNvPr id="279" name="楕円 278">
          <a:extLst>
            <a:ext uri="{FF2B5EF4-FFF2-40B4-BE49-F238E27FC236}">
              <a16:creationId xmlns:a16="http://schemas.microsoft.com/office/drawing/2014/main" id="{88BCA5A0-9C37-4D7D-A987-2B0090A9E22D}"/>
            </a:ext>
          </a:extLst>
        </xdr:cNvPr>
        <xdr:cNvSpPr/>
      </xdr:nvSpPr>
      <xdr:spPr>
        <a:xfrm>
          <a:off x="16129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129416</xdr:rowOff>
    </xdr:from>
    <xdr:ext cx="736600" cy="259045"/>
    <xdr:sp macro="" textlink="">
      <xdr:nvSpPr>
        <xdr:cNvPr id="280" name="テキスト ボックス 279">
          <a:extLst>
            <a:ext uri="{FF2B5EF4-FFF2-40B4-BE49-F238E27FC236}">
              <a16:creationId xmlns:a16="http://schemas.microsoft.com/office/drawing/2014/main" id="{85216362-FBE1-44A2-9384-CCF155231A63}"/>
            </a:ext>
          </a:extLst>
        </xdr:cNvPr>
        <xdr:cNvSpPr txBox="1"/>
      </xdr:nvSpPr>
      <xdr:spPr>
        <a:xfrm>
          <a:off x="15798800" y="1521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81" name="楕円 280">
          <a:extLst>
            <a:ext uri="{FF2B5EF4-FFF2-40B4-BE49-F238E27FC236}">
              <a16:creationId xmlns:a16="http://schemas.microsoft.com/office/drawing/2014/main" id="{0240E8F5-E336-4D87-AE4B-16CDD7906BA7}"/>
            </a:ext>
          </a:extLst>
        </xdr:cNvPr>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82" name="テキスト ボックス 281">
          <a:extLst>
            <a:ext uri="{FF2B5EF4-FFF2-40B4-BE49-F238E27FC236}">
              <a16:creationId xmlns:a16="http://schemas.microsoft.com/office/drawing/2014/main" id="{82339850-2096-4E6E-84EE-2EEDB7D45A41}"/>
            </a:ext>
          </a:extLst>
        </xdr:cNvPr>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83" name="楕円 282">
          <a:extLst>
            <a:ext uri="{FF2B5EF4-FFF2-40B4-BE49-F238E27FC236}">
              <a16:creationId xmlns:a16="http://schemas.microsoft.com/office/drawing/2014/main" id="{F20115F1-5DC8-4A27-8990-8B87E96503F4}"/>
            </a:ext>
          </a:extLst>
        </xdr:cNvPr>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4" name="テキスト ボックス 283">
          <a:extLst>
            <a:ext uri="{FF2B5EF4-FFF2-40B4-BE49-F238E27FC236}">
              <a16:creationId xmlns:a16="http://schemas.microsoft.com/office/drawing/2014/main" id="{2F79D06D-940E-4C96-82DD-627448974331}"/>
            </a:ext>
          </a:extLst>
        </xdr:cNvPr>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5" name="楕円 284">
          <a:extLst>
            <a:ext uri="{FF2B5EF4-FFF2-40B4-BE49-F238E27FC236}">
              <a16:creationId xmlns:a16="http://schemas.microsoft.com/office/drawing/2014/main" id="{0D4BA08F-A7E2-4FDA-B673-B92B5A7483B7}"/>
            </a:ext>
          </a:extLst>
        </xdr:cNvPr>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86" name="テキスト ボックス 285">
          <a:extLst>
            <a:ext uri="{FF2B5EF4-FFF2-40B4-BE49-F238E27FC236}">
              <a16:creationId xmlns:a16="http://schemas.microsoft.com/office/drawing/2014/main" id="{CE97E14E-455D-4255-B7F3-E3863938C307}"/>
            </a:ext>
          </a:extLst>
        </xdr:cNvPr>
        <xdr:cNvSpPr txBox="1"/>
      </xdr:nvSpPr>
      <xdr:spPr>
        <a:xfrm>
          <a:off x="13131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57C81C01-6294-4122-8DD9-0F0B4787668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4297C6E2-36C3-42D4-B073-C98B37C503C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7A9A9D4B-FDB8-4570-BE79-3DFD42FC8CD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AE406939-474A-4F1E-8252-B7882B51CBB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1FC698ED-18BA-4DD5-BF7D-226C19299DA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8702852E-8B37-41E7-AFF8-17947F0C9E1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45AA29F6-EEC9-4FB8-A60B-1CA4044D695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BAC9D9A1-665F-4707-9E72-AF6B92C284E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AF16BF73-49D5-4C52-B1EA-834F4832395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3D34E57F-E1D6-4222-96C8-E53BD59FE74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AC1FFEAB-EFAB-411D-B2B8-78E3CD2801D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2F875DED-C3B8-48D1-B0B2-E3FF39C8EAF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CA0D76BF-0DEF-4C40-8C27-07BE9D80AFD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昭和４８年から５２年にかけて、青函トンネル工事による人口急増期における行政需要の増加に対応するため、職員を大量に採用（５年間で</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名）したことを鑑み、退職者不補充により職員数を抑制してきました。しかし、平成２７年度から行政需要に応じた産業分野等への増員や再任用職員の増加により、職員総数が増加傾向にありましたが、令和４年度は類似団体平均を下回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今後は、第５次福島町職員定員管理適正化計画（計画期間：Ｒ５～８）に基づき柔軟に対応することとしておりますが、類似団体水準を注視する必要があります。</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5C2AF23A-CB87-463A-96BF-D0C0FBE914B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CA0CFF75-8E15-455E-A258-D978D2BF972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F97F717A-EAB8-46B9-AAA6-D03FCEDE278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33616F79-6E58-4B67-A32C-875357CE096D}"/>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C6E36A21-1D5A-413C-A91A-50EC8D6F1E9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8D68062B-64E3-4A23-BDBE-DA8543C85A6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A3AA38E4-714E-4522-9CE9-8139B9667015}"/>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7147D2F5-AA88-4169-B3F4-306560FD2358}"/>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6C2B3E1B-F752-4A22-863F-F687B65278B5}"/>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82F11401-0D02-483A-B97C-AB2DBB33520B}"/>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BBCFD870-1C94-4091-A6F5-E6FA41FB6F2C}"/>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67D02252-7C30-4E11-BF08-8C805643C499}"/>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89BB144E-2A1F-4D56-B4D8-8070A2DF002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97665EF6-71EB-4E2B-B0B8-046C5644E87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D64C35EB-83A0-404A-B73C-1FC99D59819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71CF71E1-D189-41D7-A0C7-92E1313EFE07}"/>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380BB6B5-A008-465D-B2FF-95B6B6A3686A}"/>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2339D212-E258-434D-ADB5-79989E379BDA}"/>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90C49B40-CB76-4585-96C4-6C68DF56E217}"/>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8009D870-50FE-4E61-96F7-76CAF8C7C832}"/>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80899</xdr:rowOff>
    </xdr:from>
    <xdr:to>
      <xdr:col>81</xdr:col>
      <xdr:colOff>44450</xdr:colOff>
      <xdr:row>60</xdr:row>
      <xdr:rowOff>94774</xdr:rowOff>
    </xdr:to>
    <xdr:cxnSp macro="">
      <xdr:nvCxnSpPr>
        <xdr:cNvPr id="320" name="直線コネクタ 319">
          <a:extLst>
            <a:ext uri="{FF2B5EF4-FFF2-40B4-BE49-F238E27FC236}">
              <a16:creationId xmlns:a16="http://schemas.microsoft.com/office/drawing/2014/main" id="{061F45FC-B10C-4EAF-AA5F-0819B0EA1CAA}"/>
            </a:ext>
          </a:extLst>
        </xdr:cNvPr>
        <xdr:cNvCxnSpPr/>
      </xdr:nvCxnSpPr>
      <xdr:spPr>
        <a:xfrm flipV="1">
          <a:off x="16179800" y="10367899"/>
          <a:ext cx="8382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20073</xdr:rowOff>
    </xdr:from>
    <xdr:ext cx="762000" cy="259045"/>
    <xdr:sp macro="" textlink="">
      <xdr:nvSpPr>
        <xdr:cNvPr id="321" name="定員管理の状況平均値テキスト">
          <a:extLst>
            <a:ext uri="{FF2B5EF4-FFF2-40B4-BE49-F238E27FC236}">
              <a16:creationId xmlns:a16="http://schemas.microsoft.com/office/drawing/2014/main" id="{643DCF9A-5C82-413A-BEE4-333697C6D3F5}"/>
            </a:ext>
          </a:extLst>
        </xdr:cNvPr>
        <xdr:cNvSpPr txBox="1"/>
      </xdr:nvSpPr>
      <xdr:spPr>
        <a:xfrm>
          <a:off x="17106900" y="1030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263B6372-CFC1-44BB-8C58-2ABA4D65E7F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78888</xdr:rowOff>
    </xdr:from>
    <xdr:to>
      <xdr:col>77</xdr:col>
      <xdr:colOff>44450</xdr:colOff>
      <xdr:row>60</xdr:row>
      <xdr:rowOff>94774</xdr:rowOff>
    </xdr:to>
    <xdr:cxnSp macro="">
      <xdr:nvCxnSpPr>
        <xdr:cNvPr id="323" name="直線コネクタ 322">
          <a:extLst>
            <a:ext uri="{FF2B5EF4-FFF2-40B4-BE49-F238E27FC236}">
              <a16:creationId xmlns:a16="http://schemas.microsoft.com/office/drawing/2014/main" id="{A54171CF-240F-46F8-A21F-A38E591EF7F0}"/>
            </a:ext>
          </a:extLst>
        </xdr:cNvPr>
        <xdr:cNvCxnSpPr/>
      </xdr:nvCxnSpPr>
      <xdr:spPr>
        <a:xfrm>
          <a:off x="15290800" y="10365888"/>
          <a:ext cx="8890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8226C92B-3330-4156-9CDC-7C2494A9FEAF}"/>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42BF83C6-0E20-41CA-B991-B599BE10B48D}"/>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58378</xdr:rowOff>
    </xdr:from>
    <xdr:to>
      <xdr:col>72</xdr:col>
      <xdr:colOff>203200</xdr:colOff>
      <xdr:row>60</xdr:row>
      <xdr:rowOff>78888</xdr:rowOff>
    </xdr:to>
    <xdr:cxnSp macro="">
      <xdr:nvCxnSpPr>
        <xdr:cNvPr id="326" name="直線コネクタ 325">
          <a:extLst>
            <a:ext uri="{FF2B5EF4-FFF2-40B4-BE49-F238E27FC236}">
              <a16:creationId xmlns:a16="http://schemas.microsoft.com/office/drawing/2014/main" id="{2FAA0178-D1FE-4B69-9E2C-B1AB799608E5}"/>
            </a:ext>
          </a:extLst>
        </xdr:cNvPr>
        <xdr:cNvCxnSpPr/>
      </xdr:nvCxnSpPr>
      <xdr:spPr>
        <a:xfrm>
          <a:off x="14401800" y="10345378"/>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569A7871-8CBF-4D68-8C29-839DF503E066}"/>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28" name="テキスト ボックス 327">
          <a:extLst>
            <a:ext uri="{FF2B5EF4-FFF2-40B4-BE49-F238E27FC236}">
              <a16:creationId xmlns:a16="http://schemas.microsoft.com/office/drawing/2014/main" id="{73277E93-C1CD-4511-B772-0F1D231048D2}"/>
            </a:ext>
          </a:extLst>
        </xdr:cNvPr>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46313</xdr:rowOff>
    </xdr:from>
    <xdr:to>
      <xdr:col>68</xdr:col>
      <xdr:colOff>152400</xdr:colOff>
      <xdr:row>60</xdr:row>
      <xdr:rowOff>58378</xdr:rowOff>
    </xdr:to>
    <xdr:cxnSp macro="">
      <xdr:nvCxnSpPr>
        <xdr:cNvPr id="329" name="直線コネクタ 328">
          <a:extLst>
            <a:ext uri="{FF2B5EF4-FFF2-40B4-BE49-F238E27FC236}">
              <a16:creationId xmlns:a16="http://schemas.microsoft.com/office/drawing/2014/main" id="{A575ED2E-DBE6-443B-808F-A4F017D8EC0F}"/>
            </a:ext>
          </a:extLst>
        </xdr:cNvPr>
        <xdr:cNvCxnSpPr/>
      </xdr:nvCxnSpPr>
      <xdr:spPr>
        <a:xfrm>
          <a:off x="13512800" y="103333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08228110-4658-4D1C-85E3-4D91DF5A4F8A}"/>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133367</xdr:rowOff>
    </xdr:from>
    <xdr:ext cx="762000" cy="259045"/>
    <xdr:sp macro="" textlink="">
      <xdr:nvSpPr>
        <xdr:cNvPr id="331" name="テキスト ボックス 330">
          <a:extLst>
            <a:ext uri="{FF2B5EF4-FFF2-40B4-BE49-F238E27FC236}">
              <a16:creationId xmlns:a16="http://schemas.microsoft.com/office/drawing/2014/main" id="{03EA7287-E843-49A3-B831-3BA7187DDF08}"/>
            </a:ext>
          </a:extLst>
        </xdr:cNvPr>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87BC3536-94F3-4FEF-869E-9768B060A09B}"/>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126933</xdr:rowOff>
    </xdr:from>
    <xdr:ext cx="762000" cy="259045"/>
    <xdr:sp macro="" textlink="">
      <xdr:nvSpPr>
        <xdr:cNvPr id="333" name="テキスト ボックス 332">
          <a:extLst>
            <a:ext uri="{FF2B5EF4-FFF2-40B4-BE49-F238E27FC236}">
              <a16:creationId xmlns:a16="http://schemas.microsoft.com/office/drawing/2014/main" id="{876C9206-860A-4BE0-971A-6DFB7832CBD6}"/>
            </a:ext>
          </a:extLst>
        </xdr:cNvPr>
        <xdr:cNvSpPr txBox="1"/>
      </xdr:nvSpPr>
      <xdr:spPr>
        <a:xfrm>
          <a:off x="13131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2051517-D17C-4931-A1B6-E20BED541E3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7D5D14D1-41BA-4895-8F7A-7EB073EAE41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88F439E-BC7B-45D3-8C8B-2B3EBD09EB3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978CC03-FFAF-447F-BEAA-E555FA84030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C7EC16D-A2F0-4932-A38A-5A8AF0BFFDA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30099</xdr:rowOff>
    </xdr:from>
    <xdr:to>
      <xdr:col>81</xdr:col>
      <xdr:colOff>95250</xdr:colOff>
      <xdr:row>60</xdr:row>
      <xdr:rowOff>131699</xdr:rowOff>
    </xdr:to>
    <xdr:sp macro="" textlink="">
      <xdr:nvSpPr>
        <xdr:cNvPr id="339" name="楕円 338">
          <a:extLst>
            <a:ext uri="{FF2B5EF4-FFF2-40B4-BE49-F238E27FC236}">
              <a16:creationId xmlns:a16="http://schemas.microsoft.com/office/drawing/2014/main" id="{146F4C77-A06D-4601-899D-45B379FD4D35}"/>
            </a:ext>
          </a:extLst>
        </xdr:cNvPr>
        <xdr:cNvSpPr/>
      </xdr:nvSpPr>
      <xdr:spPr>
        <a:xfrm>
          <a:off x="16967200" y="103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46626</xdr:rowOff>
    </xdr:from>
    <xdr:ext cx="762000" cy="259045"/>
    <xdr:sp macro="" textlink="">
      <xdr:nvSpPr>
        <xdr:cNvPr id="340" name="定員管理の状況該当値テキスト">
          <a:extLst>
            <a:ext uri="{FF2B5EF4-FFF2-40B4-BE49-F238E27FC236}">
              <a16:creationId xmlns:a16="http://schemas.microsoft.com/office/drawing/2014/main" id="{01165ABB-EDFE-43CE-A513-039F958E654B}"/>
            </a:ext>
          </a:extLst>
        </xdr:cNvPr>
        <xdr:cNvSpPr txBox="1"/>
      </xdr:nvSpPr>
      <xdr:spPr>
        <a:xfrm>
          <a:off x="17106900" y="101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43974</xdr:rowOff>
    </xdr:from>
    <xdr:to>
      <xdr:col>77</xdr:col>
      <xdr:colOff>95250</xdr:colOff>
      <xdr:row>60</xdr:row>
      <xdr:rowOff>145574</xdr:rowOff>
    </xdr:to>
    <xdr:sp macro="" textlink="">
      <xdr:nvSpPr>
        <xdr:cNvPr id="341" name="楕円 340">
          <a:extLst>
            <a:ext uri="{FF2B5EF4-FFF2-40B4-BE49-F238E27FC236}">
              <a16:creationId xmlns:a16="http://schemas.microsoft.com/office/drawing/2014/main" id="{2723CF58-DC2F-4602-8BCB-29DC503D7811}"/>
            </a:ext>
          </a:extLst>
        </xdr:cNvPr>
        <xdr:cNvSpPr/>
      </xdr:nvSpPr>
      <xdr:spPr>
        <a:xfrm>
          <a:off x="161290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130351</xdr:rowOff>
    </xdr:from>
    <xdr:ext cx="736600" cy="259045"/>
    <xdr:sp macro="" textlink="">
      <xdr:nvSpPr>
        <xdr:cNvPr id="342" name="テキスト ボックス 341">
          <a:extLst>
            <a:ext uri="{FF2B5EF4-FFF2-40B4-BE49-F238E27FC236}">
              <a16:creationId xmlns:a16="http://schemas.microsoft.com/office/drawing/2014/main" id="{31BAB8B2-E35B-4718-A611-700651DF9C33}"/>
            </a:ext>
          </a:extLst>
        </xdr:cNvPr>
        <xdr:cNvSpPr txBox="1"/>
      </xdr:nvSpPr>
      <xdr:spPr>
        <a:xfrm>
          <a:off x="15798800" y="1041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28088</xdr:rowOff>
    </xdr:from>
    <xdr:to>
      <xdr:col>73</xdr:col>
      <xdr:colOff>44450</xdr:colOff>
      <xdr:row>60</xdr:row>
      <xdr:rowOff>129688</xdr:rowOff>
    </xdr:to>
    <xdr:sp macro="" textlink="">
      <xdr:nvSpPr>
        <xdr:cNvPr id="343" name="楕円 342">
          <a:extLst>
            <a:ext uri="{FF2B5EF4-FFF2-40B4-BE49-F238E27FC236}">
              <a16:creationId xmlns:a16="http://schemas.microsoft.com/office/drawing/2014/main" id="{0C960882-A234-4D58-94B4-69B5428C5FC0}"/>
            </a:ext>
          </a:extLst>
        </xdr:cNvPr>
        <xdr:cNvSpPr/>
      </xdr:nvSpPr>
      <xdr:spPr>
        <a:xfrm>
          <a:off x="15240000" y="103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139865</xdr:rowOff>
    </xdr:from>
    <xdr:ext cx="762000" cy="259045"/>
    <xdr:sp macro="" textlink="">
      <xdr:nvSpPr>
        <xdr:cNvPr id="344" name="テキスト ボックス 343">
          <a:extLst>
            <a:ext uri="{FF2B5EF4-FFF2-40B4-BE49-F238E27FC236}">
              <a16:creationId xmlns:a16="http://schemas.microsoft.com/office/drawing/2014/main" id="{B587BBBD-8092-4AF5-9FAC-C4FBBB7FB799}"/>
            </a:ext>
          </a:extLst>
        </xdr:cNvPr>
        <xdr:cNvSpPr txBox="1"/>
      </xdr:nvSpPr>
      <xdr:spPr>
        <a:xfrm>
          <a:off x="14909800" y="1008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7578</xdr:rowOff>
    </xdr:from>
    <xdr:to>
      <xdr:col>68</xdr:col>
      <xdr:colOff>203200</xdr:colOff>
      <xdr:row>60</xdr:row>
      <xdr:rowOff>109178</xdr:rowOff>
    </xdr:to>
    <xdr:sp macro="" textlink="">
      <xdr:nvSpPr>
        <xdr:cNvPr id="345" name="楕円 344">
          <a:extLst>
            <a:ext uri="{FF2B5EF4-FFF2-40B4-BE49-F238E27FC236}">
              <a16:creationId xmlns:a16="http://schemas.microsoft.com/office/drawing/2014/main" id="{4E5D1A46-D878-4FE9-A68E-6219C83EC07F}"/>
            </a:ext>
          </a:extLst>
        </xdr:cNvPr>
        <xdr:cNvSpPr/>
      </xdr:nvSpPr>
      <xdr:spPr>
        <a:xfrm>
          <a:off x="14351000" y="10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119355</xdr:rowOff>
    </xdr:from>
    <xdr:ext cx="762000" cy="259045"/>
    <xdr:sp macro="" textlink="">
      <xdr:nvSpPr>
        <xdr:cNvPr id="346" name="テキスト ボックス 345">
          <a:extLst>
            <a:ext uri="{FF2B5EF4-FFF2-40B4-BE49-F238E27FC236}">
              <a16:creationId xmlns:a16="http://schemas.microsoft.com/office/drawing/2014/main" id="{2894E8FF-88BB-4B8E-BF81-5625558EE0F2}"/>
            </a:ext>
          </a:extLst>
        </xdr:cNvPr>
        <xdr:cNvSpPr txBox="1"/>
      </xdr:nvSpPr>
      <xdr:spPr>
        <a:xfrm>
          <a:off x="14020800" y="1006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166963</xdr:rowOff>
    </xdr:from>
    <xdr:to>
      <xdr:col>64</xdr:col>
      <xdr:colOff>152400</xdr:colOff>
      <xdr:row>60</xdr:row>
      <xdr:rowOff>97113</xdr:rowOff>
    </xdr:to>
    <xdr:sp macro="" textlink="">
      <xdr:nvSpPr>
        <xdr:cNvPr id="347" name="楕円 346">
          <a:extLst>
            <a:ext uri="{FF2B5EF4-FFF2-40B4-BE49-F238E27FC236}">
              <a16:creationId xmlns:a16="http://schemas.microsoft.com/office/drawing/2014/main" id="{AD10A4F2-F7D4-4C82-9A91-570DFA34BE76}"/>
            </a:ext>
          </a:extLst>
        </xdr:cNvPr>
        <xdr:cNvSpPr/>
      </xdr:nvSpPr>
      <xdr:spPr>
        <a:xfrm>
          <a:off x="13462000" y="102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107290</xdr:rowOff>
    </xdr:from>
    <xdr:ext cx="762000" cy="259045"/>
    <xdr:sp macro="" textlink="">
      <xdr:nvSpPr>
        <xdr:cNvPr id="348" name="テキスト ボックス 347">
          <a:extLst>
            <a:ext uri="{FF2B5EF4-FFF2-40B4-BE49-F238E27FC236}">
              <a16:creationId xmlns:a16="http://schemas.microsoft.com/office/drawing/2014/main" id="{2DFEF42D-7C78-46BF-AFED-0AFB9E4AE779}"/>
            </a:ext>
          </a:extLst>
        </xdr:cNvPr>
        <xdr:cNvSpPr txBox="1"/>
      </xdr:nvSpPr>
      <xdr:spPr>
        <a:xfrm>
          <a:off x="13131800" y="1005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3A6176EF-CB23-4219-8C60-547B8F87E6A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B13F31EC-39CB-4DF2-ABAB-866D6C3C4C3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D82181B8-8248-4FBF-881D-774AC79F0AE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AF5DA228-DCF0-4CEB-ABA9-A5252BA2872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5EA361A1-8274-41F2-8D25-AAD16E56FC2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D6F4AA6E-0F2D-4CCB-8575-0A09543C4DF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D03631A4-241B-4231-9111-F3270BCA72F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F9ACF503-B2C5-41F5-A876-545E6940B06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D6AE130F-A351-4CAE-8152-ED4CF09BBE8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C71D6623-60C2-4D21-9034-5655A8F170F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7055179B-64F1-4958-A40B-D52B531A2E7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319C78F5-2427-4A1E-90EF-5EE9F3A1654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6F118461-4BC5-47EE-A930-462103F3018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町債の残高は、平成１６年度末の</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千万円をピークに減少し、令和４年度末で</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百万円となっております。比率は、前年度より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％減少しましたが、類似団体平均を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％上回っております。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債の近年の借入は、過疎対策事業債などの地方交付税の補填措置がある町債を中心に借入れしております。今後、大型事業に対する地方債の新規発行により地方債残高が増加傾向にありますが、引き続き、単独事業の精査を図り、償還財源の確保に努めながら借入総額の抑制に努めてまいります。</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123783A7-8E99-466F-A4AE-D7BFD1223BC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2D55C259-1289-4362-871C-46E99B11892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5AE9D34D-C788-48E5-AAFE-2D4A9C70152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A1E40B5D-7765-4ECB-A0AE-9F70DEF9B3D1}"/>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E9939284-4B52-4F5E-9832-9248A813F28C}"/>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EDB9D2B2-67A4-437C-AAD2-9CB067FA8DD7}"/>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26439A12-88A5-493F-800C-FF7C7FEEB78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D3AFF6C-F137-4FF8-89A5-992F5FC8A80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75FB9B3F-5E88-430D-95CA-DE8D3BD77376}"/>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B0560FDF-A8B3-4376-8CB9-7F76F099514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7FB28221-594C-435B-B3A8-0C614418D2F7}"/>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9CDF93A2-D412-4E37-82D8-E7B758FA26B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F505EB51-405B-434C-AA87-0E6E038F556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3F92B9D6-02FE-46D5-976B-483B3F69E92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6DD296B-372A-42EF-91E7-8205C02F83B3}"/>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CC1D6120-E32C-4F9C-AE45-E59B1EF00005}"/>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8DA4F610-7B23-494A-A4CF-A161B1F2285D}"/>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3E1B7809-0945-427B-AF90-3A793C7DBE2C}"/>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CECB73E2-E670-49DF-A302-515831F80036}"/>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46990</xdr:rowOff>
    </xdr:to>
    <xdr:cxnSp macro="">
      <xdr:nvCxnSpPr>
        <xdr:cNvPr id="381" name="直線コネクタ 380">
          <a:extLst>
            <a:ext uri="{FF2B5EF4-FFF2-40B4-BE49-F238E27FC236}">
              <a16:creationId xmlns:a16="http://schemas.microsoft.com/office/drawing/2014/main" id="{63334B27-B533-4CDB-A4E8-0E0C0D0870AB}"/>
            </a:ext>
          </a:extLst>
        </xdr:cNvPr>
        <xdr:cNvCxnSpPr/>
      </xdr:nvCxnSpPr>
      <xdr:spPr>
        <a:xfrm flipV="1">
          <a:off x="16179800" y="737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1C95AD79-56FF-4183-9859-24BF6D805B75}"/>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7AA8119F-D082-42A7-8AB1-309B1C36688A}"/>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103294</xdr:rowOff>
    </xdr:to>
    <xdr:cxnSp macro="">
      <xdr:nvCxnSpPr>
        <xdr:cNvPr id="384" name="直線コネクタ 383">
          <a:extLst>
            <a:ext uri="{FF2B5EF4-FFF2-40B4-BE49-F238E27FC236}">
              <a16:creationId xmlns:a16="http://schemas.microsoft.com/office/drawing/2014/main" id="{0AB30AC4-502A-4C6C-B67E-50A641C14C19}"/>
            </a:ext>
          </a:extLst>
        </xdr:cNvPr>
        <xdr:cNvCxnSpPr/>
      </xdr:nvCxnSpPr>
      <xdr:spPr>
        <a:xfrm flipV="1">
          <a:off x="15290800" y="74193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8AA08D31-7D1B-4493-9B83-1CB72CA3C6A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C42B1223-5230-4367-BAAE-A05A168BA0BC}"/>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103294</xdr:rowOff>
    </xdr:to>
    <xdr:cxnSp macro="">
      <xdr:nvCxnSpPr>
        <xdr:cNvPr id="387" name="直線コネクタ 386">
          <a:extLst>
            <a:ext uri="{FF2B5EF4-FFF2-40B4-BE49-F238E27FC236}">
              <a16:creationId xmlns:a16="http://schemas.microsoft.com/office/drawing/2014/main" id="{123A28B3-2D3C-41CC-9657-C1CE3C98BF16}"/>
            </a:ext>
          </a:extLst>
        </xdr:cNvPr>
        <xdr:cNvCxnSpPr/>
      </xdr:nvCxnSpPr>
      <xdr:spPr>
        <a:xfrm>
          <a:off x="14401800" y="74676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9430134E-FC1A-4A37-AD65-59B901E4839A}"/>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B2FF3439-4FBD-4F0B-9E8A-A7A8397BB11F}"/>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95250</xdr:rowOff>
    </xdr:to>
    <xdr:cxnSp macro="">
      <xdr:nvCxnSpPr>
        <xdr:cNvPr id="390" name="直線コネクタ 389">
          <a:extLst>
            <a:ext uri="{FF2B5EF4-FFF2-40B4-BE49-F238E27FC236}">
              <a16:creationId xmlns:a16="http://schemas.microsoft.com/office/drawing/2014/main" id="{AC0A98B6-4306-4E90-A87C-9911A449DAE2}"/>
            </a:ext>
          </a:extLst>
        </xdr:cNvPr>
        <xdr:cNvCxnSpPr/>
      </xdr:nvCxnSpPr>
      <xdr:spPr>
        <a:xfrm>
          <a:off x="13512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01CB000B-D2AC-4BB1-8A47-EE5CE6A0EA74}"/>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a16="http://schemas.microsoft.com/office/drawing/2014/main" id="{EE2E0A7C-3E17-454B-BCA8-682C7C0A8713}"/>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AC1B3D39-F0D4-4ACA-AE9F-EBB0996C6CF3}"/>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376E730C-9BF6-45CA-A006-A865C4D2F8E4}"/>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DE6E3AC-5036-4C98-85C7-CDF4A309278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FA4173C4-BCAA-4CCB-8545-E387967C058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D55E1C1-AAB1-4E11-BA52-CEE3A9416FF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ABBB114-ADA6-4B58-B1EC-968DFD099D5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D4251DE-9664-4B16-A84F-52BDB692873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0" name="楕円 399">
          <a:extLst>
            <a:ext uri="{FF2B5EF4-FFF2-40B4-BE49-F238E27FC236}">
              <a16:creationId xmlns:a16="http://schemas.microsoft.com/office/drawing/2014/main" id="{14B99D00-599D-4447-B44E-B56F96849DDE}"/>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1" name="公債費負担の状況該当値テキスト">
          <a:extLst>
            <a:ext uri="{FF2B5EF4-FFF2-40B4-BE49-F238E27FC236}">
              <a16:creationId xmlns:a16="http://schemas.microsoft.com/office/drawing/2014/main" id="{2FA66B54-74CA-43F4-963C-08D5DD858B3B}"/>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2" name="楕円 401">
          <a:extLst>
            <a:ext uri="{FF2B5EF4-FFF2-40B4-BE49-F238E27FC236}">
              <a16:creationId xmlns:a16="http://schemas.microsoft.com/office/drawing/2014/main" id="{202A2ACE-77B5-4B29-A61F-A590116641DB}"/>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3" name="テキスト ボックス 402">
          <a:extLst>
            <a:ext uri="{FF2B5EF4-FFF2-40B4-BE49-F238E27FC236}">
              <a16:creationId xmlns:a16="http://schemas.microsoft.com/office/drawing/2014/main" id="{C67DFF71-01E2-4A80-9C5E-8BB45B77BFB9}"/>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52494</xdr:rowOff>
    </xdr:from>
    <xdr:to>
      <xdr:col>73</xdr:col>
      <xdr:colOff>44450</xdr:colOff>
      <xdr:row>43</xdr:row>
      <xdr:rowOff>154094</xdr:rowOff>
    </xdr:to>
    <xdr:sp macro="" textlink="">
      <xdr:nvSpPr>
        <xdr:cNvPr id="404" name="楕円 403">
          <a:extLst>
            <a:ext uri="{FF2B5EF4-FFF2-40B4-BE49-F238E27FC236}">
              <a16:creationId xmlns:a16="http://schemas.microsoft.com/office/drawing/2014/main" id="{FDEA8F90-4FFC-4683-859E-DDA1C62E8002}"/>
            </a:ext>
          </a:extLst>
        </xdr:cNvPr>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138871</xdr:rowOff>
    </xdr:from>
    <xdr:ext cx="762000" cy="259045"/>
    <xdr:sp macro="" textlink="">
      <xdr:nvSpPr>
        <xdr:cNvPr id="405" name="テキスト ボックス 404">
          <a:extLst>
            <a:ext uri="{FF2B5EF4-FFF2-40B4-BE49-F238E27FC236}">
              <a16:creationId xmlns:a16="http://schemas.microsoft.com/office/drawing/2014/main" id="{9DE8C6F0-FCB5-497F-A87D-E05561EBB8EF}"/>
            </a:ext>
          </a:extLst>
        </xdr:cNvPr>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6" name="楕円 405">
          <a:extLst>
            <a:ext uri="{FF2B5EF4-FFF2-40B4-BE49-F238E27FC236}">
              <a16:creationId xmlns:a16="http://schemas.microsoft.com/office/drawing/2014/main" id="{A9B167D8-C826-4CF8-867C-E86AAB4796F3}"/>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7" name="テキスト ボックス 406">
          <a:extLst>
            <a:ext uri="{FF2B5EF4-FFF2-40B4-BE49-F238E27FC236}">
              <a16:creationId xmlns:a16="http://schemas.microsoft.com/office/drawing/2014/main" id="{65E64A7A-530D-4BAE-BE74-D6389AC54DA2}"/>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8" name="楕円 407">
          <a:extLst>
            <a:ext uri="{FF2B5EF4-FFF2-40B4-BE49-F238E27FC236}">
              <a16:creationId xmlns:a16="http://schemas.microsoft.com/office/drawing/2014/main" id="{0EE8CCCA-C3A6-410F-A9BB-DEB791C7E1F6}"/>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9" name="テキスト ボックス 408">
          <a:extLst>
            <a:ext uri="{FF2B5EF4-FFF2-40B4-BE49-F238E27FC236}">
              <a16:creationId xmlns:a16="http://schemas.microsoft.com/office/drawing/2014/main" id="{283F4C1F-5053-41D7-AF94-5EAC0E42CE72}"/>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4C40FF24-FB40-4C20-B830-CB05106F847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D632A68B-0A5B-4C87-8047-0D9C511A56A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1EF92C24-07BC-4056-97DC-D400B3978DE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DA6AF623-2A5A-4AED-B511-2C230B98054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C69FF369-DEDB-48B3-AB1F-CD397173EC3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F3661828-0614-443A-A1F0-9829467423B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8B5C0B9F-3376-474E-8D99-9D6A6AE6771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E0ACE47B-644F-426E-87E2-F3384E69B71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347F5C44-2235-4AE2-A41C-2EAB6F2CF68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BF3A6E52-F8BC-4E53-B6FE-61FFB855959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9B4D931E-79B5-419A-A748-CB35A2B283E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4D16D2E0-9819-469D-8DC1-8222EBA0ECC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41194F29-E476-4A06-BB62-1CAC2197BA7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に実施した町独自の公債費適正化計画による新規起債の抑制や公的償還金免除による繰上償還の実施による地方債残高の減少、また、充当可能基金の増加により比率はマイナス数値でありましたが、平成２８年度から浄化槽整備特別会計に係る繰上見込額が増加したことなどから、プラスに転じています。令和４年度は、充当可能財源等のうち充当可能基金額が</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百万円、基準財政需要額算入見込額が</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百万円になったことにより、比率が</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％減少しています。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今後、大型事業に対する地方債の新規発行による地方債残高の増加や、基金積立額の減少によって比率の上昇が見込まれることから、今後も、比率の増加抑制を図り、健全な財政運営に努めてまいります。</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6E702435-E8A9-4361-BE2C-86E65EB293F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E66CDFFC-C3E5-4ADC-A02B-31617C958F3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DA4A2ED8-BBD4-472E-8D1A-7AA02E4FDBE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59F0203D-2705-4501-9B0A-71E8D348426A}"/>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D10DEAFE-77C1-4FF3-91BF-1ADDA0742E8E}"/>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EE531B8-5FD4-40CC-B334-3DA9A113F92C}"/>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3BCDBCC-6D35-49A4-81F1-82EA2F9CD05E}"/>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299214DB-89F3-4890-9835-BB5C98505B09}"/>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444E78BA-20A8-46B0-88E4-7CA5BCCB8EF6}"/>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6E901E31-89FB-4486-B8BE-C68C89E32B3A}"/>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D203EA57-D2DF-4E0C-AD32-CBDD67C805B8}"/>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D12AC345-997A-4009-9980-BD2DE6A7AE25}"/>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876D8267-41D0-45D9-B4BD-EE103360CBB7}"/>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F9DF1A8D-7B06-49A4-AF97-BB70586AD6B4}"/>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7ADD8918-017F-4DA1-8FA1-8D309F64F2F5}"/>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C812E1B9-FC45-4B87-B945-BF3F96DCD49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AEEC07F1-3AE5-4B30-A105-DE29234C9C3C}"/>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17BE561F-63EE-4599-8098-876EC6ECD52D}"/>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19D421E9-6332-489E-925E-EDC5F9B465B3}"/>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B7A851F6-9221-48AA-86B6-CDF2AAA4911D}"/>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E2ECBBCD-3BD9-47B3-BE64-1890F177E6A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DC8B3699-B0C3-4154-B0E5-21928046F6D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42182</xdr:rowOff>
    </xdr:from>
    <xdr:to>
      <xdr:col>81</xdr:col>
      <xdr:colOff>44450</xdr:colOff>
      <xdr:row>14</xdr:row>
      <xdr:rowOff>43906</xdr:rowOff>
    </xdr:to>
    <xdr:cxnSp macro="">
      <xdr:nvCxnSpPr>
        <xdr:cNvPr id="445" name="直線コネクタ 444">
          <a:extLst>
            <a:ext uri="{FF2B5EF4-FFF2-40B4-BE49-F238E27FC236}">
              <a16:creationId xmlns:a16="http://schemas.microsoft.com/office/drawing/2014/main" id="{B86EDE96-07DD-40B8-BDC4-573EC18606D1}"/>
            </a:ext>
          </a:extLst>
        </xdr:cNvPr>
        <xdr:cNvCxnSpPr/>
      </xdr:nvCxnSpPr>
      <xdr:spPr>
        <a:xfrm flipV="1">
          <a:off x="16179800" y="2442482"/>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E0760AA5-A3DF-46D9-BE8D-BD11E3EECBC7}"/>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54C7DB7A-98A6-4712-84D8-CB298031B006}"/>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43906</xdr:rowOff>
    </xdr:from>
    <xdr:to>
      <xdr:col>77</xdr:col>
      <xdr:colOff>44450</xdr:colOff>
      <xdr:row>15</xdr:row>
      <xdr:rowOff>168910</xdr:rowOff>
    </xdr:to>
    <xdr:cxnSp macro="">
      <xdr:nvCxnSpPr>
        <xdr:cNvPr id="448" name="直線コネクタ 447">
          <a:extLst>
            <a:ext uri="{FF2B5EF4-FFF2-40B4-BE49-F238E27FC236}">
              <a16:creationId xmlns:a16="http://schemas.microsoft.com/office/drawing/2014/main" id="{765A8087-4771-4F8C-8331-C8E6C8844EC3}"/>
            </a:ext>
          </a:extLst>
        </xdr:cNvPr>
        <xdr:cNvCxnSpPr/>
      </xdr:nvCxnSpPr>
      <xdr:spPr>
        <a:xfrm flipV="1">
          <a:off x="15290800" y="2444206"/>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F7D13803-D58B-4819-93E6-0E3F6B9DDD35}"/>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3E28DB9A-EABA-4FB9-B2D2-B9538E239037}"/>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141333</xdr:rowOff>
    </xdr:from>
    <xdr:to>
      <xdr:col>72</xdr:col>
      <xdr:colOff>203200</xdr:colOff>
      <xdr:row>15</xdr:row>
      <xdr:rowOff>168910</xdr:rowOff>
    </xdr:to>
    <xdr:cxnSp macro="">
      <xdr:nvCxnSpPr>
        <xdr:cNvPr id="451" name="直線コネクタ 450">
          <a:extLst>
            <a:ext uri="{FF2B5EF4-FFF2-40B4-BE49-F238E27FC236}">
              <a16:creationId xmlns:a16="http://schemas.microsoft.com/office/drawing/2014/main" id="{F2F84E7C-4B22-4F93-8C2F-1D8B81F9E601}"/>
            </a:ext>
          </a:extLst>
        </xdr:cNvPr>
        <xdr:cNvCxnSpPr/>
      </xdr:nvCxnSpPr>
      <xdr:spPr>
        <a:xfrm>
          <a:off x="14401800" y="271308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2478C104-B2C7-4D5C-AB8B-C589ED970D21}"/>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CF671228-16E5-4A04-A0CD-4CEB5F78397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141333</xdr:rowOff>
    </xdr:from>
    <xdr:to>
      <xdr:col>68</xdr:col>
      <xdr:colOff>152400</xdr:colOff>
      <xdr:row>16</xdr:row>
      <xdr:rowOff>7801</xdr:rowOff>
    </xdr:to>
    <xdr:cxnSp macro="">
      <xdr:nvCxnSpPr>
        <xdr:cNvPr id="454" name="直線コネクタ 453">
          <a:extLst>
            <a:ext uri="{FF2B5EF4-FFF2-40B4-BE49-F238E27FC236}">
              <a16:creationId xmlns:a16="http://schemas.microsoft.com/office/drawing/2014/main" id="{1BD40D2A-8D15-484F-B47D-EB9F86E9AD13}"/>
            </a:ext>
          </a:extLst>
        </xdr:cNvPr>
        <xdr:cNvCxnSpPr/>
      </xdr:nvCxnSpPr>
      <xdr:spPr>
        <a:xfrm flipV="1">
          <a:off x="13512800" y="271308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ED47BF6F-EABA-4C5D-8242-53C7C5A62EDC}"/>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ED09DCD5-4C6F-454B-B75A-78603C4C012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B47D62E0-ACE5-4BB7-9F4A-A06074DDB19A}"/>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FC1DACC6-0638-4349-94A3-674B5C283559}"/>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B37CE7E-BBE2-4EC5-B611-804F150F1F0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2BD54F11-F074-4793-9B5A-CEBB1A714C5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F8A79114-B620-46CB-A5DF-3F36154634E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F6E04DAC-D144-469E-B396-3906DC93EDF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F038E36D-EDEC-49C0-96BB-9B1804A06BD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162832</xdr:rowOff>
    </xdr:from>
    <xdr:to>
      <xdr:col>81</xdr:col>
      <xdr:colOff>95250</xdr:colOff>
      <xdr:row>14</xdr:row>
      <xdr:rowOff>92982</xdr:rowOff>
    </xdr:to>
    <xdr:sp macro="" textlink="">
      <xdr:nvSpPr>
        <xdr:cNvPr id="464" name="楕円 463">
          <a:extLst>
            <a:ext uri="{FF2B5EF4-FFF2-40B4-BE49-F238E27FC236}">
              <a16:creationId xmlns:a16="http://schemas.microsoft.com/office/drawing/2014/main" id="{A3FED19D-6829-4F3A-B3E0-C620856237F4}"/>
            </a:ext>
          </a:extLst>
        </xdr:cNvPr>
        <xdr:cNvSpPr/>
      </xdr:nvSpPr>
      <xdr:spPr>
        <a:xfrm>
          <a:off x="16967200" y="23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134909</xdr:rowOff>
    </xdr:from>
    <xdr:ext cx="762000" cy="259045"/>
    <xdr:sp macro="" textlink="">
      <xdr:nvSpPr>
        <xdr:cNvPr id="465" name="将来負担の状況該当値テキスト">
          <a:extLst>
            <a:ext uri="{FF2B5EF4-FFF2-40B4-BE49-F238E27FC236}">
              <a16:creationId xmlns:a16="http://schemas.microsoft.com/office/drawing/2014/main" id="{C44FBBEC-5E27-4140-87C4-EE77F47DEFB3}"/>
            </a:ext>
          </a:extLst>
        </xdr:cNvPr>
        <xdr:cNvSpPr txBox="1"/>
      </xdr:nvSpPr>
      <xdr:spPr>
        <a:xfrm>
          <a:off x="17106900" y="236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164556</xdr:rowOff>
    </xdr:from>
    <xdr:to>
      <xdr:col>77</xdr:col>
      <xdr:colOff>95250</xdr:colOff>
      <xdr:row>14</xdr:row>
      <xdr:rowOff>94706</xdr:rowOff>
    </xdr:to>
    <xdr:sp macro="" textlink="">
      <xdr:nvSpPr>
        <xdr:cNvPr id="466" name="楕円 465">
          <a:extLst>
            <a:ext uri="{FF2B5EF4-FFF2-40B4-BE49-F238E27FC236}">
              <a16:creationId xmlns:a16="http://schemas.microsoft.com/office/drawing/2014/main" id="{C1C97356-9F30-43EB-BFDD-DBE40B072CE7}"/>
            </a:ext>
          </a:extLst>
        </xdr:cNvPr>
        <xdr:cNvSpPr/>
      </xdr:nvSpPr>
      <xdr:spPr>
        <a:xfrm>
          <a:off x="16129000" y="23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79483</xdr:rowOff>
    </xdr:from>
    <xdr:ext cx="736600" cy="259045"/>
    <xdr:sp macro="" textlink="">
      <xdr:nvSpPr>
        <xdr:cNvPr id="467" name="テキスト ボックス 466">
          <a:extLst>
            <a:ext uri="{FF2B5EF4-FFF2-40B4-BE49-F238E27FC236}">
              <a16:creationId xmlns:a16="http://schemas.microsoft.com/office/drawing/2014/main" id="{A6511218-C079-4FD1-B592-DF7FE6880525}"/>
            </a:ext>
          </a:extLst>
        </xdr:cNvPr>
        <xdr:cNvSpPr txBox="1"/>
      </xdr:nvSpPr>
      <xdr:spPr>
        <a:xfrm>
          <a:off x="15798800" y="247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118110</xdr:rowOff>
    </xdr:from>
    <xdr:to>
      <xdr:col>73</xdr:col>
      <xdr:colOff>44450</xdr:colOff>
      <xdr:row>16</xdr:row>
      <xdr:rowOff>48260</xdr:rowOff>
    </xdr:to>
    <xdr:sp macro="" textlink="">
      <xdr:nvSpPr>
        <xdr:cNvPr id="468" name="楕円 467">
          <a:extLst>
            <a:ext uri="{FF2B5EF4-FFF2-40B4-BE49-F238E27FC236}">
              <a16:creationId xmlns:a16="http://schemas.microsoft.com/office/drawing/2014/main" id="{24AB254C-B8CE-49AE-9AAA-C094DA2BC4DB}"/>
            </a:ext>
          </a:extLst>
        </xdr:cNvPr>
        <xdr:cNvSpPr/>
      </xdr:nvSpPr>
      <xdr:spPr>
        <a:xfrm>
          <a:off x="15240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33037</xdr:rowOff>
    </xdr:from>
    <xdr:ext cx="762000" cy="259045"/>
    <xdr:sp macro="" textlink="">
      <xdr:nvSpPr>
        <xdr:cNvPr id="469" name="テキスト ボックス 468">
          <a:extLst>
            <a:ext uri="{FF2B5EF4-FFF2-40B4-BE49-F238E27FC236}">
              <a16:creationId xmlns:a16="http://schemas.microsoft.com/office/drawing/2014/main" id="{A6B67213-8EBB-48C3-A2B9-43E10E257703}"/>
            </a:ext>
          </a:extLst>
        </xdr:cNvPr>
        <xdr:cNvSpPr txBox="1"/>
      </xdr:nvSpPr>
      <xdr:spPr>
        <a:xfrm>
          <a:off x="14909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90533</xdr:rowOff>
    </xdr:from>
    <xdr:to>
      <xdr:col>68</xdr:col>
      <xdr:colOff>203200</xdr:colOff>
      <xdr:row>16</xdr:row>
      <xdr:rowOff>20683</xdr:rowOff>
    </xdr:to>
    <xdr:sp macro="" textlink="">
      <xdr:nvSpPr>
        <xdr:cNvPr id="470" name="楕円 469">
          <a:extLst>
            <a:ext uri="{FF2B5EF4-FFF2-40B4-BE49-F238E27FC236}">
              <a16:creationId xmlns:a16="http://schemas.microsoft.com/office/drawing/2014/main" id="{71448D9D-3577-45CD-92F4-A9C070F37891}"/>
            </a:ext>
          </a:extLst>
        </xdr:cNvPr>
        <xdr:cNvSpPr/>
      </xdr:nvSpPr>
      <xdr:spPr>
        <a:xfrm>
          <a:off x="14351000" y="266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5460</xdr:rowOff>
    </xdr:from>
    <xdr:ext cx="762000" cy="259045"/>
    <xdr:sp macro="" textlink="">
      <xdr:nvSpPr>
        <xdr:cNvPr id="471" name="テキスト ボックス 470">
          <a:extLst>
            <a:ext uri="{FF2B5EF4-FFF2-40B4-BE49-F238E27FC236}">
              <a16:creationId xmlns:a16="http://schemas.microsoft.com/office/drawing/2014/main" id="{C92A7D79-8F87-48F6-B0B1-3E73DB544F6C}"/>
            </a:ext>
          </a:extLst>
        </xdr:cNvPr>
        <xdr:cNvSpPr txBox="1"/>
      </xdr:nvSpPr>
      <xdr:spPr>
        <a:xfrm>
          <a:off x="14020800" y="27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128451</xdr:rowOff>
    </xdr:from>
    <xdr:to>
      <xdr:col>64</xdr:col>
      <xdr:colOff>152400</xdr:colOff>
      <xdr:row>16</xdr:row>
      <xdr:rowOff>58601</xdr:rowOff>
    </xdr:to>
    <xdr:sp macro="" textlink="">
      <xdr:nvSpPr>
        <xdr:cNvPr id="472" name="楕円 471">
          <a:extLst>
            <a:ext uri="{FF2B5EF4-FFF2-40B4-BE49-F238E27FC236}">
              <a16:creationId xmlns:a16="http://schemas.microsoft.com/office/drawing/2014/main" id="{E4B6F751-0E06-4C0C-8525-E06A3218C649}"/>
            </a:ext>
          </a:extLst>
        </xdr:cNvPr>
        <xdr:cNvSpPr/>
      </xdr:nvSpPr>
      <xdr:spPr>
        <a:xfrm>
          <a:off x="13462000" y="2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43378</xdr:rowOff>
    </xdr:from>
    <xdr:ext cx="762000" cy="259045"/>
    <xdr:sp macro="" textlink="">
      <xdr:nvSpPr>
        <xdr:cNvPr id="473" name="テキスト ボックス 472">
          <a:extLst>
            <a:ext uri="{FF2B5EF4-FFF2-40B4-BE49-F238E27FC236}">
              <a16:creationId xmlns:a16="http://schemas.microsoft.com/office/drawing/2014/main" id="{41B71D93-A7FE-4A32-BF93-4AA963511F45}"/>
            </a:ext>
          </a:extLst>
        </xdr:cNvPr>
        <xdr:cNvSpPr txBox="1"/>
      </xdr:nvSpPr>
      <xdr:spPr>
        <a:xfrm>
          <a:off x="13131800" y="278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3,571
3,545
187.25
5,003,406
4,876,016
107,432
2,673,284
4,928,100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昭和５０年前後の青函トンネル工事による人口急増期における行政需要の増加に対応するために採用（５年で</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名）した職員の退職が進んでいるため、指数は減少傾向にあり、令和４年度は、前年度より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ポイント下回っており、類似団体平均も</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ポイント下回っております。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適正な定員管理が人件費の抑制につながることから、第５次福島町職員店員管理適正化計画に基づき、引き続き適正な定員管理に努めます。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47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93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2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令和４年度決算において、歳出総額の</a:t>
          </a:r>
          <a:r>
            <a:rPr kumimoji="1" lang="en-US" altLang="ja-JP" sz="1200">
              <a:latin typeface="ＭＳ Ｐゴシック" panose="020B0600070205080204" pitchFamily="50" charset="-128"/>
              <a:ea typeface="ＭＳ Ｐゴシック" panose="020B0600070205080204" pitchFamily="50" charset="-128"/>
            </a:rPr>
            <a:t>15.4</a:t>
          </a:r>
          <a:r>
            <a:rPr kumimoji="1" lang="ja-JP" altLang="en-US" sz="1200">
              <a:latin typeface="ＭＳ Ｐゴシック" panose="020B0600070205080204" pitchFamily="50" charset="-128"/>
              <a:ea typeface="ＭＳ Ｐゴシック" panose="020B0600070205080204" pitchFamily="50" charset="-128"/>
            </a:rPr>
            <a:t>％を占める</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5,028</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千円で、経常収支比率は類似団体平均を</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ポイント下回っております。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物件費については、今後、老朽化した公共施設の維持保全と解体等に係る経費が予想され、また、近年は委託料に係る作業員単価等の上昇により増加傾向にあります。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現状は、類似団体平均を下回っている状況にありますが、今後も事務事業等の合理化を推進するとともに一層の経費削減を図り歳出の抑制に努めてまいります。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564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140716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19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94996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19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94996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29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ポイント減少しており、最近は、横ばい傾向となっております。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なお、平成２４年度から子育て世代の定住促進を目的に、町独自の施策として実施している子ども医療費扶助費は、令和４年度は</a:t>
          </a:r>
          <a:r>
            <a:rPr kumimoji="1" lang="en-US" altLang="ja-JP" sz="1300">
              <a:latin typeface="ＭＳ Ｐゴシック" panose="020B0600070205080204" pitchFamily="50" charset="-128"/>
              <a:ea typeface="ＭＳ Ｐゴシック" panose="020B0600070205080204" pitchFamily="50" charset="-128"/>
            </a:rPr>
            <a:t>6,181</a:t>
          </a:r>
          <a:r>
            <a:rPr kumimoji="1" lang="ja-JP" altLang="en-US" sz="1300">
              <a:latin typeface="ＭＳ Ｐゴシック" panose="020B0600070205080204" pitchFamily="50" charset="-128"/>
              <a:ea typeface="ＭＳ Ｐゴシック" panose="020B0600070205080204" pitchFamily="50" charset="-128"/>
            </a:rPr>
            <a:t>千円となっています。人口減に対応した定住対策を推進するとともに、今後も引き続き事業の優先度や重要度を考慮しつつ事業実施を図ってまいります。</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4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その他に係る経常収支比率については、令和５年度は、類似団体平均を上回っております。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他会計への繰出金が主な要因であり、今後も健全な財政運営に努め比率の改善を図っていくこととします。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108712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824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82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67564</xdr:rowOff>
    </xdr:from>
    <xdr:to>
      <xdr:col>73</xdr:col>
      <xdr:colOff>180975</xdr:colOff>
      <xdr:row>56</xdr:row>
      <xdr:rowOff>122428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68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67564</xdr:rowOff>
    </xdr:from>
    <xdr:to>
      <xdr:col>69</xdr:col>
      <xdr:colOff>92075</xdr:colOff>
      <xdr:row>56</xdr:row>
      <xdr:rowOff>108712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68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57912</xdr:rowOff>
    </xdr:from>
    <xdr:to>
      <xdr:col>82</xdr:col>
      <xdr:colOff>158750</xdr:colOff>
      <xdr:row>56</xdr:row>
      <xdr:rowOff>159512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29989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xdr:rowOff>
    </xdr:from>
    <xdr:to>
      <xdr:col>69</xdr:col>
      <xdr:colOff>142875</xdr:colOff>
      <xdr:row>56</xdr:row>
      <xdr:rowOff>118364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128541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57912</xdr:rowOff>
    </xdr:from>
    <xdr:to>
      <xdr:col>65</xdr:col>
      <xdr:colOff>53975</xdr:colOff>
      <xdr:row>56</xdr:row>
      <xdr:rowOff>159512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169689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令和４年度決算において、補助費等の決算額は</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3,313</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千円、歳出総額の</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と、</a:t>
          </a:r>
          <a:r>
            <a:rPr kumimoji="1" lang="ja-JP" altLang="en-US" sz="1100">
              <a:latin typeface="ＭＳ Ｐゴシック" panose="020B0600070205080204" pitchFamily="50" charset="-128"/>
              <a:ea typeface="ＭＳ Ｐゴシック" panose="020B0600070205080204" pitchFamily="50" charset="-128"/>
            </a:rPr>
            <a:t>決算構成比に占める割合が高めの項目になっています。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費等には、平成２６～２８年度施行の企業等振興条例に基づく地元企業等助成金及び平成２９年度から施行されたがんばる地元企業等応援条例に基づく地元企業等助成金も含まれ、また、渡島廃棄物連合や渡島西部広域事務組合などの一部事務組合に対する負担金が含まれており、決算構成比に占める割合が高くなりやすいので、今後も、関係団体と連携し、過度の負担とならないよう適正化に努めてまいります。</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115570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997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115570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997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147574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37</xdr:row>
      <xdr:rowOff>147574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82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令和４年度決算において、</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326</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千円となり、前年度より</a:t>
          </a:r>
          <a:r>
            <a:rPr kumimoji="1" lang="en-US" altLang="ja-JP" sz="1200">
              <a:latin typeface="ＭＳ Ｐゴシック" panose="020B0600070205080204" pitchFamily="50" charset="-128"/>
              <a:ea typeface="ＭＳ Ｐゴシック" panose="020B0600070205080204" pitchFamily="50" charset="-128"/>
            </a:rPr>
            <a:t>795</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千円減少となりました。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町債の残高は、平成１６年度末の</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千万円をピークに減少し、令和４年度末で</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千</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百万円となっています。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の借入は、大型事業などの影響で増加傾向にありますが、公債費率の低下や類似団体平均との乖離を考慮し、一般債についても、過疎対策事業債などの地方交付税の補てん措置がある町債を中心に借入し、償還財源の確保に努めながら借入総額の抑制に努めてまいりま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168148</xdr:rowOff>
    </xdr:from>
    <xdr:to>
      <xdr:col>24</xdr:col>
      <xdr:colOff>25400</xdr:colOff>
      <xdr:row>79</xdr:row>
      <xdr:rowOff>5842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5412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168148</xdr:rowOff>
    </xdr:from>
    <xdr:to>
      <xdr:col>19</xdr:col>
      <xdr:colOff>187325</xdr:colOff>
      <xdr:row>79</xdr:row>
      <xdr:rowOff>46989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5412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138430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5915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88137</xdr:rowOff>
    </xdr:from>
    <xdr:to>
      <xdr:col>11</xdr:col>
      <xdr:colOff>9525</xdr:colOff>
      <xdr:row>79</xdr:row>
      <xdr:rowOff>138430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6326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126492</xdr:rowOff>
    </xdr:from>
    <xdr:to>
      <xdr:col>24</xdr:col>
      <xdr:colOff>76200</xdr:colOff>
      <xdr:row>79</xdr:row>
      <xdr:rowOff>56642</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98569</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37337</xdr:rowOff>
    </xdr:from>
    <xdr:to>
      <xdr:col>6</xdr:col>
      <xdr:colOff>171450</xdr:colOff>
      <xdr:row>79</xdr:row>
      <xdr:rowOff>138937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123714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公債費以外の経常収支比率については、類似団体平均を下回っておりますが、今後も、健全な財政運営に努め比率の改善を図っていくこととします。</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104140</xdr:rowOff>
    </xdr:from>
    <xdr:to>
      <xdr:col>82</xdr:col>
      <xdr:colOff>107950</xdr:colOff>
      <xdr:row>75</xdr:row>
      <xdr:rowOff>123190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9628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104140</xdr:rowOff>
    </xdr:from>
    <xdr:to>
      <xdr:col>78</xdr:col>
      <xdr:colOff>69850</xdr:colOff>
      <xdr:row>75</xdr:row>
      <xdr:rowOff>134620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9628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134620</xdr:rowOff>
    </xdr:from>
    <xdr:to>
      <xdr:col>73</xdr:col>
      <xdr:colOff>180975</xdr:colOff>
      <xdr:row>76</xdr:row>
      <xdr:rowOff>16511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29933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16511</xdr:rowOff>
    </xdr:from>
    <xdr:to>
      <xdr:col>69</xdr:col>
      <xdr:colOff>92075</xdr:colOff>
      <xdr:row>76</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0467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72390</xdr:rowOff>
    </xdr:from>
    <xdr:to>
      <xdr:col>82</xdr:col>
      <xdr:colOff>158750</xdr:colOff>
      <xdr:row>76</xdr:row>
      <xdr:rowOff>2539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88917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53340</xdr:rowOff>
    </xdr:from>
    <xdr:to>
      <xdr:col>78</xdr:col>
      <xdr:colOff>120650</xdr:colOff>
      <xdr:row>75</xdr:row>
      <xdr:rowOff>154939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83820</xdr:rowOff>
    </xdr:from>
    <xdr:to>
      <xdr:col>74</xdr:col>
      <xdr:colOff>31750</xdr:colOff>
      <xdr:row>76</xdr:row>
      <xdr:rowOff>13970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24147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137160</xdr:rowOff>
    </xdr:from>
    <xdr:to>
      <xdr:col>69</xdr:col>
      <xdr:colOff>142875</xdr:colOff>
      <xdr:row>76</xdr:row>
      <xdr:rowOff>67311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77487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64770</xdr:rowOff>
    </xdr:from>
    <xdr:to>
      <xdr:col>65</xdr:col>
      <xdr:colOff>53975</xdr:colOff>
      <xdr:row>76</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168540</xdr:rowOff>
    </xdr:from>
    <xdr:to>
      <xdr:col>29</xdr:col>
      <xdr:colOff>127000</xdr:colOff>
      <xdr:row>18</xdr:row>
      <xdr:rowOff>11668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30815"/>
          <a:ext cx="647700" cy="14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125678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1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11668</xdr:rowOff>
    </xdr:from>
    <xdr:to>
      <xdr:col>26</xdr:col>
      <xdr:colOff>50800</xdr:colOff>
      <xdr:row>18</xdr:row>
      <xdr:rowOff>25917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45393"/>
          <a:ext cx="698500" cy="14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69425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25917</xdr:rowOff>
    </xdr:from>
    <xdr:to>
      <xdr:col>22</xdr:col>
      <xdr:colOff>114300</xdr:colOff>
      <xdr:row>18</xdr:row>
      <xdr:rowOff>37156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59642"/>
          <a:ext cx="698500" cy="1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55606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37156</xdr:rowOff>
    </xdr:from>
    <xdr:to>
      <xdr:col>18</xdr:col>
      <xdr:colOff>177800</xdr:colOff>
      <xdr:row>18</xdr:row>
      <xdr:rowOff>43110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70881"/>
          <a:ext cx="698500" cy="5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75784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117740</xdr:rowOff>
    </xdr:from>
    <xdr:to>
      <xdr:col>29</xdr:col>
      <xdr:colOff>177800</xdr:colOff>
      <xdr:row>18</xdr:row>
      <xdr:rowOff>47890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89817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132318</xdr:rowOff>
    </xdr:from>
    <xdr:to>
      <xdr:col>26</xdr:col>
      <xdr:colOff>101600</xdr:colOff>
      <xdr:row>18</xdr:row>
      <xdr:rowOff>62468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94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47245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80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146567</xdr:rowOff>
    </xdr:from>
    <xdr:to>
      <xdr:col>22</xdr:col>
      <xdr:colOff>165100</xdr:colOff>
      <xdr:row>18</xdr:row>
      <xdr:rowOff>76717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08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61494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157806</xdr:rowOff>
    </xdr:from>
    <xdr:to>
      <xdr:col>19</xdr:col>
      <xdr:colOff>38100</xdr:colOff>
      <xdr:row>18</xdr:row>
      <xdr:rowOff>87956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2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72733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0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163760</xdr:rowOff>
    </xdr:from>
    <xdr:to>
      <xdr:col>15</xdr:col>
      <xdr:colOff>101600</xdr:colOff>
      <xdr:row>18</xdr:row>
      <xdr:rowOff>93910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6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78686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1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57369</xdr:rowOff>
    </xdr:from>
    <xdr:to>
      <xdr:col>29</xdr:col>
      <xdr:colOff>127000</xdr:colOff>
      <xdr:row>36</xdr:row>
      <xdr:rowOff>64009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010619"/>
          <a:ext cx="647700" cy="6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64009</xdr:rowOff>
    </xdr:from>
    <xdr:to>
      <xdr:col>26</xdr:col>
      <xdr:colOff>50800</xdr:colOff>
      <xdr:row>36</xdr:row>
      <xdr:rowOff>111667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017259"/>
          <a:ext cx="698500" cy="4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88921</xdr:rowOff>
    </xdr:from>
    <xdr:to>
      <xdr:col>22</xdr:col>
      <xdr:colOff>114300</xdr:colOff>
      <xdr:row>36</xdr:row>
      <xdr:rowOff>111667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7042171"/>
          <a:ext cx="6985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88384</xdr:rowOff>
    </xdr:from>
    <xdr:to>
      <xdr:col>18</xdr:col>
      <xdr:colOff>177800</xdr:colOff>
      <xdr:row>36</xdr:row>
      <xdr:rowOff>88921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041634"/>
          <a:ext cx="698500" cy="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6569</xdr:rowOff>
    </xdr:from>
    <xdr:to>
      <xdr:col>29</xdr:col>
      <xdr:colOff>177800</xdr:colOff>
      <xdr:row>36</xdr:row>
      <xdr:rowOff>108169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5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194546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0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13209</xdr:rowOff>
    </xdr:from>
    <xdr:to>
      <xdr:col>26</xdr:col>
      <xdr:colOff>101600</xdr:colOff>
      <xdr:row>36</xdr:row>
      <xdr:rowOff>114809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966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124986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35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60867</xdr:rowOff>
    </xdr:from>
    <xdr:to>
      <xdr:col>22</xdr:col>
      <xdr:colOff>165100</xdr:colOff>
      <xdr:row>36</xdr:row>
      <xdr:rowOff>162467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01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172644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78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38121</xdr:rowOff>
    </xdr:from>
    <xdr:to>
      <xdr:col>19</xdr:col>
      <xdr:colOff>38100</xdr:colOff>
      <xdr:row>36</xdr:row>
      <xdr:rowOff>139721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9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149898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76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37584</xdr:rowOff>
    </xdr:from>
    <xdr:to>
      <xdr:col>15</xdr:col>
      <xdr:colOff>101600</xdr:colOff>
      <xdr:row>36</xdr:row>
      <xdr:rowOff>139184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9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149361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75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3,571
3,545
187.25
5,003,406
4,876,016
107,432
2,673,284
4,928,100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36842</xdr:rowOff>
    </xdr:from>
    <xdr:to>
      <xdr:col>24</xdr:col>
      <xdr:colOff>63500</xdr:colOff>
      <xdr:row>37</xdr:row>
      <xdr:rowOff>41511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80492"/>
          <a:ext cx="8382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46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41511</xdr:rowOff>
    </xdr:from>
    <xdr:to>
      <xdr:col>19</xdr:col>
      <xdr:colOff>177800</xdr:colOff>
      <xdr:row>37</xdr:row>
      <xdr:rowOff>63279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85161"/>
          <a:ext cx="889000" cy="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83625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63279</xdr:rowOff>
    </xdr:from>
    <xdr:to>
      <xdr:col>15</xdr:col>
      <xdr:colOff>50800</xdr:colOff>
      <xdr:row>37</xdr:row>
      <xdr:rowOff>111178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06929"/>
          <a:ext cx="889000" cy="4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74205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109885</xdr:rowOff>
    </xdr:from>
    <xdr:to>
      <xdr:col>10</xdr:col>
      <xdr:colOff>114300</xdr:colOff>
      <xdr:row>37</xdr:row>
      <xdr:rowOff>111178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53535"/>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126628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2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133627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3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157492</xdr:rowOff>
    </xdr:from>
    <xdr:to>
      <xdr:col>24</xdr:col>
      <xdr:colOff>114300</xdr:colOff>
      <xdr:row>37</xdr:row>
      <xdr:rowOff>87642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135919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162161</xdr:rowOff>
    </xdr:from>
    <xdr:to>
      <xdr:col>20</xdr:col>
      <xdr:colOff>38100</xdr:colOff>
      <xdr:row>37</xdr:row>
      <xdr:rowOff>92311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83438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2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12479</xdr:rowOff>
    </xdr:from>
    <xdr:to>
      <xdr:col>15</xdr:col>
      <xdr:colOff>101600</xdr:colOff>
      <xdr:row>37</xdr:row>
      <xdr:rowOff>114079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105206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4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60378</xdr:rowOff>
    </xdr:from>
    <xdr:to>
      <xdr:col>10</xdr:col>
      <xdr:colOff>165100</xdr:colOff>
      <xdr:row>37</xdr:row>
      <xdr:rowOff>161978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153105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9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59085</xdr:rowOff>
    </xdr:from>
    <xdr:to>
      <xdr:col>6</xdr:col>
      <xdr:colOff>38100</xdr:colOff>
      <xdr:row>37</xdr:row>
      <xdr:rowOff>160685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151812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9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98707</xdr:rowOff>
    </xdr:from>
    <xdr:to>
      <xdr:col>24</xdr:col>
      <xdr:colOff>63500</xdr:colOff>
      <xdr:row>57</xdr:row>
      <xdr:rowOff>150688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71357"/>
          <a:ext cx="838200" cy="5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150688</xdr:rowOff>
    </xdr:from>
    <xdr:to>
      <xdr:col>19</xdr:col>
      <xdr:colOff>177800</xdr:colOff>
      <xdr:row>58</xdr:row>
      <xdr:rowOff>538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3338"/>
          <a:ext cx="889000" cy="2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538</xdr:rowOff>
    </xdr:from>
    <xdr:to>
      <xdr:col>15</xdr:col>
      <xdr:colOff>50800</xdr:colOff>
      <xdr:row>58</xdr:row>
      <xdr:rowOff>24491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4638"/>
          <a:ext cx="889000" cy="2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24491</xdr:rowOff>
    </xdr:from>
    <xdr:to>
      <xdr:col>10</xdr:col>
      <xdr:colOff>114300</xdr:colOff>
      <xdr:row>58</xdr:row>
      <xdr:rowOff>43025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8591"/>
          <a:ext cx="889000" cy="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29260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26634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47907</xdr:rowOff>
    </xdr:from>
    <xdr:to>
      <xdr:col>24</xdr:col>
      <xdr:colOff>114300</xdr:colOff>
      <xdr:row>57</xdr:row>
      <xdr:rowOff>149507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26334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99888</xdr:rowOff>
    </xdr:from>
    <xdr:to>
      <xdr:col>20</xdr:col>
      <xdr:colOff>38100</xdr:colOff>
      <xdr:row>58</xdr:row>
      <xdr:rowOff>30038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21165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6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121188</xdr:rowOff>
    </xdr:from>
    <xdr:to>
      <xdr:col>15</xdr:col>
      <xdr:colOff>101600</xdr:colOff>
      <xdr:row>58</xdr:row>
      <xdr:rowOff>51338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42465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145141</xdr:rowOff>
    </xdr:from>
    <xdr:to>
      <xdr:col>10</xdr:col>
      <xdr:colOff>165100</xdr:colOff>
      <xdr:row>58</xdr:row>
      <xdr:rowOff>75291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66418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1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163675</xdr:rowOff>
    </xdr:from>
    <xdr:to>
      <xdr:col>6</xdr:col>
      <xdr:colOff>38100</xdr:colOff>
      <xdr:row>58</xdr:row>
      <xdr:rowOff>93825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84952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155004</xdr:rowOff>
    </xdr:from>
    <xdr:to>
      <xdr:col>24</xdr:col>
      <xdr:colOff>63500</xdr:colOff>
      <xdr:row>74</xdr:row>
      <xdr:rowOff>170053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670854"/>
          <a:ext cx="838200" cy="18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155004</xdr:rowOff>
    </xdr:from>
    <xdr:to>
      <xdr:col>19</xdr:col>
      <xdr:colOff>177800</xdr:colOff>
      <xdr:row>75</xdr:row>
      <xdr:rowOff>103836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670854"/>
          <a:ext cx="889000" cy="29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103836</xdr:rowOff>
    </xdr:from>
    <xdr:to>
      <xdr:col>15</xdr:col>
      <xdr:colOff>50800</xdr:colOff>
      <xdr:row>77</xdr:row>
      <xdr:rowOff>88176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962586"/>
          <a:ext cx="889000" cy="32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83050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152691</xdr:rowOff>
    </xdr:from>
    <xdr:to>
      <xdr:col>10</xdr:col>
      <xdr:colOff>114300</xdr:colOff>
      <xdr:row>77</xdr:row>
      <xdr:rowOff>88176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82891"/>
          <a:ext cx="889000" cy="10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18394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164876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119253</xdr:rowOff>
    </xdr:from>
    <xdr:to>
      <xdr:col>24</xdr:col>
      <xdr:colOff>114300</xdr:colOff>
      <xdr:row>75</xdr:row>
      <xdr:rowOff>49403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0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142130</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104204</xdr:rowOff>
    </xdr:from>
    <xdr:to>
      <xdr:col>20</xdr:col>
      <xdr:colOff>38100</xdr:colOff>
      <xdr:row>74</xdr:row>
      <xdr:rowOff>34354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62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50881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3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53036</xdr:rowOff>
    </xdr:from>
    <xdr:to>
      <xdr:col>15</xdr:col>
      <xdr:colOff>101600</xdr:colOff>
      <xdr:row>75</xdr:row>
      <xdr:rowOff>154636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171163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68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37376</xdr:rowOff>
    </xdr:from>
    <xdr:to>
      <xdr:col>10</xdr:col>
      <xdr:colOff>165100</xdr:colOff>
      <xdr:row>77</xdr:row>
      <xdr:rowOff>138976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155503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01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101891</xdr:rowOff>
    </xdr:from>
    <xdr:to>
      <xdr:col>6</xdr:col>
      <xdr:colOff>38100</xdr:colOff>
      <xdr:row>77</xdr:row>
      <xdr:rowOff>32041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48569</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9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104953</xdr:rowOff>
    </xdr:from>
    <xdr:to>
      <xdr:col>24</xdr:col>
      <xdr:colOff>63500</xdr:colOff>
      <xdr:row>96</xdr:row>
      <xdr:rowOff>109906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392703"/>
          <a:ext cx="8382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104953</xdr:rowOff>
    </xdr:from>
    <xdr:to>
      <xdr:col>19</xdr:col>
      <xdr:colOff>177800</xdr:colOff>
      <xdr:row>97</xdr:row>
      <xdr:rowOff>113312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92703"/>
          <a:ext cx="889000" cy="35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113312</xdr:rowOff>
    </xdr:from>
    <xdr:to>
      <xdr:col>15</xdr:col>
      <xdr:colOff>50800</xdr:colOff>
      <xdr:row>97</xdr:row>
      <xdr:rowOff>119790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43962"/>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119790</xdr:rowOff>
    </xdr:from>
    <xdr:to>
      <xdr:col>10</xdr:col>
      <xdr:colOff>114300</xdr:colOff>
      <xdr:row>97</xdr:row>
      <xdr:rowOff>153481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50440"/>
          <a:ext cx="889000" cy="3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59106</xdr:rowOff>
    </xdr:from>
    <xdr:to>
      <xdr:col>24</xdr:col>
      <xdr:colOff>114300</xdr:colOff>
      <xdr:row>96</xdr:row>
      <xdr:rowOff>160706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37533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9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54153</xdr:rowOff>
    </xdr:from>
    <xdr:to>
      <xdr:col>20</xdr:col>
      <xdr:colOff>38100</xdr:colOff>
      <xdr:row>95</xdr:row>
      <xdr:rowOff>155753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11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62512</xdr:rowOff>
    </xdr:from>
    <xdr:to>
      <xdr:col>15</xdr:col>
      <xdr:colOff>101600</xdr:colOff>
      <xdr:row>97</xdr:row>
      <xdr:rowOff>164112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155239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68990</xdr:rowOff>
    </xdr:from>
    <xdr:to>
      <xdr:col>10</xdr:col>
      <xdr:colOff>165100</xdr:colOff>
      <xdr:row>97</xdr:row>
      <xdr:rowOff>170590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9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161717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102681</xdr:rowOff>
    </xdr:from>
    <xdr:to>
      <xdr:col>6</xdr:col>
      <xdr:colOff>38100</xdr:colOff>
      <xdr:row>98</xdr:row>
      <xdr:rowOff>32831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23958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46841</xdr:rowOff>
    </xdr:from>
    <xdr:to>
      <xdr:col>55</xdr:col>
      <xdr:colOff>0</xdr:colOff>
      <xdr:row>38</xdr:row>
      <xdr:rowOff>68731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61941"/>
          <a:ext cx="838200" cy="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132556</xdr:rowOff>
    </xdr:from>
    <xdr:to>
      <xdr:col>50</xdr:col>
      <xdr:colOff>114300</xdr:colOff>
      <xdr:row>38</xdr:row>
      <xdr:rowOff>68731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76206"/>
          <a:ext cx="889000" cy="10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132556</xdr:rowOff>
    </xdr:from>
    <xdr:to>
      <xdr:col>45</xdr:col>
      <xdr:colOff>177800</xdr:colOff>
      <xdr:row>38</xdr:row>
      <xdr:rowOff>72637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76206"/>
          <a:ext cx="889000" cy="1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67996</xdr:rowOff>
    </xdr:from>
    <xdr:to>
      <xdr:col>41</xdr:col>
      <xdr:colOff>50800</xdr:colOff>
      <xdr:row>38</xdr:row>
      <xdr:rowOff>72637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83096"/>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161763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167491</xdr:rowOff>
    </xdr:from>
    <xdr:to>
      <xdr:col>55</xdr:col>
      <xdr:colOff>50800</xdr:colOff>
      <xdr:row>38</xdr:row>
      <xdr:rowOff>97641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18919</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6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17931</xdr:rowOff>
    </xdr:from>
    <xdr:to>
      <xdr:col>50</xdr:col>
      <xdr:colOff>165100</xdr:colOff>
      <xdr:row>38</xdr:row>
      <xdr:rowOff>119531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136058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30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81756</xdr:rowOff>
    </xdr:from>
    <xdr:to>
      <xdr:col>46</xdr:col>
      <xdr:colOff>38100</xdr:colOff>
      <xdr:row>38</xdr:row>
      <xdr:rowOff>11906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3032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51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21837</xdr:rowOff>
    </xdr:from>
    <xdr:to>
      <xdr:col>41</xdr:col>
      <xdr:colOff>101600</xdr:colOff>
      <xdr:row>38</xdr:row>
      <xdr:rowOff>123437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139963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31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17196</xdr:rowOff>
    </xdr:from>
    <xdr:to>
      <xdr:col>36</xdr:col>
      <xdr:colOff>165100</xdr:colOff>
      <xdr:row>38</xdr:row>
      <xdr:rowOff>118796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135323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30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82240</xdr:rowOff>
    </xdr:from>
    <xdr:to>
      <xdr:col>55</xdr:col>
      <xdr:colOff>0</xdr:colOff>
      <xdr:row>58</xdr:row>
      <xdr:rowOff>18252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54890"/>
          <a:ext cx="838200" cy="10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66588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39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18252</xdr:rowOff>
    </xdr:from>
    <xdr:to>
      <xdr:col>50</xdr:col>
      <xdr:colOff>114300</xdr:colOff>
      <xdr:row>58</xdr:row>
      <xdr:rowOff>123391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62352"/>
          <a:ext cx="889000" cy="10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123391</xdr:rowOff>
    </xdr:from>
    <xdr:to>
      <xdr:col>45</xdr:col>
      <xdr:colOff>177800</xdr:colOff>
      <xdr:row>58</xdr:row>
      <xdr:rowOff>124613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10067491"/>
          <a:ext cx="8890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64531</xdr:rowOff>
    </xdr:from>
    <xdr:to>
      <xdr:col>41</xdr:col>
      <xdr:colOff>50800</xdr:colOff>
      <xdr:row>58</xdr:row>
      <xdr:rowOff>124613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08631"/>
          <a:ext cx="889000" cy="6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50020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65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31440</xdr:rowOff>
    </xdr:from>
    <xdr:to>
      <xdr:col>55</xdr:col>
      <xdr:colOff>50800</xdr:colOff>
      <xdr:row>57</xdr:row>
      <xdr:rowOff>133040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54317</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5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138902</xdr:rowOff>
    </xdr:from>
    <xdr:to>
      <xdr:col>50</xdr:col>
      <xdr:colOff>165100</xdr:colOff>
      <xdr:row>58</xdr:row>
      <xdr:rowOff>69052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1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60179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00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72591</xdr:rowOff>
    </xdr:from>
    <xdr:to>
      <xdr:col>46</xdr:col>
      <xdr:colOff>38100</xdr:colOff>
      <xdr:row>59</xdr:row>
      <xdr:rowOff>2741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165318</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10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73813</xdr:rowOff>
    </xdr:from>
    <xdr:to>
      <xdr:col>41</xdr:col>
      <xdr:colOff>101600</xdr:colOff>
      <xdr:row>59</xdr:row>
      <xdr:rowOff>3963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166540</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1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13731</xdr:rowOff>
    </xdr:from>
    <xdr:to>
      <xdr:col>36</xdr:col>
      <xdr:colOff>165100</xdr:colOff>
      <xdr:row>58</xdr:row>
      <xdr:rowOff>115331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106458</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05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14109</xdr:rowOff>
    </xdr:from>
    <xdr:to>
      <xdr:col>55</xdr:col>
      <xdr:colOff>0</xdr:colOff>
      <xdr:row>79</xdr:row>
      <xdr:rowOff>31128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87209"/>
          <a:ext cx="838200" cy="1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4348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7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31128</xdr:rowOff>
    </xdr:from>
    <xdr:to>
      <xdr:col>50</xdr:col>
      <xdr:colOff>114300</xdr:colOff>
      <xdr:row>79</xdr:row>
      <xdr:rowOff>34122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75678"/>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34080</xdr:rowOff>
    </xdr:from>
    <xdr:to>
      <xdr:col>45</xdr:col>
      <xdr:colOff>177800</xdr:colOff>
      <xdr:row>79</xdr:row>
      <xdr:rowOff>34122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78630"/>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13680</xdr:rowOff>
    </xdr:from>
    <xdr:to>
      <xdr:col>41</xdr:col>
      <xdr:colOff>50800</xdr:colOff>
      <xdr:row>79</xdr:row>
      <xdr:rowOff>34080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58230"/>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134759</xdr:rowOff>
    </xdr:from>
    <xdr:to>
      <xdr:col>55</xdr:col>
      <xdr:colOff>50800</xdr:colOff>
      <xdr:row>78</xdr:row>
      <xdr:rowOff>64909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157636</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8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151778</xdr:rowOff>
    </xdr:from>
    <xdr:to>
      <xdr:col>50</xdr:col>
      <xdr:colOff>165100</xdr:colOff>
      <xdr:row>79</xdr:row>
      <xdr:rowOff>81928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2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73055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61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154772</xdr:rowOff>
    </xdr:from>
    <xdr:to>
      <xdr:col>46</xdr:col>
      <xdr:colOff>38100</xdr:colOff>
      <xdr:row>79</xdr:row>
      <xdr:rowOff>84922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2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76049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2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154730</xdr:rowOff>
    </xdr:from>
    <xdr:to>
      <xdr:col>41</xdr:col>
      <xdr:colOff>101600</xdr:colOff>
      <xdr:row>79</xdr:row>
      <xdr:rowOff>84880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76007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134330</xdr:rowOff>
    </xdr:from>
    <xdr:to>
      <xdr:col>36</xdr:col>
      <xdr:colOff>165100</xdr:colOff>
      <xdr:row>79</xdr:row>
      <xdr:rowOff>64480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55607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6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44061</xdr:rowOff>
    </xdr:from>
    <xdr:to>
      <xdr:col>55</xdr:col>
      <xdr:colOff>0</xdr:colOff>
      <xdr:row>96</xdr:row>
      <xdr:rowOff>24767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331811"/>
          <a:ext cx="838200" cy="15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2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44061</xdr:rowOff>
    </xdr:from>
    <xdr:to>
      <xdr:col>50</xdr:col>
      <xdr:colOff>114300</xdr:colOff>
      <xdr:row>96</xdr:row>
      <xdr:rowOff>116029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331811"/>
          <a:ext cx="889000" cy="24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104191</xdr:rowOff>
    </xdr:from>
    <xdr:to>
      <xdr:col>45</xdr:col>
      <xdr:colOff>177800</xdr:colOff>
      <xdr:row>96</xdr:row>
      <xdr:rowOff>116029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563391"/>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532</xdr:rowOff>
    </xdr:from>
    <xdr:to>
      <xdr:col>41</xdr:col>
      <xdr:colOff>50800</xdr:colOff>
      <xdr:row>96</xdr:row>
      <xdr:rowOff>104191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459732"/>
          <a:ext cx="889000" cy="10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145417</xdr:rowOff>
    </xdr:from>
    <xdr:to>
      <xdr:col>55</xdr:col>
      <xdr:colOff>50800</xdr:colOff>
      <xdr:row>96</xdr:row>
      <xdr:rowOff>75567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3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168294</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8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164711</xdr:rowOff>
    </xdr:from>
    <xdr:to>
      <xdr:col>50</xdr:col>
      <xdr:colOff>165100</xdr:colOff>
      <xdr:row>95</xdr:row>
      <xdr:rowOff>94861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2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85988</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637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65229</xdr:rowOff>
    </xdr:from>
    <xdr:to>
      <xdr:col>46</xdr:col>
      <xdr:colOff>38100</xdr:colOff>
      <xdr:row>96</xdr:row>
      <xdr:rowOff>166829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157956</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661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53391</xdr:rowOff>
    </xdr:from>
    <xdr:to>
      <xdr:col>41</xdr:col>
      <xdr:colOff>101600</xdr:colOff>
      <xdr:row>96</xdr:row>
      <xdr:rowOff>154991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146118</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660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121182</xdr:rowOff>
    </xdr:from>
    <xdr:to>
      <xdr:col>36</xdr:col>
      <xdr:colOff>165100</xdr:colOff>
      <xdr:row>96</xdr:row>
      <xdr:rowOff>51332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42459</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650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64792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4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96414</xdr:rowOff>
    </xdr:from>
    <xdr:to>
      <xdr:col>85</xdr:col>
      <xdr:colOff>127000</xdr:colOff>
      <xdr:row>76</xdr:row>
      <xdr:rowOff>105167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26614"/>
          <a:ext cx="8382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105167</xdr:rowOff>
    </xdr:from>
    <xdr:to>
      <xdr:col>81</xdr:col>
      <xdr:colOff>50800</xdr:colOff>
      <xdr:row>76</xdr:row>
      <xdr:rowOff>127893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35367"/>
          <a:ext cx="8890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127893</xdr:rowOff>
    </xdr:from>
    <xdr:to>
      <xdr:col>76</xdr:col>
      <xdr:colOff>114300</xdr:colOff>
      <xdr:row>76</xdr:row>
      <xdr:rowOff>133626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58093"/>
          <a:ext cx="8890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133626</xdr:rowOff>
    </xdr:from>
    <xdr:to>
      <xdr:col>71</xdr:col>
      <xdr:colOff>177800</xdr:colOff>
      <xdr:row>76</xdr:row>
      <xdr:rowOff>153324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63826"/>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45614</xdr:rowOff>
    </xdr:from>
    <xdr:to>
      <xdr:col>85</xdr:col>
      <xdr:colOff>177800</xdr:colOff>
      <xdr:row>76</xdr:row>
      <xdr:rowOff>147214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68491</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2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54367</xdr:rowOff>
    </xdr:from>
    <xdr:to>
      <xdr:col>81</xdr:col>
      <xdr:colOff>101600</xdr:colOff>
      <xdr:row>76</xdr:row>
      <xdr:rowOff>155967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8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1045</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85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77093</xdr:rowOff>
    </xdr:from>
    <xdr:to>
      <xdr:col>76</xdr:col>
      <xdr:colOff>165100</xdr:colOff>
      <xdr:row>77</xdr:row>
      <xdr:rowOff>7243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23770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88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82826</xdr:rowOff>
    </xdr:from>
    <xdr:to>
      <xdr:col>72</xdr:col>
      <xdr:colOff>38100</xdr:colOff>
      <xdr:row>77</xdr:row>
      <xdr:rowOff>12976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29503</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288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102524</xdr:rowOff>
    </xdr:from>
    <xdr:to>
      <xdr:col>67</xdr:col>
      <xdr:colOff>101600</xdr:colOff>
      <xdr:row>77</xdr:row>
      <xdr:rowOff>32674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49202</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290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530</xdr:rowOff>
    </xdr:from>
    <xdr:to>
      <xdr:col>85</xdr:col>
      <xdr:colOff>127000</xdr:colOff>
      <xdr:row>98</xdr:row>
      <xdr:rowOff>63962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02630"/>
          <a:ext cx="838200" cy="6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530</xdr:rowOff>
    </xdr:from>
    <xdr:to>
      <xdr:col>81</xdr:col>
      <xdr:colOff>50800</xdr:colOff>
      <xdr:row>98</xdr:row>
      <xdr:rowOff>49905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02630"/>
          <a:ext cx="889000" cy="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39962</xdr:rowOff>
    </xdr:from>
    <xdr:to>
      <xdr:col>76</xdr:col>
      <xdr:colOff>114300</xdr:colOff>
      <xdr:row>98</xdr:row>
      <xdr:rowOff>49905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42062"/>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19644</xdr:rowOff>
    </xdr:from>
    <xdr:to>
      <xdr:col>71</xdr:col>
      <xdr:colOff>177800</xdr:colOff>
      <xdr:row>98</xdr:row>
      <xdr:rowOff>39962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21744"/>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13162</xdr:rowOff>
    </xdr:from>
    <xdr:to>
      <xdr:col>85</xdr:col>
      <xdr:colOff>177800</xdr:colOff>
      <xdr:row>98</xdr:row>
      <xdr:rowOff>114762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99539</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121180</xdr:rowOff>
    </xdr:from>
    <xdr:to>
      <xdr:col>81</xdr:col>
      <xdr:colOff>101600</xdr:colOff>
      <xdr:row>98</xdr:row>
      <xdr:rowOff>51330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42457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170555</xdr:rowOff>
    </xdr:from>
    <xdr:to>
      <xdr:col>76</xdr:col>
      <xdr:colOff>165100</xdr:colOff>
      <xdr:row>98</xdr:row>
      <xdr:rowOff>100705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0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91832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9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160612</xdr:rowOff>
    </xdr:from>
    <xdr:to>
      <xdr:col>72</xdr:col>
      <xdr:colOff>38100</xdr:colOff>
      <xdr:row>98</xdr:row>
      <xdr:rowOff>90762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81889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8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140294</xdr:rowOff>
    </xdr:from>
    <xdr:to>
      <xdr:col>67</xdr:col>
      <xdr:colOff>101600</xdr:colOff>
      <xdr:row>98</xdr:row>
      <xdr:rowOff>70444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7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61571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10160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96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10160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96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130810</xdr:rowOff>
    </xdr:from>
    <xdr:to>
      <xdr:col>112</xdr:col>
      <xdr:colOff>38100</xdr:colOff>
      <xdr:row>39</xdr:row>
      <xdr:rowOff>60960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52087</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3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155085</xdr:rowOff>
    </xdr:from>
    <xdr:to>
      <xdr:col>116</xdr:col>
      <xdr:colOff>63500</xdr:colOff>
      <xdr:row>56</xdr:row>
      <xdr:rowOff>3226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584835"/>
          <a:ext cx="8382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108475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1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3226</xdr:rowOff>
    </xdr:from>
    <xdr:to>
      <xdr:col>111</xdr:col>
      <xdr:colOff>177800</xdr:colOff>
      <xdr:row>56</xdr:row>
      <xdr:rowOff>17102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604426"/>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39186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8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17102</xdr:rowOff>
    </xdr:from>
    <xdr:to>
      <xdr:col>107</xdr:col>
      <xdr:colOff>50800</xdr:colOff>
      <xdr:row>57</xdr:row>
      <xdr:rowOff>144135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618302"/>
          <a:ext cx="889000" cy="29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156618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144135</xdr:rowOff>
    </xdr:from>
    <xdr:to>
      <xdr:col>102</xdr:col>
      <xdr:colOff>114300</xdr:colOff>
      <xdr:row>57</xdr:row>
      <xdr:rowOff>144661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916785"/>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104285</xdr:rowOff>
    </xdr:from>
    <xdr:to>
      <xdr:col>116</xdr:col>
      <xdr:colOff>114300</xdr:colOff>
      <xdr:row>56</xdr:row>
      <xdr:rowOff>34435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5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127162</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38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123876</xdr:rowOff>
    </xdr:from>
    <xdr:to>
      <xdr:col>112</xdr:col>
      <xdr:colOff>38100</xdr:colOff>
      <xdr:row>56</xdr:row>
      <xdr:rowOff>54026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55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70553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32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137752</xdr:rowOff>
    </xdr:from>
    <xdr:to>
      <xdr:col>107</xdr:col>
      <xdr:colOff>101600</xdr:colOff>
      <xdr:row>56</xdr:row>
      <xdr:rowOff>67902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5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84429</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34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93335</xdr:rowOff>
    </xdr:from>
    <xdr:to>
      <xdr:col>102</xdr:col>
      <xdr:colOff>165100</xdr:colOff>
      <xdr:row>58</xdr:row>
      <xdr:rowOff>23485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6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14612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95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93861</xdr:rowOff>
    </xdr:from>
    <xdr:to>
      <xdr:col>98</xdr:col>
      <xdr:colOff>38100</xdr:colOff>
      <xdr:row>58</xdr:row>
      <xdr:rowOff>24011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15138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5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125888</xdr:rowOff>
    </xdr:from>
    <xdr:to>
      <xdr:col>116</xdr:col>
      <xdr:colOff>63500</xdr:colOff>
      <xdr:row>76</xdr:row>
      <xdr:rowOff>169487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56088"/>
          <a:ext cx="838200" cy="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126563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13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128887</xdr:rowOff>
    </xdr:from>
    <xdr:to>
      <xdr:col>111</xdr:col>
      <xdr:colOff>177800</xdr:colOff>
      <xdr:row>76</xdr:row>
      <xdr:rowOff>169487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159087"/>
          <a:ext cx="8890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128887</xdr:rowOff>
    </xdr:from>
    <xdr:to>
      <xdr:col>107</xdr:col>
      <xdr:colOff>50800</xdr:colOff>
      <xdr:row>76</xdr:row>
      <xdr:rowOff>131694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159087"/>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48424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73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131694</xdr:rowOff>
    </xdr:from>
    <xdr:to>
      <xdr:col>102</xdr:col>
      <xdr:colOff>114300</xdr:colOff>
      <xdr:row>76</xdr:row>
      <xdr:rowOff>132902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61894"/>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58514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75088</xdr:rowOff>
    </xdr:from>
    <xdr:to>
      <xdr:col>116</xdr:col>
      <xdr:colOff>114300</xdr:colOff>
      <xdr:row>77</xdr:row>
      <xdr:rowOff>5238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53515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8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118687</xdr:rowOff>
    </xdr:from>
    <xdr:to>
      <xdr:col>112</xdr:col>
      <xdr:colOff>38100</xdr:colOff>
      <xdr:row>77</xdr:row>
      <xdr:rowOff>48837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39964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78087</xdr:rowOff>
    </xdr:from>
    <xdr:to>
      <xdr:col>107</xdr:col>
      <xdr:colOff>101600</xdr:colOff>
      <xdr:row>77</xdr:row>
      <xdr:rowOff>8237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170814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80894</xdr:rowOff>
    </xdr:from>
    <xdr:to>
      <xdr:col>102</xdr:col>
      <xdr:colOff>165100</xdr:colOff>
      <xdr:row>77</xdr:row>
      <xdr:rowOff>11044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2171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82102</xdr:rowOff>
    </xdr:from>
    <xdr:to>
      <xdr:col>98</xdr:col>
      <xdr:colOff>38100</xdr:colOff>
      <xdr:row>77</xdr:row>
      <xdr:rowOff>12252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3379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項目のうち、維持補修費については、前年度よりも町道除雪費が大幅に減少したが変わらず類似団体平均を上回っている。補助費等については、高校魅力化推進事業による各種補助の実施によるもの。公債費については、平成３０年度の過疎対策事業債に係る元金償還によるもの。貸付金については、産業振興資金貸付金の実施が主なものとなっている。また、普通建設事業費（うち新規整備）については、前年度と比較し、主に青少年交流センター整備事業を実施したため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3,571
3,545
187.25
5,003,406
4,876,016
107,432
2,673,284
4,928,100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82321</xdr:rowOff>
    </xdr:from>
    <xdr:to>
      <xdr:col>24</xdr:col>
      <xdr:colOff>63500</xdr:colOff>
      <xdr:row>36</xdr:row>
      <xdr:rowOff>109268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254521"/>
          <a:ext cx="838200" cy="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82321</xdr:rowOff>
    </xdr:from>
    <xdr:to>
      <xdr:col>19</xdr:col>
      <xdr:colOff>177800</xdr:colOff>
      <xdr:row>36</xdr:row>
      <xdr:rowOff>149701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254521"/>
          <a:ext cx="889000" cy="6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128270</xdr:rowOff>
    </xdr:from>
    <xdr:to>
      <xdr:col>15</xdr:col>
      <xdr:colOff>50800</xdr:colOff>
      <xdr:row>36</xdr:row>
      <xdr:rowOff>149701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300470"/>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128270</xdr:rowOff>
    </xdr:from>
    <xdr:to>
      <xdr:col>10</xdr:col>
      <xdr:colOff>114300</xdr:colOff>
      <xdr:row>36</xdr:row>
      <xdr:rowOff>132928</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300470"/>
          <a:ext cx="889000" cy="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39152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47239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58468</xdr:rowOff>
    </xdr:from>
    <xdr:to>
      <xdr:col>24</xdr:col>
      <xdr:colOff>114300</xdr:colOff>
      <xdr:row>36</xdr:row>
      <xdr:rowOff>160068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81345</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8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31521</xdr:rowOff>
    </xdr:from>
    <xdr:to>
      <xdr:col>20</xdr:col>
      <xdr:colOff>38100</xdr:colOff>
      <xdr:row>36</xdr:row>
      <xdr:rowOff>133121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149648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97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98901</xdr:rowOff>
    </xdr:from>
    <xdr:to>
      <xdr:col>15</xdr:col>
      <xdr:colOff>101600</xdr:colOff>
      <xdr:row>37</xdr:row>
      <xdr:rowOff>29051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7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45578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04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77470</xdr:rowOff>
    </xdr:from>
    <xdr:to>
      <xdr:col>10</xdr:col>
      <xdr:colOff>165100</xdr:colOff>
      <xdr:row>37</xdr:row>
      <xdr:rowOff>7620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24147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02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82128</xdr:rowOff>
    </xdr:from>
    <xdr:to>
      <xdr:col>6</xdr:col>
      <xdr:colOff>38100</xdr:colOff>
      <xdr:row>37</xdr:row>
      <xdr:rowOff>12278</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25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28805</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0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13206</xdr:rowOff>
    </xdr:from>
    <xdr:to>
      <xdr:col>24</xdr:col>
      <xdr:colOff>63500</xdr:colOff>
      <xdr:row>58</xdr:row>
      <xdr:rowOff>25605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957306"/>
          <a:ext cx="8382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157000</xdr:rowOff>
    </xdr:from>
    <xdr:to>
      <xdr:col>19</xdr:col>
      <xdr:colOff>177800</xdr:colOff>
      <xdr:row>58</xdr:row>
      <xdr:rowOff>13206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929650"/>
          <a:ext cx="889000" cy="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157000</xdr:rowOff>
    </xdr:from>
    <xdr:to>
      <xdr:col>15</xdr:col>
      <xdr:colOff>50800</xdr:colOff>
      <xdr:row>58</xdr:row>
      <xdr:rowOff>52368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29650"/>
          <a:ext cx="889000" cy="6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50273</xdr:rowOff>
    </xdr:from>
    <xdr:to>
      <xdr:col>10</xdr:col>
      <xdr:colOff>114300</xdr:colOff>
      <xdr:row>58</xdr:row>
      <xdr:rowOff>52368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9437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72824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7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146255</xdr:rowOff>
    </xdr:from>
    <xdr:to>
      <xdr:col>24</xdr:col>
      <xdr:colOff>114300</xdr:colOff>
      <xdr:row>58</xdr:row>
      <xdr:rowOff>76405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1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61182</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3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133856</xdr:rowOff>
    </xdr:from>
    <xdr:to>
      <xdr:col>20</xdr:col>
      <xdr:colOff>38100</xdr:colOff>
      <xdr:row>58</xdr:row>
      <xdr:rowOff>64006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55133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99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106200</xdr:rowOff>
    </xdr:from>
    <xdr:to>
      <xdr:col>15</xdr:col>
      <xdr:colOff>101600</xdr:colOff>
      <xdr:row>58</xdr:row>
      <xdr:rowOff>36350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8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27477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97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1568</xdr:rowOff>
    </xdr:from>
    <xdr:to>
      <xdr:col>10</xdr:col>
      <xdr:colOff>165100</xdr:colOff>
      <xdr:row>58</xdr:row>
      <xdr:rowOff>103168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4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94295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0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170923</xdr:rowOff>
    </xdr:from>
    <xdr:to>
      <xdr:col>6</xdr:col>
      <xdr:colOff>38100</xdr:colOff>
      <xdr:row>58</xdr:row>
      <xdr:rowOff>101073</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92200</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03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62909</xdr:rowOff>
    </xdr:from>
    <xdr:to>
      <xdr:col>24</xdr:col>
      <xdr:colOff>63500</xdr:colOff>
      <xdr:row>75</xdr:row>
      <xdr:rowOff>96138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750209"/>
          <a:ext cx="838200" cy="20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62909</xdr:rowOff>
    </xdr:from>
    <xdr:to>
      <xdr:col>19</xdr:col>
      <xdr:colOff>177800</xdr:colOff>
      <xdr:row>76</xdr:row>
      <xdr:rowOff>141666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50209"/>
          <a:ext cx="889000" cy="4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141666</xdr:rowOff>
    </xdr:from>
    <xdr:to>
      <xdr:col>15</xdr:col>
      <xdr:colOff>50800</xdr:colOff>
      <xdr:row>76</xdr:row>
      <xdr:rowOff>153631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71866"/>
          <a:ext cx="889000" cy="1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153631</xdr:rowOff>
    </xdr:from>
    <xdr:to>
      <xdr:col>10</xdr:col>
      <xdr:colOff>114300</xdr:colOff>
      <xdr:row>76</xdr:row>
      <xdr:rowOff>168568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83831"/>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45338</xdr:rowOff>
    </xdr:from>
    <xdr:to>
      <xdr:col>24</xdr:col>
      <xdr:colOff>114300</xdr:colOff>
      <xdr:row>75</xdr:row>
      <xdr:rowOff>146938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0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68215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5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12109</xdr:rowOff>
    </xdr:from>
    <xdr:to>
      <xdr:col>20</xdr:col>
      <xdr:colOff>38100</xdr:colOff>
      <xdr:row>74</xdr:row>
      <xdr:rowOff>113709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6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130236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90866</xdr:rowOff>
    </xdr:from>
    <xdr:to>
      <xdr:col>15</xdr:col>
      <xdr:colOff>101600</xdr:colOff>
      <xdr:row>77</xdr:row>
      <xdr:rowOff>21016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12143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1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102831</xdr:rowOff>
    </xdr:from>
    <xdr:to>
      <xdr:col>10</xdr:col>
      <xdr:colOff>165100</xdr:colOff>
      <xdr:row>77</xdr:row>
      <xdr:rowOff>32981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24108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2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117768</xdr:rowOff>
    </xdr:from>
    <xdr:to>
      <xdr:col>6</xdr:col>
      <xdr:colOff>38100</xdr:colOff>
      <xdr:row>77</xdr:row>
      <xdr:rowOff>47918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39045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4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140331</xdr:rowOff>
    </xdr:from>
    <xdr:to>
      <xdr:col>24</xdr:col>
      <xdr:colOff>63500</xdr:colOff>
      <xdr:row>95</xdr:row>
      <xdr:rowOff>22853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256631"/>
          <a:ext cx="8382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166570</xdr:rowOff>
    </xdr:from>
    <xdr:to>
      <xdr:col>19</xdr:col>
      <xdr:colOff>177800</xdr:colOff>
      <xdr:row>95</xdr:row>
      <xdr:rowOff>22853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282870"/>
          <a:ext cx="8890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110720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166570</xdr:rowOff>
    </xdr:from>
    <xdr:to>
      <xdr:col>15</xdr:col>
      <xdr:colOff>50800</xdr:colOff>
      <xdr:row>95</xdr:row>
      <xdr:rowOff>160959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82870"/>
          <a:ext cx="889000" cy="16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36104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9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128443</xdr:rowOff>
    </xdr:from>
    <xdr:to>
      <xdr:col>10</xdr:col>
      <xdr:colOff>114300</xdr:colOff>
      <xdr:row>95</xdr:row>
      <xdr:rowOff>160959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416193"/>
          <a:ext cx="889000" cy="3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100931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139785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89531</xdr:rowOff>
    </xdr:from>
    <xdr:to>
      <xdr:col>24</xdr:col>
      <xdr:colOff>114300</xdr:colOff>
      <xdr:row>95</xdr:row>
      <xdr:rowOff>19681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20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112408</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143503</xdr:rowOff>
    </xdr:from>
    <xdr:to>
      <xdr:col>20</xdr:col>
      <xdr:colOff>38100</xdr:colOff>
      <xdr:row>95</xdr:row>
      <xdr:rowOff>73653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2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90180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03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115770</xdr:rowOff>
    </xdr:from>
    <xdr:to>
      <xdr:col>15</xdr:col>
      <xdr:colOff>101600</xdr:colOff>
      <xdr:row>95</xdr:row>
      <xdr:rowOff>45920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62447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00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110159</xdr:rowOff>
    </xdr:from>
    <xdr:to>
      <xdr:col>10</xdr:col>
      <xdr:colOff>165100</xdr:colOff>
      <xdr:row>96</xdr:row>
      <xdr:rowOff>40309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56836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17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77643</xdr:rowOff>
    </xdr:from>
    <xdr:to>
      <xdr:col>6</xdr:col>
      <xdr:colOff>38100</xdr:colOff>
      <xdr:row>96</xdr:row>
      <xdr:rowOff>7793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24320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14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89713</xdr:rowOff>
    </xdr:from>
    <xdr:to>
      <xdr:col>55</xdr:col>
      <xdr:colOff>0</xdr:colOff>
      <xdr:row>38</xdr:row>
      <xdr:rowOff>95504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04813"/>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34180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49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95504</xdr:rowOff>
    </xdr:from>
    <xdr:to>
      <xdr:col>50</xdr:col>
      <xdr:colOff>114300</xdr:colOff>
      <xdr:row>38</xdr:row>
      <xdr:rowOff>106629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10604"/>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24960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71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106629</xdr:rowOff>
    </xdr:from>
    <xdr:to>
      <xdr:col>45</xdr:col>
      <xdr:colOff>177800</xdr:colOff>
      <xdr:row>38</xdr:row>
      <xdr:rowOff>117754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21729"/>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162044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117754</xdr:rowOff>
    </xdr:from>
    <xdr:to>
      <xdr:col>41</xdr:col>
      <xdr:colOff>50800</xdr:colOff>
      <xdr:row>38</xdr:row>
      <xdr:rowOff>122936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32854"/>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6443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9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7053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38913</xdr:rowOff>
    </xdr:from>
    <xdr:to>
      <xdr:col>55</xdr:col>
      <xdr:colOff>50800</xdr:colOff>
      <xdr:row>38</xdr:row>
      <xdr:rowOff>140513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169740</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44704</xdr:rowOff>
    </xdr:from>
    <xdr:to>
      <xdr:col>50</xdr:col>
      <xdr:colOff>165100</xdr:colOff>
      <xdr:row>38</xdr:row>
      <xdr:rowOff>146304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162831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3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55829</xdr:rowOff>
    </xdr:from>
    <xdr:to>
      <xdr:col>46</xdr:col>
      <xdr:colOff>38100</xdr:colOff>
      <xdr:row>38</xdr:row>
      <xdr:rowOff>157429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2506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4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66954</xdr:rowOff>
    </xdr:from>
    <xdr:to>
      <xdr:col>41</xdr:col>
      <xdr:colOff>101600</xdr:colOff>
      <xdr:row>38</xdr:row>
      <xdr:rowOff>168554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72136</xdr:rowOff>
    </xdr:from>
    <xdr:to>
      <xdr:col>36</xdr:col>
      <xdr:colOff>165100</xdr:colOff>
      <xdr:row>39</xdr:row>
      <xdr:rowOff>2286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18813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98079</xdr:rowOff>
    </xdr:from>
    <xdr:to>
      <xdr:col>55</xdr:col>
      <xdr:colOff>0</xdr:colOff>
      <xdr:row>58</xdr:row>
      <xdr:rowOff>121525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2179"/>
          <a:ext cx="8382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121525</xdr:rowOff>
    </xdr:from>
    <xdr:to>
      <xdr:col>50</xdr:col>
      <xdr:colOff>114300</xdr:colOff>
      <xdr:row>58</xdr:row>
      <xdr:rowOff>122673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65625"/>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122673</xdr:rowOff>
    </xdr:from>
    <xdr:to>
      <xdr:col>45</xdr:col>
      <xdr:colOff>177800</xdr:colOff>
      <xdr:row>58</xdr:row>
      <xdr:rowOff>151499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66773"/>
          <a:ext cx="889000" cy="2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144749</xdr:rowOff>
    </xdr:from>
    <xdr:to>
      <xdr:col>41</xdr:col>
      <xdr:colOff>50800</xdr:colOff>
      <xdr:row>58</xdr:row>
      <xdr:rowOff>151499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88849"/>
          <a:ext cx="8890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131792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4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47279</xdr:rowOff>
    </xdr:from>
    <xdr:to>
      <xdr:col>55</xdr:col>
      <xdr:colOff>50800</xdr:colOff>
      <xdr:row>58</xdr:row>
      <xdr:rowOff>148879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139012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70725</xdr:rowOff>
    </xdr:from>
    <xdr:to>
      <xdr:col>50</xdr:col>
      <xdr:colOff>165100</xdr:colOff>
      <xdr:row>59</xdr:row>
      <xdr:rowOff>875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1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163452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71873</xdr:rowOff>
    </xdr:from>
    <xdr:to>
      <xdr:col>46</xdr:col>
      <xdr:colOff>38100</xdr:colOff>
      <xdr:row>59</xdr:row>
      <xdr:rowOff>2023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164600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0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100699</xdr:rowOff>
    </xdr:from>
    <xdr:to>
      <xdr:col>41</xdr:col>
      <xdr:colOff>101600</xdr:colOff>
      <xdr:row>59</xdr:row>
      <xdr:rowOff>30849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4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21976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3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93949</xdr:rowOff>
    </xdr:from>
    <xdr:to>
      <xdr:col>36</xdr:col>
      <xdr:colOff>165100</xdr:colOff>
      <xdr:row>59</xdr:row>
      <xdr:rowOff>24099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15226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12960</xdr:rowOff>
    </xdr:from>
    <xdr:to>
      <xdr:col>55</xdr:col>
      <xdr:colOff>0</xdr:colOff>
      <xdr:row>78</xdr:row>
      <xdr:rowOff>65774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86060"/>
          <a:ext cx="838200" cy="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20172</xdr:rowOff>
    </xdr:from>
    <xdr:to>
      <xdr:col>50</xdr:col>
      <xdr:colOff>114300</xdr:colOff>
      <xdr:row>78</xdr:row>
      <xdr:rowOff>65774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93272"/>
          <a:ext cx="889000" cy="4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20172</xdr:rowOff>
    </xdr:from>
    <xdr:to>
      <xdr:col>45</xdr:col>
      <xdr:colOff>177800</xdr:colOff>
      <xdr:row>78</xdr:row>
      <xdr:rowOff>124333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93272"/>
          <a:ext cx="889000" cy="10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124333</xdr:rowOff>
    </xdr:from>
    <xdr:to>
      <xdr:col>41</xdr:col>
      <xdr:colOff>50800</xdr:colOff>
      <xdr:row>78</xdr:row>
      <xdr:rowOff>129516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97433"/>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133610</xdr:rowOff>
    </xdr:from>
    <xdr:to>
      <xdr:col>55</xdr:col>
      <xdr:colOff>50800</xdr:colOff>
      <xdr:row>78</xdr:row>
      <xdr:rowOff>63760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112037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14974</xdr:rowOff>
    </xdr:from>
    <xdr:to>
      <xdr:col>50</xdr:col>
      <xdr:colOff>165100</xdr:colOff>
      <xdr:row>78</xdr:row>
      <xdr:rowOff>116574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107701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48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140822</xdr:rowOff>
    </xdr:from>
    <xdr:to>
      <xdr:col>46</xdr:col>
      <xdr:colOff>38100</xdr:colOff>
      <xdr:row>78</xdr:row>
      <xdr:rowOff>70972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4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62099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43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73533</xdr:rowOff>
    </xdr:from>
    <xdr:to>
      <xdr:col>41</xdr:col>
      <xdr:colOff>101600</xdr:colOff>
      <xdr:row>79</xdr:row>
      <xdr:rowOff>3683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166260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78716</xdr:rowOff>
    </xdr:from>
    <xdr:to>
      <xdr:col>36</xdr:col>
      <xdr:colOff>165100</xdr:colOff>
      <xdr:row>79</xdr:row>
      <xdr:rowOff>8866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171443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169018</xdr:rowOff>
    </xdr:from>
    <xdr:to>
      <xdr:col>55</xdr:col>
      <xdr:colOff>0</xdr:colOff>
      <xdr:row>98</xdr:row>
      <xdr:rowOff>21551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99668"/>
          <a:ext cx="838200" cy="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169018</xdr:rowOff>
    </xdr:from>
    <xdr:to>
      <xdr:col>50</xdr:col>
      <xdr:colOff>114300</xdr:colOff>
      <xdr:row>98</xdr:row>
      <xdr:rowOff>54183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99668"/>
          <a:ext cx="889000" cy="5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54183</xdr:rowOff>
    </xdr:from>
    <xdr:to>
      <xdr:col>45</xdr:col>
      <xdr:colOff>177800</xdr:colOff>
      <xdr:row>98</xdr:row>
      <xdr:rowOff>75335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856283"/>
          <a:ext cx="889000" cy="2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21154</xdr:rowOff>
    </xdr:from>
    <xdr:to>
      <xdr:col>41</xdr:col>
      <xdr:colOff>50800</xdr:colOff>
      <xdr:row>98</xdr:row>
      <xdr:rowOff>75335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23254"/>
          <a:ext cx="889000" cy="5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96607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8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142201</xdr:rowOff>
    </xdr:from>
    <xdr:to>
      <xdr:col>55</xdr:col>
      <xdr:colOff>50800</xdr:colOff>
      <xdr:row>98</xdr:row>
      <xdr:rowOff>72351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7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120628</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5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118218</xdr:rowOff>
    </xdr:from>
    <xdr:to>
      <xdr:col>50</xdr:col>
      <xdr:colOff>165100</xdr:colOff>
      <xdr:row>98</xdr:row>
      <xdr:rowOff>48368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64895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52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3383</xdr:rowOff>
    </xdr:from>
    <xdr:to>
      <xdr:col>46</xdr:col>
      <xdr:colOff>38100</xdr:colOff>
      <xdr:row>98</xdr:row>
      <xdr:rowOff>104983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96110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89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24535</xdr:rowOff>
    </xdr:from>
    <xdr:to>
      <xdr:col>41</xdr:col>
      <xdr:colOff>101600</xdr:colOff>
      <xdr:row>98</xdr:row>
      <xdr:rowOff>126135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117262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91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141804</xdr:rowOff>
    </xdr:from>
    <xdr:to>
      <xdr:col>36</xdr:col>
      <xdr:colOff>165100</xdr:colOff>
      <xdr:row>98</xdr:row>
      <xdr:rowOff>71954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88481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54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82581</xdr:rowOff>
    </xdr:from>
    <xdr:to>
      <xdr:col>85</xdr:col>
      <xdr:colOff>127000</xdr:colOff>
      <xdr:row>37</xdr:row>
      <xdr:rowOff>153210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26231"/>
          <a:ext cx="838200" cy="7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76303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1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153210</xdr:rowOff>
    </xdr:from>
    <xdr:to>
      <xdr:col>81</xdr:col>
      <xdr:colOff>50800</xdr:colOff>
      <xdr:row>37</xdr:row>
      <xdr:rowOff>155211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96860"/>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155211</xdr:rowOff>
    </xdr:from>
    <xdr:to>
      <xdr:col>76</xdr:col>
      <xdr:colOff>114300</xdr:colOff>
      <xdr:row>37</xdr:row>
      <xdr:rowOff>168641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98861"/>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132914</xdr:rowOff>
    </xdr:from>
    <xdr:to>
      <xdr:col>71</xdr:col>
      <xdr:colOff>177800</xdr:colOff>
      <xdr:row>37</xdr:row>
      <xdr:rowOff>168641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76564"/>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49248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31781</xdr:rowOff>
    </xdr:from>
    <xdr:to>
      <xdr:col>85</xdr:col>
      <xdr:colOff>177800</xdr:colOff>
      <xdr:row>37</xdr:row>
      <xdr:rowOff>133381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54658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102410</xdr:rowOff>
    </xdr:from>
    <xdr:to>
      <xdr:col>81</xdr:col>
      <xdr:colOff>101600</xdr:colOff>
      <xdr:row>38</xdr:row>
      <xdr:rowOff>32561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460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23687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3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104411</xdr:rowOff>
    </xdr:from>
    <xdr:to>
      <xdr:col>76</xdr:col>
      <xdr:colOff>165100</xdr:colOff>
      <xdr:row>38</xdr:row>
      <xdr:rowOff>34561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51088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2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117841</xdr:rowOff>
    </xdr:from>
    <xdr:to>
      <xdr:col>72</xdr:col>
      <xdr:colOff>38100</xdr:colOff>
      <xdr:row>38</xdr:row>
      <xdr:rowOff>47991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6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39118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5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82114</xdr:rowOff>
    </xdr:from>
    <xdr:to>
      <xdr:col>67</xdr:col>
      <xdr:colOff>101600</xdr:colOff>
      <xdr:row>38</xdr:row>
      <xdr:rowOff>12264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28791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0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139582</xdr:rowOff>
    </xdr:from>
    <xdr:to>
      <xdr:col>85</xdr:col>
      <xdr:colOff>127000</xdr:colOff>
      <xdr:row>57</xdr:row>
      <xdr:rowOff>74206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397882"/>
          <a:ext cx="838200" cy="4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50317</xdr:rowOff>
    </xdr:from>
    <xdr:to>
      <xdr:col>81</xdr:col>
      <xdr:colOff>50800</xdr:colOff>
      <xdr:row>57</xdr:row>
      <xdr:rowOff>74206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22967"/>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50317</xdr:rowOff>
    </xdr:from>
    <xdr:to>
      <xdr:col>76</xdr:col>
      <xdr:colOff>114300</xdr:colOff>
      <xdr:row>57</xdr:row>
      <xdr:rowOff>85320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22967"/>
          <a:ext cx="889000" cy="3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80824</xdr:rowOff>
    </xdr:from>
    <xdr:to>
      <xdr:col>71</xdr:col>
      <xdr:colOff>177800</xdr:colOff>
      <xdr:row>57</xdr:row>
      <xdr:rowOff>85320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5347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88782</xdr:rowOff>
    </xdr:from>
    <xdr:to>
      <xdr:col>85</xdr:col>
      <xdr:colOff>177800</xdr:colOff>
      <xdr:row>55</xdr:row>
      <xdr:rowOff>18932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111659</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9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23406</xdr:rowOff>
    </xdr:from>
    <xdr:to>
      <xdr:col>81</xdr:col>
      <xdr:colOff>101600</xdr:colOff>
      <xdr:row>57</xdr:row>
      <xdr:rowOff>125006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116133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170967</xdr:rowOff>
    </xdr:from>
    <xdr:to>
      <xdr:col>76</xdr:col>
      <xdr:colOff>165100</xdr:colOff>
      <xdr:row>57</xdr:row>
      <xdr:rowOff>101117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92244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6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34520</xdr:rowOff>
    </xdr:from>
    <xdr:to>
      <xdr:col>72</xdr:col>
      <xdr:colOff>38100</xdr:colOff>
      <xdr:row>57</xdr:row>
      <xdr:rowOff>136120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0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127247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30024</xdr:rowOff>
    </xdr:from>
    <xdr:to>
      <xdr:col>67</xdr:col>
      <xdr:colOff>101600</xdr:colOff>
      <xdr:row>57</xdr:row>
      <xdr:rowOff>131624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122751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9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64746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96414</xdr:rowOff>
    </xdr:from>
    <xdr:to>
      <xdr:col>85</xdr:col>
      <xdr:colOff>127000</xdr:colOff>
      <xdr:row>96</xdr:row>
      <xdr:rowOff>105167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55614"/>
          <a:ext cx="8382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105167</xdr:rowOff>
    </xdr:from>
    <xdr:to>
      <xdr:col>81</xdr:col>
      <xdr:colOff>50800</xdr:colOff>
      <xdr:row>96</xdr:row>
      <xdr:rowOff>127893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64367"/>
          <a:ext cx="8890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127893</xdr:rowOff>
    </xdr:from>
    <xdr:to>
      <xdr:col>76</xdr:col>
      <xdr:colOff>114300</xdr:colOff>
      <xdr:row>96</xdr:row>
      <xdr:rowOff>133626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587093"/>
          <a:ext cx="8890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133626</xdr:rowOff>
    </xdr:from>
    <xdr:to>
      <xdr:col>71</xdr:col>
      <xdr:colOff>177800</xdr:colOff>
      <xdr:row>96</xdr:row>
      <xdr:rowOff>153324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92826"/>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45614</xdr:rowOff>
    </xdr:from>
    <xdr:to>
      <xdr:col>85</xdr:col>
      <xdr:colOff>177800</xdr:colOff>
      <xdr:row>96</xdr:row>
      <xdr:rowOff>147214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68491</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5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54367</xdr:rowOff>
    </xdr:from>
    <xdr:to>
      <xdr:col>81</xdr:col>
      <xdr:colOff>101600</xdr:colOff>
      <xdr:row>96</xdr:row>
      <xdr:rowOff>155967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1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1044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2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77093</xdr:rowOff>
    </xdr:from>
    <xdr:to>
      <xdr:col>76</xdr:col>
      <xdr:colOff>165100</xdr:colOff>
      <xdr:row>97</xdr:row>
      <xdr:rowOff>7243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3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23770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31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82826</xdr:rowOff>
    </xdr:from>
    <xdr:to>
      <xdr:col>72</xdr:col>
      <xdr:colOff>38100</xdr:colOff>
      <xdr:row>97</xdr:row>
      <xdr:rowOff>12976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29503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31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102524</xdr:rowOff>
    </xdr:from>
    <xdr:to>
      <xdr:col>67</xdr:col>
      <xdr:colOff>101600</xdr:colOff>
      <xdr:row>97</xdr:row>
      <xdr:rowOff>32674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6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49201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33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項目のうち、まず教育費については、高校魅力化推進事業実施により前年度に比べ大幅に増加しております。また、衛生費については、吉岡温泉整備事業（実施設計委託）の実施によるもの。農林水産業費については、千軒そば生産体制支援事業の実施によるもの。商工費については、地域経済緊急支援事業の実施によるもの。消防費については、渡島西部広域事務組合負担金の増加によるもの。なお、公債費の増加については、平成３０年度の過疎対策事業債に係る元金償還が主なもの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実質収支比率等について、比率の大部分を占める財政調整基金残高は、平成３０年度に</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百万円、令和元年度に</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百万円を取り崩していましたが、令和２年度に</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百万円、令和３年度に</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百万円、令和４年度に</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千万円積立てし、基金残高は増額となっております。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単年度収支については、平成２９年度からマイナスで推移しておりましたが、令和２年度からはプラスに転じました。引き続き、経費の削減を進めるとともに、地方交付税の推移などを見極めながら財政の健全化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連結実質赤字比率に関しては、各会計とも赤字の発生は無く、それぞれ健全に推移していますが、今後の高齢化による医療費の増大や制度改正による負担増を注視していく必要があります。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人口減少に歯止めがかからないことから、特に企業会計については、人口減による収益の悪化も懸念されるところでありますので、健全な財政運営が確保されるよう受益者負担の見直しを検討しながら、健全な財政運営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M26" sqref="AM26:AR26"/>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5003406</v>
      </c>
      <c r="BO4" s="371"/>
      <c r="BP4" s="371"/>
      <c r="BQ4" s="371"/>
      <c r="BR4" s="371"/>
      <c r="BS4" s="371"/>
      <c r="BT4" s="371"/>
      <c r="BU4" s="372"/>
      <c r="BV4" s="370">
        <v>4769849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v>
      </c>
      <c r="CU4" s="377"/>
      <c r="CV4" s="377"/>
      <c r="CW4" s="377"/>
      <c r="CX4" s="377"/>
      <c r="CY4" s="377"/>
      <c r="CZ4" s="377"/>
      <c r="DA4" s="378"/>
      <c r="DB4" s="376">
        <v>3.5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4876016</v>
      </c>
      <c r="BO5" s="408"/>
      <c r="BP5" s="408"/>
      <c r="BQ5" s="408"/>
      <c r="BR5" s="408"/>
      <c r="BS5" s="408"/>
      <c r="BT5" s="408"/>
      <c r="BU5" s="409"/>
      <c r="BV5" s="407">
        <v>4653494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83.5</v>
      </c>
      <c r="CU5" s="405"/>
      <c r="CV5" s="405"/>
      <c r="CW5" s="405"/>
      <c r="CX5" s="405"/>
      <c r="CY5" s="405"/>
      <c r="CZ5" s="405"/>
      <c r="DA5" s="406"/>
      <c r="DB5" s="404">
        <v>82.8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127390</v>
      </c>
      <c r="BO6" s="408"/>
      <c r="BP6" s="408"/>
      <c r="BQ6" s="408"/>
      <c r="BR6" s="408"/>
      <c r="BS6" s="408"/>
      <c r="BT6" s="408"/>
      <c r="BU6" s="409"/>
      <c r="BV6" s="407">
        <v>116355</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84.3</v>
      </c>
      <c r="CU6" s="445"/>
      <c r="CV6" s="445"/>
      <c r="CW6" s="445"/>
      <c r="CX6" s="445"/>
      <c r="CY6" s="445"/>
      <c r="CZ6" s="445"/>
      <c r="DA6" s="446"/>
      <c r="DB6" s="444">
        <v>85.6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19958</v>
      </c>
      <c r="BO7" s="408"/>
      <c r="BP7" s="408"/>
      <c r="BQ7" s="408"/>
      <c r="BR7" s="408"/>
      <c r="BS7" s="408"/>
      <c r="BT7" s="408"/>
      <c r="BU7" s="409"/>
      <c r="BV7" s="407">
        <v>19281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2673284</v>
      </c>
      <c r="CU7" s="408"/>
      <c r="CV7" s="408"/>
      <c r="CW7" s="408"/>
      <c r="CX7" s="408"/>
      <c r="CY7" s="408"/>
      <c r="CZ7" s="408"/>
      <c r="DA7" s="409"/>
      <c r="DB7" s="407">
        <v>2744028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107432</v>
      </c>
      <c r="BO8" s="408"/>
      <c r="BP8" s="408"/>
      <c r="BQ8" s="408"/>
      <c r="BR8" s="408"/>
      <c r="BS8" s="408"/>
      <c r="BT8" s="408"/>
      <c r="BU8" s="409"/>
      <c r="BV8" s="407">
        <v>97074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0.22</v>
      </c>
      <c r="CU8" s="448"/>
      <c r="CV8" s="448"/>
      <c r="CW8" s="448"/>
      <c r="CX8" s="448"/>
      <c r="CY8" s="448"/>
      <c r="CZ8" s="448"/>
      <c r="DA8" s="449"/>
      <c r="DB8" s="447">
        <v>0.22</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3794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104</v>
      </c>
      <c r="AV9" s="440"/>
      <c r="AW9" s="440"/>
      <c r="AX9" s="440"/>
      <c r="AY9" s="441" t="s">
        <v>117</v>
      </c>
      <c r="AZ9" s="442"/>
      <c r="BA9" s="442"/>
      <c r="BB9" s="442"/>
      <c r="BC9" s="442"/>
      <c r="BD9" s="442"/>
      <c r="BE9" s="442"/>
      <c r="BF9" s="442"/>
      <c r="BG9" s="442"/>
      <c r="BH9" s="442"/>
      <c r="BI9" s="442"/>
      <c r="BJ9" s="442"/>
      <c r="BK9" s="442"/>
      <c r="BL9" s="442"/>
      <c r="BM9" s="443"/>
      <c r="BN9" s="407">
        <v>10358</v>
      </c>
      <c r="BO9" s="408"/>
      <c r="BP9" s="408"/>
      <c r="BQ9" s="408"/>
      <c r="BR9" s="408"/>
      <c r="BS9" s="408"/>
      <c r="BT9" s="408"/>
      <c r="BU9" s="409"/>
      <c r="BV9" s="407">
        <v>-4991</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18</v>
      </c>
      <c r="CU9" s="405"/>
      <c r="CV9" s="405"/>
      <c r="CW9" s="405"/>
      <c r="CX9" s="405"/>
      <c r="CY9" s="405"/>
      <c r="CZ9" s="405"/>
      <c r="DA9" s="406"/>
      <c r="DB9" s="404">
        <v>17.899999999999999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4422</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50127</v>
      </c>
      <c r="BO10" s="408"/>
      <c r="BP10" s="408"/>
      <c r="BQ10" s="408"/>
      <c r="BR10" s="408"/>
      <c r="BS10" s="408"/>
      <c r="BT10" s="408"/>
      <c r="BU10" s="409"/>
      <c r="BV10" s="407">
        <v>55121</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3571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3545</v>
      </c>
      <c r="S13" s="492"/>
      <c r="T13" s="492"/>
      <c r="U13" s="492"/>
      <c r="V13" s="493"/>
      <c r="W13" s="423" t="s">
        <v>143</v>
      </c>
      <c r="X13" s="424"/>
      <c r="Y13" s="424"/>
      <c r="Z13" s="424"/>
      <c r="AA13" s="424"/>
      <c r="AB13" s="414"/>
      <c r="AC13" s="458">
        <v>241</v>
      </c>
      <c r="AD13" s="459"/>
      <c r="AE13" s="459"/>
      <c r="AF13" s="459"/>
      <c r="AG13" s="501"/>
      <c r="AH13" s="458">
        <v>271</v>
      </c>
      <c r="AI13" s="459"/>
      <c r="AJ13" s="459"/>
      <c r="AK13" s="459"/>
      <c r="AL13" s="460"/>
      <c r="AM13" s="436" t="s">
        <v>144</v>
      </c>
      <c r="AN13" s="437"/>
      <c r="AO13" s="437"/>
      <c r="AP13" s="437"/>
      <c r="AQ13" s="437"/>
      <c r="AR13" s="437"/>
      <c r="AS13" s="437"/>
      <c r="AT13" s="438"/>
      <c r="AU13" s="439" t="s">
        <v>121</v>
      </c>
      <c r="AV13" s="440"/>
      <c r="AW13" s="440"/>
      <c r="AX13" s="440"/>
      <c r="AY13" s="441" t="s">
        <v>145</v>
      </c>
      <c r="AZ13" s="442"/>
      <c r="BA13" s="442"/>
      <c r="BB13" s="442"/>
      <c r="BC13" s="442"/>
      <c r="BD13" s="442"/>
      <c r="BE13" s="442"/>
      <c r="BF13" s="442"/>
      <c r="BG13" s="442"/>
      <c r="BH13" s="442"/>
      <c r="BI13" s="442"/>
      <c r="BJ13" s="442"/>
      <c r="BK13" s="442"/>
      <c r="BL13" s="442"/>
      <c r="BM13" s="443"/>
      <c r="BN13" s="407">
        <v>60485</v>
      </c>
      <c r="BO13" s="408"/>
      <c r="BP13" s="408"/>
      <c r="BQ13" s="408"/>
      <c r="BR13" s="408"/>
      <c r="BS13" s="408"/>
      <c r="BT13" s="408"/>
      <c r="BU13" s="409"/>
      <c r="BV13" s="407">
        <v>50130</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9.8000000000000007</v>
      </c>
      <c r="CU13" s="405"/>
      <c r="CV13" s="405"/>
      <c r="CW13" s="405"/>
      <c r="CX13" s="405"/>
      <c r="CY13" s="405"/>
      <c r="CZ13" s="405"/>
      <c r="DA13" s="406"/>
      <c r="DB13" s="404">
        <v>10.4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3702</v>
      </c>
      <c r="S14" s="492"/>
      <c r="T14" s="492"/>
      <c r="U14" s="492"/>
      <c r="V14" s="493"/>
      <c r="W14" s="397"/>
      <c r="X14" s="398"/>
      <c r="Y14" s="398"/>
      <c r="Z14" s="398"/>
      <c r="AA14" s="398"/>
      <c r="AB14" s="387"/>
      <c r="AC14" s="494">
        <v>14.9</v>
      </c>
      <c r="AD14" s="495"/>
      <c r="AE14" s="495"/>
      <c r="AF14" s="495"/>
      <c r="AG14" s="496"/>
      <c r="AH14" s="494">
        <v>14.4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7.5</v>
      </c>
      <c r="CU14" s="506"/>
      <c r="CV14" s="506"/>
      <c r="CW14" s="506"/>
      <c r="CX14" s="506"/>
      <c r="CY14" s="506"/>
      <c r="CZ14" s="506"/>
      <c r="DA14" s="507"/>
      <c r="DB14" s="505">
        <v>7.6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3672</v>
      </c>
      <c r="S15" s="492"/>
      <c r="T15" s="492"/>
      <c r="U15" s="492"/>
      <c r="V15" s="493"/>
      <c r="W15" s="423" t="s">
        <v>149</v>
      </c>
      <c r="X15" s="424"/>
      <c r="Y15" s="424"/>
      <c r="Z15" s="424"/>
      <c r="AA15" s="424"/>
      <c r="AB15" s="414"/>
      <c r="AC15" s="458">
        <v>590</v>
      </c>
      <c r="AD15" s="459"/>
      <c r="AE15" s="459"/>
      <c r="AF15" s="459"/>
      <c r="AG15" s="501"/>
      <c r="AH15" s="458">
        <v>729</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546731</v>
      </c>
      <c r="BO15" s="371"/>
      <c r="BP15" s="371"/>
      <c r="BQ15" s="371"/>
      <c r="BR15" s="371"/>
      <c r="BS15" s="371"/>
      <c r="BT15" s="371"/>
      <c r="BU15" s="372"/>
      <c r="BV15" s="370">
        <v>544303</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36.5</v>
      </c>
      <c r="AD16" s="495"/>
      <c r="AE16" s="495"/>
      <c r="AF16" s="495"/>
      <c r="AG16" s="496"/>
      <c r="AH16" s="494">
        <v>38.700000000000003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2502528</v>
      </c>
      <c r="BO16" s="408"/>
      <c r="BP16" s="408"/>
      <c r="BQ16" s="408"/>
      <c r="BR16" s="408"/>
      <c r="BS16" s="408"/>
      <c r="BT16" s="408"/>
      <c r="BU16" s="409"/>
      <c r="BV16" s="407">
        <v>2501940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785</v>
      </c>
      <c r="AD17" s="459"/>
      <c r="AE17" s="459"/>
      <c r="AF17" s="459"/>
      <c r="AG17" s="501"/>
      <c r="AH17" s="458">
        <v>882</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693097</v>
      </c>
      <c r="BO17" s="408"/>
      <c r="BP17" s="408"/>
      <c r="BQ17" s="408"/>
      <c r="BR17" s="408"/>
      <c r="BS17" s="408"/>
      <c r="BT17" s="408"/>
      <c r="BU17" s="409"/>
      <c r="BV17" s="407">
        <v>693800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187.25</v>
      </c>
      <c r="M18" s="531"/>
      <c r="N18" s="531"/>
      <c r="O18" s="531"/>
      <c r="P18" s="531"/>
      <c r="Q18" s="531"/>
      <c r="R18" s="532"/>
      <c r="S18" s="532"/>
      <c r="T18" s="532"/>
      <c r="U18" s="532"/>
      <c r="V18" s="533"/>
      <c r="W18" s="425"/>
      <c r="X18" s="426"/>
      <c r="Y18" s="426"/>
      <c r="Z18" s="426"/>
      <c r="AA18" s="426"/>
      <c r="AB18" s="417"/>
      <c r="AC18" s="534">
        <v>48.6</v>
      </c>
      <c r="AD18" s="535"/>
      <c r="AE18" s="535"/>
      <c r="AF18" s="535"/>
      <c r="AG18" s="536"/>
      <c r="AH18" s="534">
        <v>46.9</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2252073</v>
      </c>
      <c r="BO18" s="408"/>
      <c r="BP18" s="408"/>
      <c r="BQ18" s="408"/>
      <c r="BR18" s="408"/>
      <c r="BS18" s="408"/>
      <c r="BT18" s="408"/>
      <c r="BU18" s="409"/>
      <c r="BV18" s="407">
        <v>2265600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20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3162840</v>
      </c>
      <c r="BO19" s="408"/>
      <c r="BP19" s="408"/>
      <c r="BQ19" s="408"/>
      <c r="BR19" s="408"/>
      <c r="BS19" s="408"/>
      <c r="BT19" s="408"/>
      <c r="BU19" s="409"/>
      <c r="BV19" s="407">
        <v>3195007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1861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4928100</v>
      </c>
      <c r="BO22" s="371"/>
      <c r="BP22" s="371"/>
      <c r="BQ22" s="371"/>
      <c r="BR22" s="371"/>
      <c r="BS22" s="371"/>
      <c r="BT22" s="371"/>
      <c r="BU22" s="372"/>
      <c r="BV22" s="370">
        <v>4711544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4033960</v>
      </c>
      <c r="BO23" s="408"/>
      <c r="BP23" s="408"/>
      <c r="BQ23" s="408"/>
      <c r="BR23" s="408"/>
      <c r="BS23" s="408"/>
      <c r="BT23" s="408"/>
      <c r="BU23" s="409"/>
      <c r="BV23" s="407">
        <v>3746079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7200</v>
      </c>
      <c r="R24" s="459"/>
      <c r="S24" s="459"/>
      <c r="T24" s="459"/>
      <c r="U24" s="459"/>
      <c r="V24" s="501"/>
      <c r="W24" s="553"/>
      <c r="X24" s="554"/>
      <c r="Y24" s="555"/>
      <c r="Z24" s="457" t="s">
        <v>174</v>
      </c>
      <c r="AA24" s="437"/>
      <c r="AB24" s="437"/>
      <c r="AC24" s="437"/>
      <c r="AD24" s="437"/>
      <c r="AE24" s="437"/>
      <c r="AF24" s="437"/>
      <c r="AG24" s="438"/>
      <c r="AH24" s="458">
        <v>67</v>
      </c>
      <c r="AI24" s="459"/>
      <c r="AJ24" s="459"/>
      <c r="AK24" s="459"/>
      <c r="AL24" s="501"/>
      <c r="AM24" s="458">
        <v>187533</v>
      </c>
      <c r="AN24" s="459"/>
      <c r="AO24" s="459"/>
      <c r="AP24" s="459"/>
      <c r="AQ24" s="459"/>
      <c r="AR24" s="501"/>
      <c r="AS24" s="458">
        <v>2799</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3912269</v>
      </c>
      <c r="BO24" s="408"/>
      <c r="BP24" s="408"/>
      <c r="BQ24" s="408"/>
      <c r="BR24" s="408"/>
      <c r="BS24" s="408"/>
      <c r="BT24" s="408"/>
      <c r="BU24" s="409"/>
      <c r="BV24" s="407">
        <v>3567324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6000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131</v>
      </c>
      <c r="AN25" s="459"/>
      <c r="AO25" s="459"/>
      <c r="AP25" s="459"/>
      <c r="AQ25" s="459"/>
      <c r="AR25" s="501"/>
      <c r="AS25" s="458" t="s">
        <v>131</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47951</v>
      </c>
      <c r="BO25" s="371"/>
      <c r="BP25" s="371"/>
      <c r="BQ25" s="371"/>
      <c r="BR25" s="371"/>
      <c r="BS25" s="371"/>
      <c r="BT25" s="371"/>
      <c r="BU25" s="372"/>
      <c r="BV25" s="370">
        <v>47951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5600</v>
      </c>
      <c r="R26" s="459"/>
      <c r="S26" s="459"/>
      <c r="T26" s="459"/>
      <c r="U26" s="459"/>
      <c r="V26" s="501"/>
      <c r="W26" s="553"/>
      <c r="X26" s="554"/>
      <c r="Y26" s="555"/>
      <c r="Z26" s="457" t="s">
        <v>181</v>
      </c>
      <c r="AA26" s="559"/>
      <c r="AB26" s="559"/>
      <c r="AC26" s="559"/>
      <c r="AD26" s="559"/>
      <c r="AE26" s="559"/>
      <c r="AF26" s="559"/>
      <c r="AG26" s="560"/>
      <c r="AH26" s="458">
        <v>1</v>
      </c>
      <c r="AI26" s="459"/>
      <c r="AJ26" s="459"/>
      <c r="AK26" s="459"/>
      <c r="AL26" s="501"/>
      <c r="AM26" s="458" t="s">
        <v>182</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2780</v>
      </c>
      <c r="R27" s="459"/>
      <c r="S27" s="459"/>
      <c r="T27" s="459"/>
      <c r="U27" s="459"/>
      <c r="V27" s="501"/>
      <c r="W27" s="553"/>
      <c r="X27" s="554"/>
      <c r="Y27" s="555"/>
      <c r="Z27" s="457" t="s">
        <v>185</v>
      </c>
      <c r="AA27" s="437"/>
      <c r="AB27" s="437"/>
      <c r="AC27" s="437"/>
      <c r="AD27" s="437"/>
      <c r="AE27" s="437"/>
      <c r="AF27" s="437"/>
      <c r="AG27" s="438"/>
      <c r="AH27" s="458" t="s">
        <v>178</v>
      </c>
      <c r="AI27" s="459"/>
      <c r="AJ27" s="459"/>
      <c r="AK27" s="459"/>
      <c r="AL27" s="501"/>
      <c r="AM27" s="458" t="s">
        <v>178</v>
      </c>
      <c r="AN27" s="459"/>
      <c r="AO27" s="459"/>
      <c r="AP27" s="459"/>
      <c r="AQ27" s="459"/>
      <c r="AR27" s="501"/>
      <c r="AS27" s="458" t="s">
        <v>131</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178</v>
      </c>
      <c r="BO27" s="527"/>
      <c r="BP27" s="527"/>
      <c r="BQ27" s="527"/>
      <c r="BR27" s="527"/>
      <c r="BS27" s="527"/>
      <c r="BT27" s="527"/>
      <c r="BU27" s="528"/>
      <c r="BV27" s="526" t="s">
        <v>178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2220</v>
      </c>
      <c r="R28" s="459"/>
      <c r="S28" s="459"/>
      <c r="T28" s="459"/>
      <c r="U28" s="459"/>
      <c r="V28" s="501"/>
      <c r="W28" s="553"/>
      <c r="X28" s="554"/>
      <c r="Y28" s="555"/>
      <c r="Z28" s="457" t="s">
        <v>188</v>
      </c>
      <c r="AA28" s="437"/>
      <c r="AB28" s="437"/>
      <c r="AC28" s="437"/>
      <c r="AD28" s="437"/>
      <c r="AE28" s="437"/>
      <c r="AF28" s="437"/>
      <c r="AG28" s="438"/>
      <c r="AH28" s="458" t="s">
        <v>178</v>
      </c>
      <c r="AI28" s="459"/>
      <c r="AJ28" s="459"/>
      <c r="AK28" s="459"/>
      <c r="AL28" s="501"/>
      <c r="AM28" s="458" t="s">
        <v>178</v>
      </c>
      <c r="AN28" s="459"/>
      <c r="AO28" s="459"/>
      <c r="AP28" s="459"/>
      <c r="AQ28" s="459"/>
      <c r="AR28" s="501"/>
      <c r="AS28" s="458" t="s">
        <v>178</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1353589</v>
      </c>
      <c r="BO28" s="371"/>
      <c r="BP28" s="371"/>
      <c r="BQ28" s="371"/>
      <c r="BR28" s="371"/>
      <c r="BS28" s="371"/>
      <c r="BT28" s="371"/>
      <c r="BU28" s="372"/>
      <c r="BV28" s="370">
        <v>1303462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8</v>
      </c>
      <c r="M29" s="459"/>
      <c r="N29" s="459"/>
      <c r="O29" s="459"/>
      <c r="P29" s="501"/>
      <c r="Q29" s="458">
        <v>1870</v>
      </c>
      <c r="R29" s="459"/>
      <c r="S29" s="459"/>
      <c r="T29" s="459"/>
      <c r="U29" s="459"/>
      <c r="V29" s="501"/>
      <c r="W29" s="556"/>
      <c r="X29" s="557"/>
      <c r="Y29" s="558"/>
      <c r="Z29" s="457" t="s">
        <v>191</v>
      </c>
      <c r="AA29" s="437"/>
      <c r="AB29" s="437"/>
      <c r="AC29" s="437"/>
      <c r="AD29" s="437"/>
      <c r="AE29" s="437"/>
      <c r="AF29" s="437"/>
      <c r="AG29" s="438"/>
      <c r="AH29" s="458">
        <v>67</v>
      </c>
      <c r="AI29" s="459"/>
      <c r="AJ29" s="459"/>
      <c r="AK29" s="459"/>
      <c r="AL29" s="501"/>
      <c r="AM29" s="458">
        <v>187533</v>
      </c>
      <c r="AN29" s="459"/>
      <c r="AO29" s="459"/>
      <c r="AP29" s="459"/>
      <c r="AQ29" s="459"/>
      <c r="AR29" s="501"/>
      <c r="AS29" s="458">
        <v>2799</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28022</v>
      </c>
      <c r="BO29" s="408"/>
      <c r="BP29" s="408"/>
      <c r="BQ29" s="408"/>
      <c r="BR29" s="408"/>
      <c r="BS29" s="408"/>
      <c r="BT29" s="408"/>
      <c r="BU29" s="409"/>
      <c r="BV29" s="407">
        <v>28019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95.2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339986</v>
      </c>
      <c r="BO30" s="527"/>
      <c r="BP30" s="527"/>
      <c r="BQ30" s="527"/>
      <c r="BR30" s="527"/>
      <c r="BS30" s="527"/>
      <c r="BT30" s="527"/>
      <c r="BU30" s="528"/>
      <c r="BV30" s="526">
        <v>365931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福島町水道事業会計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福島町浄化槽整備特別会計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渡島西部広域事務組合</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福島町まちづくり工房</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渡島廃棄物処理広域連合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渡島・檜山地方税滞納整理機構</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国民健康保険診療所特別会計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z60pbz2jUIS4tOqkD+KoSaUO6A5GIp7B6cnq+xd025ywcREOXATelQ7OVrUp4e+xy09Gh6Ohkkys1HK13IVxcQ==" saltValue="w3jILtAUbritDCypmUXud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8" zoomScale="98"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1" t="s">
        <v>575</v>
      </c>
      <c r="D34" s="1151"/>
      <c r="E34" s="1152"/>
      <c r="F34" s="32">
        <v>20.39</v>
      </c>
      <c r="G34" s="33">
        <v>22.31</v>
      </c>
      <c r="H34" s="33">
        <v>23.53</v>
      </c>
      <c r="I34" s="33">
        <v>22.48</v>
      </c>
      <c r="J34" s="34">
        <v>24.34</v>
      </c>
      <c r="K34" s="22"/>
      <c r="L34" s="22"/>
      <c r="M34" s="22"/>
      <c r="N34" s="22"/>
      <c r="O34" s="22"/>
      <c r="P34" s="22"/>
    </row>
    <row r="35" spans="1:16" ht="39" customHeight="1" x14ac:dyDescent="0.15">
      <c r="A35" s="22"/>
      <c r="B35" s="35"/>
      <c r="C35" s="1145" t="s">
        <v>576</v>
      </c>
      <c r="D35" s="1146"/>
      <c r="E35" s="1147"/>
      <c r="F35" s="36">
        <v>2.77</v>
      </c>
      <c r="G35" s="37">
        <v>3.82</v>
      </c>
      <c r="H35" s="37">
        <v>4.13</v>
      </c>
      <c r="I35" s="37">
        <v>3.53</v>
      </c>
      <c r="J35" s="38">
        <v>4.01</v>
      </c>
      <c r="K35" s="22"/>
      <c r="L35" s="22"/>
      <c r="M35" s="22"/>
      <c r="N35" s="22"/>
      <c r="O35" s="22"/>
      <c r="P35" s="22"/>
    </row>
    <row r="36" spans="1:16" ht="39" customHeight="1" x14ac:dyDescent="0.15">
      <c r="A36" s="22"/>
      <c r="B36" s="35"/>
      <c r="C36" s="1145" t="s">
        <v>577</v>
      </c>
      <c r="D36" s="1146"/>
      <c r="E36" s="1147"/>
      <c r="F36" s="36">
        <v>1.3</v>
      </c>
      <c r="G36" s="37">
        <v>0.55000000000000004</v>
      </c>
      <c r="H36" s="37">
        <v>1.27</v>
      </c>
      <c r="I36" s="37">
        <v>1.59</v>
      </c>
      <c r="J36" s="38">
        <v>1.37</v>
      </c>
      <c r="K36" s="22"/>
      <c r="L36" s="22"/>
      <c r="M36" s="22"/>
      <c r="N36" s="22"/>
      <c r="O36" s="22"/>
      <c r="P36" s="22"/>
    </row>
    <row r="37" spans="1:16" ht="39" customHeight="1" x14ac:dyDescent="0.15">
      <c r="A37" s="22"/>
      <c r="B37" s="35"/>
      <c r="C37" s="1145" t="s">
        <v>578</v>
      </c>
      <c r="D37" s="1146"/>
      <c r="E37" s="1147"/>
      <c r="F37" s="36">
        <v>1</v>
      </c>
      <c r="G37" s="37">
        <v>0.66</v>
      </c>
      <c r="H37" s="37">
        <v>0.37</v>
      </c>
      <c r="I37" s="37">
        <v>1.1200000000000001</v>
      </c>
      <c r="J37" s="38">
        <v>1.17</v>
      </c>
      <c r="K37" s="22"/>
      <c r="L37" s="22"/>
      <c r="M37" s="22"/>
      <c r="N37" s="22"/>
      <c r="O37" s="22"/>
      <c r="P37" s="22"/>
    </row>
    <row r="38" spans="1:16" ht="39" customHeight="1" x14ac:dyDescent="0.15">
      <c r="A38" s="22"/>
      <c r="B38" s="35"/>
      <c r="C38" s="1145" t="s">
        <v>579</v>
      </c>
      <c r="D38" s="1146"/>
      <c r="E38" s="1147"/>
      <c r="F38" s="36">
        <v>0.27</v>
      </c>
      <c r="G38" s="37">
        <v>0.2</v>
      </c>
      <c r="H38" s="37">
        <v>0.36</v>
      </c>
      <c r="I38" s="37">
        <v>0.53</v>
      </c>
      <c r="J38" s="38">
        <v>0.35</v>
      </c>
      <c r="K38" s="22"/>
      <c r="L38" s="22"/>
      <c r="M38" s="22"/>
      <c r="N38" s="22"/>
      <c r="O38" s="22"/>
      <c r="P38" s="22"/>
    </row>
    <row r="39" spans="1:16" ht="39" customHeight="1" x14ac:dyDescent="0.15">
      <c r="A39" s="22"/>
      <c r="B39" s="35"/>
      <c r="C39" s="1145" t="s">
        <v>580</v>
      </c>
      <c r="D39" s="1146"/>
      <c r="E39" s="1147"/>
      <c r="F39" s="36">
        <v>0</v>
      </c>
      <c r="G39" s="37">
        <v>0</v>
      </c>
      <c r="H39" s="37">
        <v>0</v>
      </c>
      <c r="I39" s="37">
        <v>0</v>
      </c>
      <c r="J39" s="38">
        <v>0</v>
      </c>
      <c r="K39" s="22"/>
      <c r="L39" s="22"/>
      <c r="M39" s="22"/>
      <c r="N39" s="22"/>
      <c r="O39" s="22"/>
      <c r="P39" s="22"/>
    </row>
    <row r="40" spans="1:16" ht="39" customHeight="1" x14ac:dyDescent="0.15">
      <c r="A40" s="22"/>
      <c r="B40" s="35"/>
      <c r="C40" s="1145" t="s">
        <v>581</v>
      </c>
      <c r="D40" s="1146"/>
      <c r="E40" s="1147"/>
      <c r="F40" s="36">
        <v>0.04</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582</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583</v>
      </c>
      <c r="D43" s="1149"/>
      <c r="E43" s="1150"/>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UlRVLeG0VNw4A69heuLtdB7g5dthVuC/z/CNaIlvGbWXX/1y+CNpFRKiHgGTQuJvvJIUwpfRMLiAQkn1ujjmA==" saltValue="TOSVn7CoTjz9XKbpEKWo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43" zoomScale="99"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591</v>
      </c>
      <c r="L45" s="60">
        <v>605</v>
      </c>
      <c r="M45" s="60">
        <v>598</v>
      </c>
      <c r="N45" s="60">
        <v>611</v>
      </c>
      <c r="O45" s="61">
        <v>603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526</v>
      </c>
      <c r="L47" s="64" t="s">
        <v>526</v>
      </c>
      <c r="M47" s="64" t="s">
        <v>526</v>
      </c>
      <c r="N47" s="64" t="s">
        <v>526</v>
      </c>
      <c r="O47" s="65" t="s">
        <v>526</v>
      </c>
      <c r="P47" s="48"/>
      <c r="Q47" s="48"/>
      <c r="R47" s="48"/>
      <c r="S47" s="48"/>
      <c r="T47" s="48"/>
      <c r="U47" s="48"/>
    </row>
    <row r="48" spans="1:21" ht="30.75" customHeight="1" x14ac:dyDescent="0.15">
      <c r="A48" s="48"/>
      <c r="B48" s="1155"/>
      <c r="C48" s="1156"/>
      <c r="D48" s="62"/>
      <c r="E48" s="1161" t="s">
        <v>15</v>
      </c>
      <c r="F48" s="1161"/>
      <c r="G48" s="1161"/>
      <c r="H48" s="1161"/>
      <c r="I48" s="1161"/>
      <c r="J48" s="1162"/>
      <c r="K48" s="63">
        <v>6</v>
      </c>
      <c r="L48" s="64">
        <v>7</v>
      </c>
      <c r="M48" s="64">
        <v>9</v>
      </c>
      <c r="N48" s="64">
        <v>10</v>
      </c>
      <c r="O48" s="65">
        <v>15</v>
      </c>
      <c r="P48" s="48"/>
      <c r="Q48" s="48"/>
      <c r="R48" s="48"/>
      <c r="S48" s="48"/>
      <c r="T48" s="48"/>
      <c r="U48" s="48"/>
    </row>
    <row r="49" spans="1:21" ht="30.75" customHeight="1" x14ac:dyDescent="0.15">
      <c r="A49" s="48"/>
      <c r="B49" s="1155"/>
      <c r="C49" s="1156"/>
      <c r="D49" s="62"/>
      <c r="E49" s="1161" t="s">
        <v>16</v>
      </c>
      <c r="F49" s="1161"/>
      <c r="G49" s="1161"/>
      <c r="H49" s="1161"/>
      <c r="I49" s="1161"/>
      <c r="J49" s="1162"/>
      <c r="K49" s="63">
        <v>58</v>
      </c>
      <c r="L49" s="64">
        <v>58</v>
      </c>
      <c r="M49" s="64">
        <v>66</v>
      </c>
      <c r="N49" s="64">
        <v>77</v>
      </c>
      <c r="O49" s="65">
        <v>77</v>
      </c>
      <c r="P49" s="48"/>
      <c r="Q49" s="48"/>
      <c r="R49" s="48"/>
      <c r="S49" s="48"/>
      <c r="T49" s="48"/>
      <c r="U49" s="48"/>
    </row>
    <row r="50" spans="1:21" ht="30.75" customHeight="1" x14ac:dyDescent="0.15">
      <c r="A50" s="48"/>
      <c r="B50" s="1155"/>
      <c r="C50" s="1156"/>
      <c r="D50" s="62"/>
      <c r="E50" s="1161" t="s">
        <v>17</v>
      </c>
      <c r="F50" s="1161"/>
      <c r="G50" s="1161"/>
      <c r="H50" s="1161"/>
      <c r="I50" s="1161"/>
      <c r="J50" s="1162"/>
      <c r="K50" s="63">
        <v>0</v>
      </c>
      <c r="L50" s="64">
        <v>0</v>
      </c>
      <c r="M50" s="64">
        <v>0</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1</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421</v>
      </c>
      <c r="L52" s="64">
        <v>445</v>
      </c>
      <c r="M52" s="64">
        <v>470</v>
      </c>
      <c r="N52" s="64">
        <v>472</v>
      </c>
      <c r="O52" s="65">
        <v>474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234</v>
      </c>
      <c r="L53" s="69">
        <v>226</v>
      </c>
      <c r="M53" s="69">
        <v>203</v>
      </c>
      <c r="N53" s="69">
        <v>226</v>
      </c>
      <c r="O53" s="70">
        <v>221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A+QOfDxy1+BqL2C6ntdv3ru70bnFoQ604mTDLaRRqMyBDNEXL8FjXmE/riiSw6+tbGo81aLBiDHruXQZ+BcQQ==" saltValue="Cqcdsa7vULJ9fEpO1KbdQ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3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84" t="s">
        <v>32</v>
      </c>
      <c r="C41" s="1185"/>
      <c r="D41" s="105"/>
      <c r="E41" s="1190" t="s">
        <v>33</v>
      </c>
      <c r="F41" s="1190"/>
      <c r="G41" s="1190"/>
      <c r="H41" s="1191"/>
      <c r="I41" s="355">
        <v>4943</v>
      </c>
      <c r="J41" s="356">
        <v>4809</v>
      </c>
      <c r="K41" s="356">
        <v>4649</v>
      </c>
      <c r="L41" s="356">
        <v>4712</v>
      </c>
      <c r="M41" s="357">
        <v>4928</v>
      </c>
    </row>
    <row r="42" spans="2:13" ht="27.75" customHeight="1" x14ac:dyDescent="0.15">
      <c r="B42" s="1186"/>
      <c r="C42" s="1187"/>
      <c r="D42" s="106"/>
      <c r="E42" s="1192" t="s">
        <v>34</v>
      </c>
      <c r="F42" s="1192"/>
      <c r="G42" s="1192"/>
      <c r="H42" s="1193"/>
      <c r="I42" s="358">
        <v>126</v>
      </c>
      <c r="J42" s="359">
        <v>97</v>
      </c>
      <c r="K42" s="359">
        <v>56</v>
      </c>
      <c r="L42" s="359">
        <v>47</v>
      </c>
      <c r="M42" s="360">
        <v>22</v>
      </c>
    </row>
    <row r="43" spans="2:13" ht="27.75" customHeight="1" x14ac:dyDescent="0.15">
      <c r="B43" s="1186"/>
      <c r="C43" s="1187"/>
      <c r="D43" s="106"/>
      <c r="E43" s="1192" t="s">
        <v>35</v>
      </c>
      <c r="F43" s="1192"/>
      <c r="G43" s="1192"/>
      <c r="H43" s="1193"/>
      <c r="I43" s="358">
        <v>129</v>
      </c>
      <c r="J43" s="359">
        <v>138</v>
      </c>
      <c r="K43" s="359">
        <v>149</v>
      </c>
      <c r="L43" s="359">
        <v>167</v>
      </c>
      <c r="M43" s="360">
        <v>239</v>
      </c>
    </row>
    <row r="44" spans="2:13" ht="27.75" customHeight="1" x14ac:dyDescent="0.15">
      <c r="B44" s="1186"/>
      <c r="C44" s="1187"/>
      <c r="D44" s="106"/>
      <c r="E44" s="1192" t="s">
        <v>36</v>
      </c>
      <c r="F44" s="1192"/>
      <c r="G44" s="1192"/>
      <c r="H44" s="1193"/>
      <c r="I44" s="358">
        <v>636</v>
      </c>
      <c r="J44" s="359">
        <v>640</v>
      </c>
      <c r="K44" s="359">
        <v>706</v>
      </c>
      <c r="L44" s="359">
        <v>626</v>
      </c>
      <c r="M44" s="360">
        <v>563</v>
      </c>
    </row>
    <row r="45" spans="2:13" ht="27.75" customHeight="1" x14ac:dyDescent="0.15">
      <c r="B45" s="1186"/>
      <c r="C45" s="1187"/>
      <c r="D45" s="106"/>
      <c r="E45" s="1192" t="s">
        <v>37</v>
      </c>
      <c r="F45" s="1192"/>
      <c r="G45" s="1192"/>
      <c r="H45" s="1193"/>
      <c r="I45" s="358">
        <v>754</v>
      </c>
      <c r="J45" s="359">
        <v>696</v>
      </c>
      <c r="K45" s="359">
        <v>737</v>
      </c>
      <c r="L45" s="359">
        <v>711</v>
      </c>
      <c r="M45" s="360">
        <v>700</v>
      </c>
    </row>
    <row r="46" spans="2:13" ht="27.75" customHeight="1" x14ac:dyDescent="0.15">
      <c r="B46" s="1186"/>
      <c r="C46" s="1187"/>
      <c r="D46" s="107"/>
      <c r="E46" s="1192" t="s">
        <v>38</v>
      </c>
      <c r="F46" s="1192"/>
      <c r="G46" s="1192"/>
      <c r="H46" s="1193"/>
      <c r="I46" s="358" t="s">
        <v>526</v>
      </c>
      <c r="J46" s="359" t="s">
        <v>526</v>
      </c>
      <c r="K46" s="359" t="s">
        <v>526</v>
      </c>
      <c r="L46" s="359" t="s">
        <v>526</v>
      </c>
      <c r="M46" s="360" t="s">
        <v>526</v>
      </c>
    </row>
    <row r="47" spans="2:13" ht="27.75" customHeight="1" x14ac:dyDescent="0.15">
      <c r="B47" s="1186"/>
      <c r="C47" s="1187"/>
      <c r="D47" s="108"/>
      <c r="E47" s="1194" t="s">
        <v>39</v>
      </c>
      <c r="F47" s="1195"/>
      <c r="G47" s="1195"/>
      <c r="H47" s="1196"/>
      <c r="I47" s="358" t="s">
        <v>526</v>
      </c>
      <c r="J47" s="359" t="s">
        <v>526</v>
      </c>
      <c r="K47" s="359" t="s">
        <v>526</v>
      </c>
      <c r="L47" s="359" t="s">
        <v>526</v>
      </c>
      <c r="M47" s="360" t="s">
        <v>526</v>
      </c>
    </row>
    <row r="48" spans="2:13" ht="27.75" customHeight="1" x14ac:dyDescent="0.15">
      <c r="B48" s="1186"/>
      <c r="C48" s="1187"/>
      <c r="D48" s="106"/>
      <c r="E48" s="1192" t="s">
        <v>40</v>
      </c>
      <c r="F48" s="1192"/>
      <c r="G48" s="1192"/>
      <c r="H48" s="1193"/>
      <c r="I48" s="358" t="s">
        <v>526</v>
      </c>
      <c r="J48" s="359" t="s">
        <v>526</v>
      </c>
      <c r="K48" s="359" t="s">
        <v>526</v>
      </c>
      <c r="L48" s="359" t="s">
        <v>526</v>
      </c>
      <c r="M48" s="360" t="s">
        <v>526</v>
      </c>
    </row>
    <row r="49" spans="2:13" ht="27.75" customHeight="1" x14ac:dyDescent="0.15">
      <c r="B49" s="1188"/>
      <c r="C49" s="1189"/>
      <c r="D49" s="106"/>
      <c r="E49" s="1192" t="s">
        <v>41</v>
      </c>
      <c r="F49" s="1192"/>
      <c r="G49" s="1192"/>
      <c r="H49" s="1193"/>
      <c r="I49" s="358" t="s">
        <v>526</v>
      </c>
      <c r="J49" s="359" t="s">
        <v>526</v>
      </c>
      <c r="K49" s="359" t="s">
        <v>526</v>
      </c>
      <c r="L49" s="359" t="s">
        <v>526</v>
      </c>
      <c r="M49" s="360" t="s">
        <v>526</v>
      </c>
    </row>
    <row r="50" spans="2:13" ht="27.75" customHeight="1" x14ac:dyDescent="0.15">
      <c r="B50" s="1197" t="s">
        <v>42</v>
      </c>
      <c r="C50" s="1198"/>
      <c r="D50" s="109"/>
      <c r="E50" s="1192" t="s">
        <v>43</v>
      </c>
      <c r="F50" s="1192"/>
      <c r="G50" s="1192"/>
      <c r="H50" s="1193"/>
      <c r="I50" s="358">
        <v>1659</v>
      </c>
      <c r="J50" s="359">
        <v>1452</v>
      </c>
      <c r="K50" s="359">
        <v>1491</v>
      </c>
      <c r="L50" s="359">
        <v>1644</v>
      </c>
      <c r="M50" s="360">
        <v>1672</v>
      </c>
    </row>
    <row r="51" spans="2:13" ht="27.75" customHeight="1" x14ac:dyDescent="0.15">
      <c r="B51" s="1186"/>
      <c r="C51" s="1187"/>
      <c r="D51" s="106"/>
      <c r="E51" s="1192" t="s">
        <v>44</v>
      </c>
      <c r="F51" s="1192"/>
      <c r="G51" s="1192"/>
      <c r="H51" s="1193"/>
      <c r="I51" s="358">
        <v>453</v>
      </c>
      <c r="J51" s="359">
        <v>489</v>
      </c>
      <c r="K51" s="359">
        <v>541</v>
      </c>
      <c r="L51" s="359">
        <v>534</v>
      </c>
      <c r="M51" s="360">
        <v>487</v>
      </c>
    </row>
    <row r="52" spans="2:13" ht="27.75" customHeight="1" x14ac:dyDescent="0.15">
      <c r="B52" s="1188"/>
      <c r="C52" s="1189"/>
      <c r="D52" s="106"/>
      <c r="E52" s="1192" t="s">
        <v>45</v>
      </c>
      <c r="F52" s="1192"/>
      <c r="G52" s="1192"/>
      <c r="H52" s="1193"/>
      <c r="I52" s="358">
        <v>3971</v>
      </c>
      <c r="J52" s="359">
        <v>3989</v>
      </c>
      <c r="K52" s="359">
        <v>3758</v>
      </c>
      <c r="L52" s="359">
        <v>3908</v>
      </c>
      <c r="M52" s="360">
        <v>4123</v>
      </c>
    </row>
    <row r="53" spans="2:13" ht="27.75" customHeight="1" thickBot="1" x14ac:dyDescent="0.2">
      <c r="B53" s="1199" t="s">
        <v>46</v>
      </c>
      <c r="C53" s="1200"/>
      <c r="D53" s="110"/>
      <c r="E53" s="1201" t="s">
        <v>47</v>
      </c>
      <c r="F53" s="1201"/>
      <c r="G53" s="1201"/>
      <c r="H53" s="1202"/>
      <c r="I53" s="361">
        <v>505</v>
      </c>
      <c r="J53" s="362">
        <v>450</v>
      </c>
      <c r="K53" s="362">
        <v>507</v>
      </c>
      <c r="L53" s="362">
        <v>177</v>
      </c>
      <c r="M53" s="363">
        <v>169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5+TRcTYytZSbp/IGYRuFftyJxCQteuThzePm/X+xGVEynZMsCzq/ANqLBQNxY98mjExFopgEdPsq1rq5OvOvQ==" saltValue="HGqgINCM/2RYY+N8pdJx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1" zoomScale="78" zoomScaleNormal="70" zoomScaleSheetLayoutView="100" workbookViewId="0">
      <selection activeCell="C60" sqref="C60:E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1" t="s">
        <v>50</v>
      </c>
      <c r="D55" s="1211"/>
      <c r="E55" s="1212"/>
      <c r="F55" s="122">
        <v>1248</v>
      </c>
      <c r="G55" s="122">
        <v>1303</v>
      </c>
      <c r="H55" s="123">
        <v>1354</v>
      </c>
    </row>
    <row r="56" spans="2:8" ht="52.5" customHeight="1" x14ac:dyDescent="0.15">
      <c r="B56" s="124"/>
      <c r="C56" s="1213" t="s">
        <v>51</v>
      </c>
      <c r="D56" s="1213"/>
      <c r="E56" s="1214"/>
      <c r="F56" s="125">
        <v>3</v>
      </c>
      <c r="G56" s="125">
        <v>28</v>
      </c>
      <c r="H56" s="126">
        <v>28</v>
      </c>
    </row>
    <row r="57" spans="2:8" ht="53.25" customHeight="1" x14ac:dyDescent="0.15">
      <c r="B57" s="124"/>
      <c r="C57" s="1215" t="s">
        <v>52</v>
      </c>
      <c r="D57" s="1215"/>
      <c r="E57" s="1216"/>
      <c r="F57" s="127">
        <v>290</v>
      </c>
      <c r="G57" s="127">
        <v>366</v>
      </c>
      <c r="H57" s="128">
        <v>340</v>
      </c>
    </row>
    <row r="58" spans="2:8" ht="45.75" customHeight="1" x14ac:dyDescent="0.15">
      <c r="B58" s="129"/>
      <c r="C58" s="1203" t="s">
        <v>594</v>
      </c>
      <c r="D58" s="1204"/>
      <c r="E58" s="1205"/>
      <c r="F58" s="130">
        <v>123</v>
      </c>
      <c r="G58" s="130">
        <v>141</v>
      </c>
      <c r="H58" s="131">
        <v>112</v>
      </c>
    </row>
    <row r="59" spans="2:8" ht="45.75" customHeight="1" x14ac:dyDescent="0.15">
      <c r="B59" s="129"/>
      <c r="C59" s="1203" t="s">
        <v>595</v>
      </c>
      <c r="D59" s="1204"/>
      <c r="E59" s="1205"/>
      <c r="F59" s="130">
        <v>44</v>
      </c>
      <c r="G59" s="130">
        <v>71</v>
      </c>
      <c r="H59" s="131">
        <v>100</v>
      </c>
    </row>
    <row r="60" spans="2:8" ht="45.75" customHeight="1" x14ac:dyDescent="0.15">
      <c r="B60" s="129"/>
      <c r="C60" s="1203" t="s">
        <v>599</v>
      </c>
      <c r="D60" s="1204"/>
      <c r="E60" s="1205"/>
      <c r="F60" s="130">
        <v>56</v>
      </c>
      <c r="G60" s="130">
        <v>86</v>
      </c>
      <c r="H60" s="131">
        <v>66</v>
      </c>
    </row>
    <row r="61" spans="2:8" ht="45.75" customHeight="1" x14ac:dyDescent="0.15">
      <c r="B61" s="129"/>
      <c r="C61" s="1203" t="s">
        <v>596</v>
      </c>
      <c r="D61" s="1204"/>
      <c r="E61" s="1205"/>
      <c r="F61" s="130">
        <v>50</v>
      </c>
      <c r="G61" s="130">
        <v>50</v>
      </c>
      <c r="H61" s="131">
        <v>43</v>
      </c>
    </row>
    <row r="62" spans="2:8" ht="45.75" customHeight="1" thickBot="1" x14ac:dyDescent="0.2">
      <c r="B62" s="132"/>
      <c r="C62" s="1206" t="s">
        <v>597</v>
      </c>
      <c r="D62" s="1207"/>
      <c r="E62" s="1208"/>
      <c r="F62" s="133">
        <v>11</v>
      </c>
      <c r="G62" s="133">
        <v>9</v>
      </c>
      <c r="H62" s="134">
        <v>9</v>
      </c>
    </row>
    <row r="63" spans="2:8" ht="52.5" customHeight="1" thickBot="1" x14ac:dyDescent="0.2">
      <c r="B63" s="135"/>
      <c r="C63" s="1209" t="s">
        <v>53</v>
      </c>
      <c r="D63" s="1209"/>
      <c r="E63" s="1210"/>
      <c r="F63" s="136">
        <v>1541</v>
      </c>
      <c r="G63" s="136">
        <v>1697</v>
      </c>
      <c r="H63" s="137">
        <v>1722</v>
      </c>
    </row>
    <row r="64" spans="2:8" x14ac:dyDescent="0.15"/>
  </sheetData>
  <sheetProtection algorithmName="SHA-512" hashValue="PY60iZiIa84lIkzZED/oUC8QWH1IEDf3VNE5IYxryCcGHRa4iJIlRTDEbRFzE5+ra4g0iRLz9LPOEV/urRWW7A==" saltValue="Oad+V4ulUpqTpZ40Rfo3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0"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565</v>
      </c>
      <c r="G2" s="151"/>
      <c r="H2" s="152"/>
    </row>
    <row r="3" spans="1:8" x14ac:dyDescent="0.15">
      <c r="A3" s="148" t="s">
        <v>558</v>
      </c>
      <c r="B3" s="153"/>
      <c r="C3" s="154"/>
      <c r="D3" s="155">
        <v>189053</v>
      </c>
      <c r="E3" s="156"/>
      <c r="F3" s="157">
        <v>228215</v>
      </c>
      <c r="G3" s="158"/>
      <c r="H3" s="159"/>
    </row>
    <row r="4" spans="1:8" x14ac:dyDescent="0.15">
      <c r="A4" s="160"/>
      <c r="B4" s="161"/>
      <c r="C4" s="162"/>
      <c r="D4" s="163">
        <v>75428</v>
      </c>
      <c r="E4" s="164"/>
      <c r="F4" s="165">
        <v>117571</v>
      </c>
      <c r="G4" s="166"/>
      <c r="H4" s="167"/>
    </row>
    <row r="5" spans="1:8" x14ac:dyDescent="0.15">
      <c r="A5" s="148" t="s">
        <v>560</v>
      </c>
      <c r="B5" s="153"/>
      <c r="C5" s="154"/>
      <c r="D5" s="155">
        <v>133860</v>
      </c>
      <c r="E5" s="156"/>
      <c r="F5" s="157">
        <v>264232</v>
      </c>
      <c r="G5" s="158"/>
      <c r="H5" s="159"/>
    </row>
    <row r="6" spans="1:8" x14ac:dyDescent="0.15">
      <c r="A6" s="160"/>
      <c r="B6" s="161"/>
      <c r="C6" s="162"/>
      <c r="D6" s="163">
        <v>75959</v>
      </c>
      <c r="E6" s="164"/>
      <c r="F6" s="165">
        <v>133959</v>
      </c>
      <c r="G6" s="166"/>
      <c r="H6" s="167"/>
    </row>
    <row r="7" spans="1:8" x14ac:dyDescent="0.15">
      <c r="A7" s="148" t="s">
        <v>561</v>
      </c>
      <c r="B7" s="153"/>
      <c r="C7" s="154"/>
      <c r="D7" s="155">
        <v>134982</v>
      </c>
      <c r="E7" s="156"/>
      <c r="F7" s="157">
        <v>263613</v>
      </c>
      <c r="G7" s="158"/>
      <c r="H7" s="159"/>
    </row>
    <row r="8" spans="1:8" x14ac:dyDescent="0.15">
      <c r="A8" s="160"/>
      <c r="B8" s="161"/>
      <c r="C8" s="162"/>
      <c r="D8" s="163">
        <v>84072</v>
      </c>
      <c r="E8" s="164"/>
      <c r="F8" s="165">
        <v>128823</v>
      </c>
      <c r="G8" s="166"/>
      <c r="H8" s="167"/>
    </row>
    <row r="9" spans="1:8" x14ac:dyDescent="0.15">
      <c r="A9" s="148" t="s">
        <v>562</v>
      </c>
      <c r="B9" s="153"/>
      <c r="C9" s="154"/>
      <c r="D9" s="155">
        <v>231566</v>
      </c>
      <c r="E9" s="156"/>
      <c r="F9" s="157">
        <v>330026</v>
      </c>
      <c r="G9" s="158"/>
      <c r="H9" s="159"/>
    </row>
    <row r="10" spans="1:8" x14ac:dyDescent="0.15">
      <c r="A10" s="160"/>
      <c r="B10" s="161"/>
      <c r="C10" s="162"/>
      <c r="D10" s="163">
        <v>149429</v>
      </c>
      <c r="E10" s="164"/>
      <c r="F10" s="165">
        <v>141075</v>
      </c>
      <c r="G10" s="166"/>
      <c r="H10" s="167"/>
    </row>
    <row r="11" spans="1:8" x14ac:dyDescent="0.15">
      <c r="A11" s="148" t="s">
        <v>563</v>
      </c>
      <c r="B11" s="153"/>
      <c r="C11" s="154"/>
      <c r="D11" s="155">
        <v>330285</v>
      </c>
      <c r="E11" s="156"/>
      <c r="F11" s="157">
        <v>278179</v>
      </c>
      <c r="G11" s="158"/>
      <c r="H11" s="159"/>
    </row>
    <row r="12" spans="1:8" x14ac:dyDescent="0.15">
      <c r="A12" s="160"/>
      <c r="B12" s="161"/>
      <c r="C12" s="168"/>
      <c r="D12" s="163">
        <v>108561</v>
      </c>
      <c r="E12" s="164"/>
      <c r="F12" s="165">
        <v>122182</v>
      </c>
      <c r="G12" s="166"/>
      <c r="H12" s="167"/>
    </row>
    <row r="13" spans="1:8" x14ac:dyDescent="0.15">
      <c r="A13" s="148"/>
      <c r="B13" s="153"/>
      <c r="C13" s="169"/>
      <c r="D13" s="170">
        <v>203949</v>
      </c>
      <c r="E13" s="171"/>
      <c r="F13" s="172">
        <v>272853</v>
      </c>
      <c r="G13" s="173"/>
      <c r="H13" s="159"/>
    </row>
    <row r="14" spans="1:8" x14ac:dyDescent="0.15">
      <c r="A14" s="160"/>
      <c r="B14" s="161"/>
      <c r="C14" s="162"/>
      <c r="D14" s="163">
        <v>98690</v>
      </c>
      <c r="E14" s="164"/>
      <c r="F14" s="165">
        <v>128722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2.77</v>
      </c>
      <c r="C19" s="174">
        <f>ROUND(VALUE(SUBSTITUTE(実質収支比率等に係る経年分析!G$48,"▲","-")),2)</f>
        <v>3.83</v>
      </c>
      <c r="D19" s="174">
        <f>ROUND(VALUE(SUBSTITUTE(実質収支比率等に係る経年分析!H$48,"▲","-")),2)</f>
        <v>4.1399999999999997</v>
      </c>
      <c r="E19" s="174">
        <f>ROUND(VALUE(SUBSTITUTE(実質収支比率等に係る経年分析!I$48,"▲","-")),2)</f>
        <v>3.54</v>
      </c>
      <c r="F19" s="174">
        <f>ROUND(VALUE(SUBSTITUTE(実質収支比率等に係る経年分析!J$48,"▲","-")),2)</f>
        <v>4.0199999999999996</v>
      </c>
    </row>
    <row r="20" spans="1:11" x14ac:dyDescent="0.15">
      <c r="A20" s="174" t="s">
        <v>57</v>
      </c>
      <c r="B20" s="174">
        <f>ROUND(VALUE(SUBSTITUTE(実質収支比率等に係る経年分析!F$47,"▲","-")),2)</f>
        <v>58.06</v>
      </c>
      <c r="C20" s="174">
        <f>ROUND(VALUE(SUBSTITUTE(実質収支比率等に係る経年分析!G$47,"▲","-")),2)</f>
        <v>52.09</v>
      </c>
      <c r="D20" s="174">
        <f>ROUND(VALUE(SUBSTITUTE(実質収支比率等に係る経年分析!H$47,"▲","-")),2)</f>
        <v>50.6</v>
      </c>
      <c r="E20" s="174">
        <f>ROUND(VALUE(SUBSTITUTE(実質収支比率等に係る経年分析!I$47,"▲","-")),2)</f>
        <v>47.5</v>
      </c>
      <c r="F20" s="174">
        <f>ROUND(VALUE(SUBSTITUTE(実質収支比率等に係る経年分析!J$47,"▲","-")),2)</f>
        <v>50.63</v>
      </c>
    </row>
    <row r="21" spans="1:11" x14ac:dyDescent="0.15">
      <c r="A21" s="174" t="s">
        <v>58</v>
      </c>
      <c r="B21" s="174">
        <f>IF(ISNUMBER(VALUE(SUBSTITUTE(実質収支比率等に係る経年分析!F$49,"▲","-"))),ROUND(VALUE(SUBSTITUTE(実質収支比率等に係る経年分析!F$49,"▲","-")),2),NA())</f>
        <v>-7.68</v>
      </c>
      <c r="C21" s="174">
        <f>IF(ISNUMBER(VALUE(SUBSTITUTE(実質収支比率等に係る経年分析!G$49,"▲","-"))),ROUND(VALUE(SUBSTITUTE(実質収支比率等に係る経年分析!G$49,"▲","-")),2),NA())</f>
        <v>-5.18</v>
      </c>
      <c r="D21" s="174">
        <f>IF(ISNUMBER(VALUE(SUBSTITUTE(実質収支比率等に係る経年分析!H$49,"▲","-"))),ROUND(VALUE(SUBSTITUTE(実質収支比率等に係る経年分析!H$49,"▲","-")),2),NA())</f>
        <v>1.52</v>
      </c>
      <c r="E21" s="174">
        <f>IF(ISNUMBER(VALUE(SUBSTITUTE(実質収支比率等に係る経年分析!I$49,"▲","-"))),ROUND(VALUE(SUBSTITUTE(実質収支比率等に係る経年分析!I$49,"▲","-")),2),NA())</f>
        <v>1.83</v>
      </c>
      <c r="F21" s="174">
        <f>IF(ISNUMBER(VALUE(SUBSTITUTE(実質収支比率等に係る経年分析!J$49,"▲","-"))),ROUND(VALUE(SUBSTITUTE(実質収支比率等に係る経年分析!J$49,"▲","-")),2),NA())</f>
        <v>2.2599999999999998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福島町浄化槽整備特別会計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国民健康保険診療所特別会計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0.35</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1.1200000000000001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1.17</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0.55000000000000004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2.77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3.82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4.13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3.53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4.01</v>
      </c>
    </row>
    <row r="36" spans="1:16" x14ac:dyDescent="0.15">
      <c r="A36" s="175" t="str">
        <f>IF(連結実質赤字比率に係る赤字・黒字の構成分析!C$34="",NA(),連結実質赤字比率に係る赤字・黒字の構成分析!C$34)</f>
        <v>福島町水道事業会計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20.39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22.31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23.53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22.48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24.34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421</v>
      </c>
      <c r="E42" s="176"/>
      <c r="F42" s="176"/>
      <c r="G42" s="176">
        <f>'実質公債費比率（分子）の構造'!L$52</f>
        <v>445</v>
      </c>
      <c r="H42" s="176"/>
      <c r="I42" s="176"/>
      <c r="J42" s="176">
        <f>'実質公債費比率（分子）の構造'!M$52</f>
        <v>470</v>
      </c>
      <c r="K42" s="176"/>
      <c r="L42" s="176"/>
      <c r="M42" s="176">
        <f>'実質公債費比率（分子）の構造'!N$52</f>
        <v>472</v>
      </c>
      <c r="N42" s="176"/>
      <c r="O42" s="176"/>
      <c r="P42" s="176">
        <f>'実質公債費比率（分子）の構造'!O$52</f>
        <v>474</v>
      </c>
    </row>
    <row r="43" spans="1:16" x14ac:dyDescent="0.15">
      <c r="A43" s="176" t="s">
        <v>66</v>
      </c>
      <c r="B43" s="176">
        <f>'実質公債費比率（分子）の構造'!K$51</f>
        <v>0</v>
      </c>
      <c r="C43" s="176"/>
      <c r="D43" s="176"/>
      <c r="E43" s="176">
        <f>'実質公債費比率（分子）の構造'!L$51</f>
        <v>1</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58</v>
      </c>
      <c r="C45" s="176"/>
      <c r="D45" s="176"/>
      <c r="E45" s="176">
        <f>'実質公債費比率（分子）の構造'!L$49</f>
        <v>58</v>
      </c>
      <c r="F45" s="176"/>
      <c r="G45" s="176"/>
      <c r="H45" s="176">
        <f>'実質公債費比率（分子）の構造'!M$49</f>
        <v>66</v>
      </c>
      <c r="I45" s="176"/>
      <c r="J45" s="176"/>
      <c r="K45" s="176">
        <f>'実質公債費比率（分子）の構造'!N$49</f>
        <v>77</v>
      </c>
      <c r="L45" s="176"/>
      <c r="M45" s="176"/>
      <c r="N45" s="176">
        <f>'実質公債費比率（分子）の構造'!O$49</f>
        <v>77</v>
      </c>
      <c r="O45" s="176"/>
      <c r="P45" s="176"/>
    </row>
    <row r="46" spans="1:16" x14ac:dyDescent="0.15">
      <c r="A46" s="176" t="s">
        <v>69</v>
      </c>
      <c r="B46" s="176">
        <f>'実質公債費比率（分子）の構造'!K$48</f>
        <v>6</v>
      </c>
      <c r="C46" s="176"/>
      <c r="D46" s="176"/>
      <c r="E46" s="176">
        <f>'実質公債費比率（分子）の構造'!L$48</f>
        <v>7</v>
      </c>
      <c r="F46" s="176"/>
      <c r="G46" s="176"/>
      <c r="H46" s="176">
        <f>'実質公債費比率（分子）の構造'!M$48</f>
        <v>9</v>
      </c>
      <c r="I46" s="176"/>
      <c r="J46" s="176"/>
      <c r="K46" s="176">
        <f>'実質公債費比率（分子）の構造'!N$48</f>
        <v>10</v>
      </c>
      <c r="L46" s="176"/>
      <c r="M46" s="176"/>
      <c r="N46" s="176">
        <f>'実質公債費比率（分子）の構造'!O$48</f>
        <v>15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591</v>
      </c>
      <c r="C49" s="176"/>
      <c r="D49" s="176"/>
      <c r="E49" s="176">
        <f>'実質公債費比率（分子）の構造'!L$45</f>
        <v>605</v>
      </c>
      <c r="F49" s="176"/>
      <c r="G49" s="176"/>
      <c r="H49" s="176">
        <f>'実質公債費比率（分子）の構造'!M$45</f>
        <v>598</v>
      </c>
      <c r="I49" s="176"/>
      <c r="J49" s="176"/>
      <c r="K49" s="176">
        <f>'実質公債費比率（分子）の構造'!N$45</f>
        <v>611</v>
      </c>
      <c r="L49" s="176"/>
      <c r="M49" s="176"/>
      <c r="N49" s="176">
        <f>'実質公債費比率（分子）の構造'!O$45</f>
        <v>603</v>
      </c>
      <c r="O49" s="176"/>
      <c r="P49" s="176"/>
    </row>
    <row r="50" spans="1:16" x14ac:dyDescent="0.15">
      <c r="A50" s="176" t="s">
        <v>73</v>
      </c>
      <c r="B50" s="176" t="e">
        <f>NA()</f>
        <v>#N/A</v>
      </c>
      <c r="C50" s="176">
        <f>IF(ISNUMBER('実質公債費比率（分子）の構造'!K$53),'実質公債費比率（分子）の構造'!K$53,NA())</f>
        <v>234</v>
      </c>
      <c r="D50" s="176" t="e">
        <f>NA()</f>
        <v>#N/A</v>
      </c>
      <c r="E50" s="176" t="e">
        <f>NA()</f>
        <v>#N/A</v>
      </c>
      <c r="F50" s="176">
        <f>IF(ISNUMBER('実質公債費比率（分子）の構造'!L$53),'実質公債費比率（分子）の構造'!L$53,NA())</f>
        <v>226</v>
      </c>
      <c r="G50" s="176" t="e">
        <f>NA()</f>
        <v>#N/A</v>
      </c>
      <c r="H50" s="176" t="e">
        <f>NA()</f>
        <v>#N/A</v>
      </c>
      <c r="I50" s="176">
        <f>IF(ISNUMBER('実質公債費比率（分子）の構造'!M$53),'実質公債費比率（分子）の構造'!M$53,NA())</f>
        <v>203</v>
      </c>
      <c r="J50" s="176" t="e">
        <f>NA()</f>
        <v>#N/A</v>
      </c>
      <c r="K50" s="176" t="e">
        <f>NA()</f>
        <v>#N/A</v>
      </c>
      <c r="L50" s="176">
        <f>IF(ISNUMBER('実質公債費比率（分子）の構造'!N$53),'実質公債費比率（分子）の構造'!N$53,NA())</f>
        <v>226</v>
      </c>
      <c r="M50" s="176" t="e">
        <f>NA()</f>
        <v>#N/A</v>
      </c>
      <c r="N50" s="176" t="e">
        <f>NA()</f>
        <v>#N/A</v>
      </c>
      <c r="O50" s="176">
        <f>IF(ISNUMBER('実質公債費比率（分子）の構造'!O$53),'実質公債費比率（分子）の構造'!O$53,NA())</f>
        <v>221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3971</v>
      </c>
      <c r="E56" s="175"/>
      <c r="F56" s="175"/>
      <c r="G56" s="175">
        <f>'将来負担比率（分子）の構造'!J$52</f>
        <v>3989</v>
      </c>
      <c r="H56" s="175"/>
      <c r="I56" s="175"/>
      <c r="J56" s="175">
        <f>'将来負担比率（分子）の構造'!K$52</f>
        <v>3758</v>
      </c>
      <c r="K56" s="175"/>
      <c r="L56" s="175"/>
      <c r="M56" s="175">
        <f>'将来負担比率（分子）の構造'!L$52</f>
        <v>3908</v>
      </c>
      <c r="N56" s="175"/>
      <c r="O56" s="175"/>
      <c r="P56" s="175">
        <f>'将来負担比率（分子）の構造'!M$52</f>
        <v>4123</v>
      </c>
    </row>
    <row r="57" spans="1:16" x14ac:dyDescent="0.15">
      <c r="A57" s="175" t="s">
        <v>44</v>
      </c>
      <c r="B57" s="175"/>
      <c r="C57" s="175"/>
      <c r="D57" s="175">
        <f>'将来負担比率（分子）の構造'!I$51</f>
        <v>453</v>
      </c>
      <c r="E57" s="175"/>
      <c r="F57" s="175"/>
      <c r="G57" s="175">
        <f>'将来負担比率（分子）の構造'!J$51</f>
        <v>489</v>
      </c>
      <c r="H57" s="175"/>
      <c r="I57" s="175"/>
      <c r="J57" s="175">
        <f>'将来負担比率（分子）の構造'!K$51</f>
        <v>541</v>
      </c>
      <c r="K57" s="175"/>
      <c r="L57" s="175"/>
      <c r="M57" s="175">
        <f>'将来負担比率（分子）の構造'!L$51</f>
        <v>534</v>
      </c>
      <c r="N57" s="175"/>
      <c r="O57" s="175"/>
      <c r="P57" s="175">
        <f>'将来負担比率（分子）の構造'!M$51</f>
        <v>487</v>
      </c>
    </row>
    <row r="58" spans="1:16" x14ac:dyDescent="0.15">
      <c r="A58" s="175" t="s">
        <v>43</v>
      </c>
      <c r="B58" s="175"/>
      <c r="C58" s="175"/>
      <c r="D58" s="175">
        <f>'将来負担比率（分子）の構造'!I$50</f>
        <v>1659</v>
      </c>
      <c r="E58" s="175"/>
      <c r="F58" s="175"/>
      <c r="G58" s="175">
        <f>'将来負担比率（分子）の構造'!J$50</f>
        <v>1452</v>
      </c>
      <c r="H58" s="175"/>
      <c r="I58" s="175"/>
      <c r="J58" s="175">
        <f>'将来負担比率（分子）の構造'!K$50</f>
        <v>1491</v>
      </c>
      <c r="K58" s="175"/>
      <c r="L58" s="175"/>
      <c r="M58" s="175">
        <f>'将来負担比率（分子）の構造'!L$50</f>
        <v>1644</v>
      </c>
      <c r="N58" s="175"/>
      <c r="O58" s="175"/>
      <c r="P58" s="175">
        <f>'将来負担比率（分子）の構造'!M$50</f>
        <v>1672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754</v>
      </c>
      <c r="C62" s="175"/>
      <c r="D62" s="175"/>
      <c r="E62" s="175">
        <f>'将来負担比率（分子）の構造'!J$45</f>
        <v>696</v>
      </c>
      <c r="F62" s="175"/>
      <c r="G62" s="175"/>
      <c r="H62" s="175">
        <f>'将来負担比率（分子）の構造'!K$45</f>
        <v>737</v>
      </c>
      <c r="I62" s="175"/>
      <c r="J62" s="175"/>
      <c r="K62" s="175">
        <f>'将来負担比率（分子）の構造'!L$45</f>
        <v>711</v>
      </c>
      <c r="L62" s="175"/>
      <c r="M62" s="175"/>
      <c r="N62" s="175">
        <f>'将来負担比率（分子）の構造'!M$45</f>
        <v>700</v>
      </c>
      <c r="O62" s="175"/>
      <c r="P62" s="175"/>
    </row>
    <row r="63" spans="1:16" x14ac:dyDescent="0.15">
      <c r="A63" s="175" t="s">
        <v>36</v>
      </c>
      <c r="B63" s="175">
        <f>'将来負担比率（分子）の構造'!I$44</f>
        <v>636</v>
      </c>
      <c r="C63" s="175"/>
      <c r="D63" s="175"/>
      <c r="E63" s="175">
        <f>'将来負担比率（分子）の構造'!J$44</f>
        <v>640</v>
      </c>
      <c r="F63" s="175"/>
      <c r="G63" s="175"/>
      <c r="H63" s="175">
        <f>'将来負担比率（分子）の構造'!K$44</f>
        <v>706</v>
      </c>
      <c r="I63" s="175"/>
      <c r="J63" s="175"/>
      <c r="K63" s="175">
        <f>'将来負担比率（分子）の構造'!L$44</f>
        <v>626</v>
      </c>
      <c r="L63" s="175"/>
      <c r="M63" s="175"/>
      <c r="N63" s="175">
        <f>'将来負担比率（分子）の構造'!M$44</f>
        <v>563</v>
      </c>
      <c r="O63" s="175"/>
      <c r="P63" s="175"/>
    </row>
    <row r="64" spans="1:16" x14ac:dyDescent="0.15">
      <c r="A64" s="175" t="s">
        <v>35</v>
      </c>
      <c r="B64" s="175">
        <f>'将来負担比率（分子）の構造'!I$43</f>
        <v>129</v>
      </c>
      <c r="C64" s="175"/>
      <c r="D64" s="175"/>
      <c r="E64" s="175">
        <f>'将来負担比率（分子）の構造'!J$43</f>
        <v>138</v>
      </c>
      <c r="F64" s="175"/>
      <c r="G64" s="175"/>
      <c r="H64" s="175">
        <f>'将来負担比率（分子）の構造'!K$43</f>
        <v>149</v>
      </c>
      <c r="I64" s="175"/>
      <c r="J64" s="175"/>
      <c r="K64" s="175">
        <f>'将来負担比率（分子）の構造'!L$43</f>
        <v>167</v>
      </c>
      <c r="L64" s="175"/>
      <c r="M64" s="175"/>
      <c r="N64" s="175">
        <f>'将来負担比率（分子）の構造'!M$43</f>
        <v>239</v>
      </c>
      <c r="O64" s="175"/>
      <c r="P64" s="175"/>
    </row>
    <row r="65" spans="1:16" x14ac:dyDescent="0.15">
      <c r="A65" s="175" t="s">
        <v>34</v>
      </c>
      <c r="B65" s="175">
        <f>'将来負担比率（分子）の構造'!I$42</f>
        <v>126</v>
      </c>
      <c r="C65" s="175"/>
      <c r="D65" s="175"/>
      <c r="E65" s="175">
        <f>'将来負担比率（分子）の構造'!J$42</f>
        <v>97</v>
      </c>
      <c r="F65" s="175"/>
      <c r="G65" s="175"/>
      <c r="H65" s="175">
        <f>'将来負担比率（分子）の構造'!K$42</f>
        <v>56</v>
      </c>
      <c r="I65" s="175"/>
      <c r="J65" s="175"/>
      <c r="K65" s="175">
        <f>'将来負担比率（分子）の構造'!L$42</f>
        <v>47</v>
      </c>
      <c r="L65" s="175"/>
      <c r="M65" s="175"/>
      <c r="N65" s="175">
        <f>'将来負担比率（分子）の構造'!M$42</f>
        <v>22</v>
      </c>
      <c r="O65" s="175"/>
      <c r="P65" s="175"/>
    </row>
    <row r="66" spans="1:16" x14ac:dyDescent="0.15">
      <c r="A66" s="175" t="s">
        <v>33</v>
      </c>
      <c r="B66" s="175">
        <f>'将来負担比率（分子）の構造'!I$41</f>
        <v>4943</v>
      </c>
      <c r="C66" s="175"/>
      <c r="D66" s="175"/>
      <c r="E66" s="175">
        <f>'将来負担比率（分子）の構造'!J$41</f>
        <v>4809</v>
      </c>
      <c r="F66" s="175"/>
      <c r="G66" s="175"/>
      <c r="H66" s="175">
        <f>'将来負担比率（分子）の構造'!K$41</f>
        <v>4649</v>
      </c>
      <c r="I66" s="175"/>
      <c r="J66" s="175"/>
      <c r="K66" s="175">
        <f>'将来負担比率（分子）の構造'!L$41</f>
        <v>4712</v>
      </c>
      <c r="L66" s="175"/>
      <c r="M66" s="175"/>
      <c r="N66" s="175">
        <f>'将来負担比率（分子）の構造'!M$41</f>
        <v>4928</v>
      </c>
      <c r="O66" s="175"/>
      <c r="P66" s="175"/>
    </row>
    <row r="67" spans="1:16" x14ac:dyDescent="0.15">
      <c r="A67" s="175" t="s">
        <v>77</v>
      </c>
      <c r="B67" s="175" t="e">
        <f>NA()</f>
        <v>#N/A</v>
      </c>
      <c r="C67" s="175">
        <f>IF(ISNUMBER('将来負担比率（分子）の構造'!I$53), IF('将来負担比率（分子）の構造'!I$53 &lt; 0, 0, '将来負担比率（分子）の構造'!I$53), NA())</f>
        <v>505</v>
      </c>
      <c r="D67" s="175" t="e">
        <f>NA()</f>
        <v>#N/A</v>
      </c>
      <c r="E67" s="175" t="e">
        <f>NA()</f>
        <v>#N/A</v>
      </c>
      <c r="F67" s="175">
        <f>IF(ISNUMBER('将来負担比率（分子）の構造'!J$53), IF('将来負担比率（分子）の構造'!J$53 &lt; 0, 0, '将来負担比率（分子）の構造'!J$53), NA())</f>
        <v>450</v>
      </c>
      <c r="G67" s="175" t="e">
        <f>NA()</f>
        <v>#N/A</v>
      </c>
      <c r="H67" s="175" t="e">
        <f>NA()</f>
        <v>#N/A</v>
      </c>
      <c r="I67" s="175">
        <f>IF(ISNUMBER('将来負担比率（分子）の構造'!K$53), IF('将来負担比率（分子）の構造'!K$53 &lt; 0, 0, '将来負担比率（分子）の構造'!K$53), NA())</f>
        <v>507</v>
      </c>
      <c r="J67" s="175" t="e">
        <f>NA()</f>
        <v>#N/A</v>
      </c>
      <c r="K67" s="175" t="e">
        <f>NA()</f>
        <v>#N/A</v>
      </c>
      <c r="L67" s="175">
        <f>IF(ISNUMBER('将来負担比率（分子）の構造'!L$53), IF('将来負担比率（分子）の構造'!L$53 &lt; 0, 0, '将来負担比率（分子）の構造'!L$53), NA())</f>
        <v>177</v>
      </c>
      <c r="M67" s="175" t="e">
        <f>NA()</f>
        <v>#N/A</v>
      </c>
      <c r="N67" s="175" t="e">
        <f>NA()</f>
        <v>#N/A</v>
      </c>
      <c r="O67" s="175">
        <f>IF(ISNUMBER('将来負担比率（分子）の構造'!M$53), IF('将来負担比率（分子）の構造'!M$53 &lt; 0, 0, '将来負担比率（分子）の構造'!M$53), NA())</f>
        <v>169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1248</v>
      </c>
      <c r="C72" s="179">
        <f>基金残高に係る経年分析!G55</f>
        <v>1303</v>
      </c>
      <c r="D72" s="179">
        <f>基金残高に係る経年分析!H55</f>
        <v>1354</v>
      </c>
    </row>
    <row r="73" spans="1:16" x14ac:dyDescent="0.15">
      <c r="A73" s="178" t="s">
        <v>80</v>
      </c>
      <c r="B73" s="179">
        <f>基金残高に係る経年分析!F56</f>
        <v>3</v>
      </c>
      <c r="C73" s="179">
        <f>基金残高に係る経年分析!G56</f>
        <v>28</v>
      </c>
      <c r="D73" s="179">
        <f>基金残高に係る経年分析!H56</f>
        <v>28</v>
      </c>
    </row>
    <row r="74" spans="1:16" x14ac:dyDescent="0.15">
      <c r="A74" s="178" t="s">
        <v>81</v>
      </c>
      <c r="B74" s="179">
        <f>基金残高に係る経年分析!F57</f>
        <v>290</v>
      </c>
      <c r="C74" s="179">
        <f>基金残高に係る経年分析!G57</f>
        <v>366</v>
      </c>
      <c r="D74" s="179">
        <f>基金残高に係る経年分析!H57</f>
        <v>340</v>
      </c>
    </row>
  </sheetData>
  <sheetProtection algorithmName="SHA-512" hashValue="Zw1mgdtjdxe1iJfZ4AYrm6lJtmzyfac7tTtjMUYrBKE2ZCZ2rh8Cv/aRUENcaXmuq/VWqNCstwwsLy3lAiwnnQ==" saltValue="3svZMGYTS45E6z3Jn7Jmm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563555</v>
      </c>
      <c r="S5" s="613"/>
      <c r="T5" s="613"/>
      <c r="U5" s="613"/>
      <c r="V5" s="613"/>
      <c r="W5" s="613"/>
      <c r="X5" s="613"/>
      <c r="Y5" s="614"/>
      <c r="Z5" s="615">
        <v>11.3</v>
      </c>
      <c r="AA5" s="615"/>
      <c r="AB5" s="615"/>
      <c r="AC5" s="615"/>
      <c r="AD5" s="616">
        <v>563555</v>
      </c>
      <c r="AE5" s="616"/>
      <c r="AF5" s="616"/>
      <c r="AG5" s="616"/>
      <c r="AH5" s="616"/>
      <c r="AI5" s="616"/>
      <c r="AJ5" s="616"/>
      <c r="AK5" s="616"/>
      <c r="AL5" s="617">
        <v>21.1</v>
      </c>
      <c r="AM5" s="618"/>
      <c r="AN5" s="618"/>
      <c r="AO5" s="619"/>
      <c r="AP5" s="609" t="s">
        <v>231</v>
      </c>
      <c r="AQ5" s="610"/>
      <c r="AR5" s="610"/>
      <c r="AS5" s="610"/>
      <c r="AT5" s="610"/>
      <c r="AU5" s="610"/>
      <c r="AV5" s="610"/>
      <c r="AW5" s="610"/>
      <c r="AX5" s="610"/>
      <c r="AY5" s="610"/>
      <c r="AZ5" s="610"/>
      <c r="BA5" s="610"/>
      <c r="BB5" s="610"/>
      <c r="BC5" s="610"/>
      <c r="BD5" s="610"/>
      <c r="BE5" s="610"/>
      <c r="BF5" s="611"/>
      <c r="BG5" s="623">
        <v>555991</v>
      </c>
      <c r="BH5" s="624"/>
      <c r="BI5" s="624"/>
      <c r="BJ5" s="624"/>
      <c r="BK5" s="624"/>
      <c r="BL5" s="624"/>
      <c r="BM5" s="624"/>
      <c r="BN5" s="625"/>
      <c r="BO5" s="626">
        <v>98.7</v>
      </c>
      <c r="BP5" s="626"/>
      <c r="BQ5" s="626"/>
      <c r="BR5" s="626"/>
      <c r="BS5" s="627">
        <v>6345</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31151</v>
      </c>
      <c r="S6" s="624"/>
      <c r="T6" s="624"/>
      <c r="U6" s="624"/>
      <c r="V6" s="624"/>
      <c r="W6" s="624"/>
      <c r="X6" s="624"/>
      <c r="Y6" s="625"/>
      <c r="Z6" s="626">
        <v>0.6</v>
      </c>
      <c r="AA6" s="626"/>
      <c r="AB6" s="626"/>
      <c r="AC6" s="626"/>
      <c r="AD6" s="627">
        <v>31151</v>
      </c>
      <c r="AE6" s="627"/>
      <c r="AF6" s="627"/>
      <c r="AG6" s="627"/>
      <c r="AH6" s="627"/>
      <c r="AI6" s="627"/>
      <c r="AJ6" s="627"/>
      <c r="AK6" s="627"/>
      <c r="AL6" s="628">
        <v>1.2</v>
      </c>
      <c r="AM6" s="629"/>
      <c r="AN6" s="629"/>
      <c r="AO6" s="630"/>
      <c r="AP6" s="620" t="s">
        <v>236</v>
      </c>
      <c r="AQ6" s="621"/>
      <c r="AR6" s="621"/>
      <c r="AS6" s="621"/>
      <c r="AT6" s="621"/>
      <c r="AU6" s="621"/>
      <c r="AV6" s="621"/>
      <c r="AW6" s="621"/>
      <c r="AX6" s="621"/>
      <c r="AY6" s="621"/>
      <c r="AZ6" s="621"/>
      <c r="BA6" s="621"/>
      <c r="BB6" s="621"/>
      <c r="BC6" s="621"/>
      <c r="BD6" s="621"/>
      <c r="BE6" s="621"/>
      <c r="BF6" s="622"/>
      <c r="BG6" s="623">
        <v>555991</v>
      </c>
      <c r="BH6" s="624"/>
      <c r="BI6" s="624"/>
      <c r="BJ6" s="624"/>
      <c r="BK6" s="624"/>
      <c r="BL6" s="624"/>
      <c r="BM6" s="624"/>
      <c r="BN6" s="625"/>
      <c r="BO6" s="626">
        <v>98.7</v>
      </c>
      <c r="BP6" s="626"/>
      <c r="BQ6" s="626"/>
      <c r="BR6" s="626"/>
      <c r="BS6" s="627">
        <v>6345</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68080</v>
      </c>
      <c r="CS6" s="624"/>
      <c r="CT6" s="624"/>
      <c r="CU6" s="624"/>
      <c r="CV6" s="624"/>
      <c r="CW6" s="624"/>
      <c r="CX6" s="624"/>
      <c r="CY6" s="625"/>
      <c r="CZ6" s="617">
        <v>1.4</v>
      </c>
      <c r="DA6" s="618"/>
      <c r="DB6" s="618"/>
      <c r="DC6" s="634"/>
      <c r="DD6" s="632">
        <v>1082</v>
      </c>
      <c r="DE6" s="624"/>
      <c r="DF6" s="624"/>
      <c r="DG6" s="624"/>
      <c r="DH6" s="624"/>
      <c r="DI6" s="624"/>
      <c r="DJ6" s="624"/>
      <c r="DK6" s="624"/>
      <c r="DL6" s="624"/>
      <c r="DM6" s="624"/>
      <c r="DN6" s="624"/>
      <c r="DO6" s="624"/>
      <c r="DP6" s="625"/>
      <c r="DQ6" s="632">
        <v>68080</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136</v>
      </c>
      <c r="S7" s="624"/>
      <c r="T7" s="624"/>
      <c r="U7" s="624"/>
      <c r="V7" s="624"/>
      <c r="W7" s="624"/>
      <c r="X7" s="624"/>
      <c r="Y7" s="625"/>
      <c r="Z7" s="626">
        <v>0</v>
      </c>
      <c r="AA7" s="626"/>
      <c r="AB7" s="626"/>
      <c r="AC7" s="626"/>
      <c r="AD7" s="627">
        <v>136</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156673</v>
      </c>
      <c r="BH7" s="624"/>
      <c r="BI7" s="624"/>
      <c r="BJ7" s="624"/>
      <c r="BK7" s="624"/>
      <c r="BL7" s="624"/>
      <c r="BM7" s="624"/>
      <c r="BN7" s="625"/>
      <c r="BO7" s="626">
        <v>27.8</v>
      </c>
      <c r="BP7" s="626"/>
      <c r="BQ7" s="626"/>
      <c r="BR7" s="626"/>
      <c r="BS7" s="627">
        <v>6345</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802805</v>
      </c>
      <c r="CS7" s="624"/>
      <c r="CT7" s="624"/>
      <c r="CU7" s="624"/>
      <c r="CV7" s="624"/>
      <c r="CW7" s="624"/>
      <c r="CX7" s="624"/>
      <c r="CY7" s="625"/>
      <c r="CZ7" s="626">
        <v>16.5</v>
      </c>
      <c r="DA7" s="626"/>
      <c r="DB7" s="626"/>
      <c r="DC7" s="626"/>
      <c r="DD7" s="632">
        <v>222580</v>
      </c>
      <c r="DE7" s="624"/>
      <c r="DF7" s="624"/>
      <c r="DG7" s="624"/>
      <c r="DH7" s="624"/>
      <c r="DI7" s="624"/>
      <c r="DJ7" s="624"/>
      <c r="DK7" s="624"/>
      <c r="DL7" s="624"/>
      <c r="DM7" s="624"/>
      <c r="DN7" s="624"/>
      <c r="DO7" s="624"/>
      <c r="DP7" s="625"/>
      <c r="DQ7" s="632">
        <v>477468</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1003</v>
      </c>
      <c r="S8" s="624"/>
      <c r="T8" s="624"/>
      <c r="U8" s="624"/>
      <c r="V8" s="624"/>
      <c r="W8" s="624"/>
      <c r="X8" s="624"/>
      <c r="Y8" s="625"/>
      <c r="Z8" s="626">
        <v>0</v>
      </c>
      <c r="AA8" s="626"/>
      <c r="AB8" s="626"/>
      <c r="AC8" s="626"/>
      <c r="AD8" s="627">
        <v>1003</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5136</v>
      </c>
      <c r="BH8" s="624"/>
      <c r="BI8" s="624"/>
      <c r="BJ8" s="624"/>
      <c r="BK8" s="624"/>
      <c r="BL8" s="624"/>
      <c r="BM8" s="624"/>
      <c r="BN8" s="625"/>
      <c r="BO8" s="626">
        <v>0.9</v>
      </c>
      <c r="BP8" s="626"/>
      <c r="BQ8" s="626"/>
      <c r="BR8" s="626"/>
      <c r="BS8" s="627" t="s">
        <v>131</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792861</v>
      </c>
      <c r="CS8" s="624"/>
      <c r="CT8" s="624"/>
      <c r="CU8" s="624"/>
      <c r="CV8" s="624"/>
      <c r="CW8" s="624"/>
      <c r="CX8" s="624"/>
      <c r="CY8" s="625"/>
      <c r="CZ8" s="626">
        <v>16.3</v>
      </c>
      <c r="DA8" s="626"/>
      <c r="DB8" s="626"/>
      <c r="DC8" s="626"/>
      <c r="DD8" s="632">
        <v>93882</v>
      </c>
      <c r="DE8" s="624"/>
      <c r="DF8" s="624"/>
      <c r="DG8" s="624"/>
      <c r="DH8" s="624"/>
      <c r="DI8" s="624"/>
      <c r="DJ8" s="624"/>
      <c r="DK8" s="624"/>
      <c r="DL8" s="624"/>
      <c r="DM8" s="624"/>
      <c r="DN8" s="624"/>
      <c r="DO8" s="624"/>
      <c r="DP8" s="625"/>
      <c r="DQ8" s="632">
        <v>381502</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810</v>
      </c>
      <c r="S9" s="624"/>
      <c r="T9" s="624"/>
      <c r="U9" s="624"/>
      <c r="V9" s="624"/>
      <c r="W9" s="624"/>
      <c r="X9" s="624"/>
      <c r="Y9" s="625"/>
      <c r="Z9" s="626">
        <v>0</v>
      </c>
      <c r="AA9" s="626"/>
      <c r="AB9" s="626"/>
      <c r="AC9" s="626"/>
      <c r="AD9" s="627">
        <v>810</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124560</v>
      </c>
      <c r="BH9" s="624"/>
      <c r="BI9" s="624"/>
      <c r="BJ9" s="624"/>
      <c r="BK9" s="624"/>
      <c r="BL9" s="624"/>
      <c r="BM9" s="624"/>
      <c r="BN9" s="625"/>
      <c r="BO9" s="626">
        <v>22.1</v>
      </c>
      <c r="BP9" s="626"/>
      <c r="BQ9" s="626"/>
      <c r="BR9" s="626"/>
      <c r="BS9" s="627" t="s">
        <v>246</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535158</v>
      </c>
      <c r="CS9" s="624"/>
      <c r="CT9" s="624"/>
      <c r="CU9" s="624"/>
      <c r="CV9" s="624"/>
      <c r="CW9" s="624"/>
      <c r="CX9" s="624"/>
      <c r="CY9" s="625"/>
      <c r="CZ9" s="626">
        <v>11</v>
      </c>
      <c r="DA9" s="626"/>
      <c r="DB9" s="626"/>
      <c r="DC9" s="626"/>
      <c r="DD9" s="632">
        <v>44432</v>
      </c>
      <c r="DE9" s="624"/>
      <c r="DF9" s="624"/>
      <c r="DG9" s="624"/>
      <c r="DH9" s="624"/>
      <c r="DI9" s="624"/>
      <c r="DJ9" s="624"/>
      <c r="DK9" s="624"/>
      <c r="DL9" s="624"/>
      <c r="DM9" s="624"/>
      <c r="DN9" s="624"/>
      <c r="DO9" s="624"/>
      <c r="DP9" s="625"/>
      <c r="DQ9" s="632">
        <v>431832</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11444</v>
      </c>
      <c r="BH10" s="624"/>
      <c r="BI10" s="624"/>
      <c r="BJ10" s="624"/>
      <c r="BK10" s="624"/>
      <c r="BL10" s="624"/>
      <c r="BM10" s="624"/>
      <c r="BN10" s="625"/>
      <c r="BO10" s="626">
        <v>2</v>
      </c>
      <c r="BP10" s="626"/>
      <c r="BQ10" s="626"/>
      <c r="BR10" s="626"/>
      <c r="BS10" s="627">
        <v>1907</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5912</v>
      </c>
      <c r="CS10" s="624"/>
      <c r="CT10" s="624"/>
      <c r="CU10" s="624"/>
      <c r="CV10" s="624"/>
      <c r="CW10" s="624"/>
      <c r="CX10" s="624"/>
      <c r="CY10" s="625"/>
      <c r="CZ10" s="626">
        <v>0.1</v>
      </c>
      <c r="DA10" s="626"/>
      <c r="DB10" s="626"/>
      <c r="DC10" s="626"/>
      <c r="DD10" s="632" t="s">
        <v>246</v>
      </c>
      <c r="DE10" s="624"/>
      <c r="DF10" s="624"/>
      <c r="DG10" s="624"/>
      <c r="DH10" s="624"/>
      <c r="DI10" s="624"/>
      <c r="DJ10" s="624"/>
      <c r="DK10" s="624"/>
      <c r="DL10" s="624"/>
      <c r="DM10" s="624"/>
      <c r="DN10" s="624"/>
      <c r="DO10" s="624"/>
      <c r="DP10" s="625"/>
      <c r="DQ10" s="632">
        <v>5912</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102765</v>
      </c>
      <c r="S11" s="624"/>
      <c r="T11" s="624"/>
      <c r="U11" s="624"/>
      <c r="V11" s="624"/>
      <c r="W11" s="624"/>
      <c r="X11" s="624"/>
      <c r="Y11" s="625"/>
      <c r="Z11" s="628">
        <v>2.1</v>
      </c>
      <c r="AA11" s="629"/>
      <c r="AB11" s="629"/>
      <c r="AC11" s="635"/>
      <c r="AD11" s="632">
        <v>102765</v>
      </c>
      <c r="AE11" s="624"/>
      <c r="AF11" s="624"/>
      <c r="AG11" s="624"/>
      <c r="AH11" s="624"/>
      <c r="AI11" s="624"/>
      <c r="AJ11" s="624"/>
      <c r="AK11" s="625"/>
      <c r="AL11" s="628">
        <v>3.8</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15533</v>
      </c>
      <c r="BH11" s="624"/>
      <c r="BI11" s="624"/>
      <c r="BJ11" s="624"/>
      <c r="BK11" s="624"/>
      <c r="BL11" s="624"/>
      <c r="BM11" s="624"/>
      <c r="BN11" s="625"/>
      <c r="BO11" s="626">
        <v>2.8</v>
      </c>
      <c r="BP11" s="626"/>
      <c r="BQ11" s="626"/>
      <c r="BR11" s="626"/>
      <c r="BS11" s="627">
        <v>4438</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331289</v>
      </c>
      <c r="CS11" s="624"/>
      <c r="CT11" s="624"/>
      <c r="CU11" s="624"/>
      <c r="CV11" s="624"/>
      <c r="CW11" s="624"/>
      <c r="CX11" s="624"/>
      <c r="CY11" s="625"/>
      <c r="CZ11" s="626">
        <v>6.8</v>
      </c>
      <c r="DA11" s="626"/>
      <c r="DB11" s="626"/>
      <c r="DC11" s="626"/>
      <c r="DD11" s="632">
        <v>92177</v>
      </c>
      <c r="DE11" s="624"/>
      <c r="DF11" s="624"/>
      <c r="DG11" s="624"/>
      <c r="DH11" s="624"/>
      <c r="DI11" s="624"/>
      <c r="DJ11" s="624"/>
      <c r="DK11" s="624"/>
      <c r="DL11" s="624"/>
      <c r="DM11" s="624"/>
      <c r="DN11" s="624"/>
      <c r="DO11" s="624"/>
      <c r="DP11" s="625"/>
      <c r="DQ11" s="632">
        <v>133175</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246</v>
      </c>
      <c r="S12" s="624"/>
      <c r="T12" s="624"/>
      <c r="U12" s="624"/>
      <c r="V12" s="624"/>
      <c r="W12" s="624"/>
      <c r="X12" s="624"/>
      <c r="Y12" s="625"/>
      <c r="Z12" s="626" t="s">
        <v>178</v>
      </c>
      <c r="AA12" s="626"/>
      <c r="AB12" s="626"/>
      <c r="AC12" s="626"/>
      <c r="AD12" s="627" t="s">
        <v>246</v>
      </c>
      <c r="AE12" s="627"/>
      <c r="AF12" s="627"/>
      <c r="AG12" s="627"/>
      <c r="AH12" s="627"/>
      <c r="AI12" s="627"/>
      <c r="AJ12" s="627"/>
      <c r="AK12" s="627"/>
      <c r="AL12" s="628" t="s">
        <v>246</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352025</v>
      </c>
      <c r="BH12" s="624"/>
      <c r="BI12" s="624"/>
      <c r="BJ12" s="624"/>
      <c r="BK12" s="624"/>
      <c r="BL12" s="624"/>
      <c r="BM12" s="624"/>
      <c r="BN12" s="625"/>
      <c r="BO12" s="626">
        <v>62.5</v>
      </c>
      <c r="BP12" s="626"/>
      <c r="BQ12" s="626"/>
      <c r="BR12" s="626"/>
      <c r="BS12" s="627" t="s">
        <v>246</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190209</v>
      </c>
      <c r="CS12" s="624"/>
      <c r="CT12" s="624"/>
      <c r="CU12" s="624"/>
      <c r="CV12" s="624"/>
      <c r="CW12" s="624"/>
      <c r="CX12" s="624"/>
      <c r="CY12" s="625"/>
      <c r="CZ12" s="626">
        <v>3.9</v>
      </c>
      <c r="DA12" s="626"/>
      <c r="DB12" s="626"/>
      <c r="DC12" s="626"/>
      <c r="DD12" s="632" t="s">
        <v>131</v>
      </c>
      <c r="DE12" s="624"/>
      <c r="DF12" s="624"/>
      <c r="DG12" s="624"/>
      <c r="DH12" s="624"/>
      <c r="DI12" s="624"/>
      <c r="DJ12" s="624"/>
      <c r="DK12" s="624"/>
      <c r="DL12" s="624"/>
      <c r="DM12" s="624"/>
      <c r="DN12" s="624"/>
      <c r="DO12" s="624"/>
      <c r="DP12" s="625"/>
      <c r="DQ12" s="632">
        <v>169784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246</v>
      </c>
      <c r="S13" s="624"/>
      <c r="T13" s="624"/>
      <c r="U13" s="624"/>
      <c r="V13" s="624"/>
      <c r="W13" s="624"/>
      <c r="X13" s="624"/>
      <c r="Y13" s="625"/>
      <c r="Z13" s="626" t="s">
        <v>131</v>
      </c>
      <c r="AA13" s="626"/>
      <c r="AB13" s="626"/>
      <c r="AC13" s="626"/>
      <c r="AD13" s="627" t="s">
        <v>178</v>
      </c>
      <c r="AE13" s="627"/>
      <c r="AF13" s="627"/>
      <c r="AG13" s="627"/>
      <c r="AH13" s="627"/>
      <c r="AI13" s="627"/>
      <c r="AJ13" s="627"/>
      <c r="AK13" s="627"/>
      <c r="AL13" s="628" t="s">
        <v>131</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348764</v>
      </c>
      <c r="BH13" s="624"/>
      <c r="BI13" s="624"/>
      <c r="BJ13" s="624"/>
      <c r="BK13" s="624"/>
      <c r="BL13" s="624"/>
      <c r="BM13" s="624"/>
      <c r="BN13" s="625"/>
      <c r="BO13" s="626">
        <v>61.9</v>
      </c>
      <c r="BP13" s="626"/>
      <c r="BQ13" s="626"/>
      <c r="BR13" s="626"/>
      <c r="BS13" s="627" t="s">
        <v>246</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546474</v>
      </c>
      <c r="CS13" s="624"/>
      <c r="CT13" s="624"/>
      <c r="CU13" s="624"/>
      <c r="CV13" s="624"/>
      <c r="CW13" s="624"/>
      <c r="CX13" s="624"/>
      <c r="CY13" s="625"/>
      <c r="CZ13" s="626">
        <v>11.2</v>
      </c>
      <c r="DA13" s="626"/>
      <c r="DB13" s="626"/>
      <c r="DC13" s="626"/>
      <c r="DD13" s="632">
        <v>313485</v>
      </c>
      <c r="DE13" s="624"/>
      <c r="DF13" s="624"/>
      <c r="DG13" s="624"/>
      <c r="DH13" s="624"/>
      <c r="DI13" s="624"/>
      <c r="DJ13" s="624"/>
      <c r="DK13" s="624"/>
      <c r="DL13" s="624"/>
      <c r="DM13" s="624"/>
      <c r="DN13" s="624"/>
      <c r="DO13" s="624"/>
      <c r="DP13" s="625"/>
      <c r="DQ13" s="632">
        <v>233754</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246</v>
      </c>
      <c r="S14" s="624"/>
      <c r="T14" s="624"/>
      <c r="U14" s="624"/>
      <c r="V14" s="624"/>
      <c r="W14" s="624"/>
      <c r="X14" s="624"/>
      <c r="Y14" s="625"/>
      <c r="Z14" s="626" t="s">
        <v>246</v>
      </c>
      <c r="AA14" s="626"/>
      <c r="AB14" s="626"/>
      <c r="AC14" s="626"/>
      <c r="AD14" s="627" t="s">
        <v>131</v>
      </c>
      <c r="AE14" s="627"/>
      <c r="AF14" s="627"/>
      <c r="AG14" s="627"/>
      <c r="AH14" s="627"/>
      <c r="AI14" s="627"/>
      <c r="AJ14" s="627"/>
      <c r="AK14" s="627"/>
      <c r="AL14" s="628" t="s">
        <v>178</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10147</v>
      </c>
      <c r="BH14" s="624"/>
      <c r="BI14" s="624"/>
      <c r="BJ14" s="624"/>
      <c r="BK14" s="624"/>
      <c r="BL14" s="624"/>
      <c r="BM14" s="624"/>
      <c r="BN14" s="625"/>
      <c r="BO14" s="626">
        <v>1.8</v>
      </c>
      <c r="BP14" s="626"/>
      <c r="BQ14" s="626"/>
      <c r="BR14" s="626"/>
      <c r="BS14" s="627" t="s">
        <v>178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285652</v>
      </c>
      <c r="CS14" s="624"/>
      <c r="CT14" s="624"/>
      <c r="CU14" s="624"/>
      <c r="CV14" s="624"/>
      <c r="CW14" s="624"/>
      <c r="CX14" s="624"/>
      <c r="CY14" s="625"/>
      <c r="CZ14" s="626">
        <v>5.9</v>
      </c>
      <c r="DA14" s="626"/>
      <c r="DB14" s="626"/>
      <c r="DC14" s="626"/>
      <c r="DD14" s="632">
        <v>2057</v>
      </c>
      <c r="DE14" s="624"/>
      <c r="DF14" s="624"/>
      <c r="DG14" s="624"/>
      <c r="DH14" s="624"/>
      <c r="DI14" s="624"/>
      <c r="DJ14" s="624"/>
      <c r="DK14" s="624"/>
      <c r="DL14" s="624"/>
      <c r="DM14" s="624"/>
      <c r="DN14" s="624"/>
      <c r="DO14" s="624"/>
      <c r="DP14" s="625"/>
      <c r="DQ14" s="632">
        <v>243582</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246</v>
      </c>
      <c r="AA15" s="626"/>
      <c r="AB15" s="626"/>
      <c r="AC15" s="626"/>
      <c r="AD15" s="627" t="s">
        <v>246</v>
      </c>
      <c r="AE15" s="627"/>
      <c r="AF15" s="627"/>
      <c r="AG15" s="627"/>
      <c r="AH15" s="627"/>
      <c r="AI15" s="627"/>
      <c r="AJ15" s="627"/>
      <c r="AK15" s="627"/>
      <c r="AL15" s="628" t="s">
        <v>246</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37146</v>
      </c>
      <c r="BH15" s="624"/>
      <c r="BI15" s="624"/>
      <c r="BJ15" s="624"/>
      <c r="BK15" s="624"/>
      <c r="BL15" s="624"/>
      <c r="BM15" s="624"/>
      <c r="BN15" s="625"/>
      <c r="BO15" s="626">
        <v>6.6</v>
      </c>
      <c r="BP15" s="626"/>
      <c r="BQ15" s="626"/>
      <c r="BR15" s="626"/>
      <c r="BS15" s="627" t="s">
        <v>131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714310</v>
      </c>
      <c r="CS15" s="624"/>
      <c r="CT15" s="624"/>
      <c r="CU15" s="624"/>
      <c r="CV15" s="624"/>
      <c r="CW15" s="624"/>
      <c r="CX15" s="624"/>
      <c r="CY15" s="625"/>
      <c r="CZ15" s="626">
        <v>14.6</v>
      </c>
      <c r="DA15" s="626"/>
      <c r="DB15" s="626"/>
      <c r="DC15" s="626"/>
      <c r="DD15" s="632">
        <v>409754</v>
      </c>
      <c r="DE15" s="624"/>
      <c r="DF15" s="624"/>
      <c r="DG15" s="624"/>
      <c r="DH15" s="624"/>
      <c r="DI15" s="624"/>
      <c r="DJ15" s="624"/>
      <c r="DK15" s="624"/>
      <c r="DL15" s="624"/>
      <c r="DM15" s="624"/>
      <c r="DN15" s="624"/>
      <c r="DO15" s="624"/>
      <c r="DP15" s="625"/>
      <c r="DQ15" s="632">
        <v>321915</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2393</v>
      </c>
      <c r="S16" s="624"/>
      <c r="T16" s="624"/>
      <c r="U16" s="624"/>
      <c r="V16" s="624"/>
      <c r="W16" s="624"/>
      <c r="X16" s="624"/>
      <c r="Y16" s="625"/>
      <c r="Z16" s="626">
        <v>0</v>
      </c>
      <c r="AA16" s="626"/>
      <c r="AB16" s="626"/>
      <c r="AC16" s="626"/>
      <c r="AD16" s="627">
        <v>2393</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178</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131</v>
      </c>
      <c r="CS16" s="624"/>
      <c r="CT16" s="624"/>
      <c r="CU16" s="624"/>
      <c r="CV16" s="624"/>
      <c r="CW16" s="624"/>
      <c r="CX16" s="624"/>
      <c r="CY16" s="625"/>
      <c r="CZ16" s="626" t="s">
        <v>246</v>
      </c>
      <c r="DA16" s="626"/>
      <c r="DB16" s="626"/>
      <c r="DC16" s="626"/>
      <c r="DD16" s="632" t="s">
        <v>131</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6683</v>
      </c>
      <c r="S17" s="624"/>
      <c r="T17" s="624"/>
      <c r="U17" s="624"/>
      <c r="V17" s="624"/>
      <c r="W17" s="624"/>
      <c r="X17" s="624"/>
      <c r="Y17" s="625"/>
      <c r="Z17" s="626">
        <v>0.1</v>
      </c>
      <c r="AA17" s="626"/>
      <c r="AB17" s="626"/>
      <c r="AC17" s="626"/>
      <c r="AD17" s="627">
        <v>6683</v>
      </c>
      <c r="AE17" s="627"/>
      <c r="AF17" s="627"/>
      <c r="AG17" s="627"/>
      <c r="AH17" s="627"/>
      <c r="AI17" s="627"/>
      <c r="AJ17" s="627"/>
      <c r="AK17" s="627"/>
      <c r="AL17" s="628">
        <v>0.3</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178</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603266</v>
      </c>
      <c r="CS17" s="624"/>
      <c r="CT17" s="624"/>
      <c r="CU17" s="624"/>
      <c r="CV17" s="624"/>
      <c r="CW17" s="624"/>
      <c r="CX17" s="624"/>
      <c r="CY17" s="625"/>
      <c r="CZ17" s="626">
        <v>12.4</v>
      </c>
      <c r="DA17" s="626"/>
      <c r="DB17" s="626"/>
      <c r="DC17" s="626"/>
      <c r="DD17" s="632" t="s">
        <v>131</v>
      </c>
      <c r="DE17" s="624"/>
      <c r="DF17" s="624"/>
      <c r="DG17" s="624"/>
      <c r="DH17" s="624"/>
      <c r="DI17" s="624"/>
      <c r="DJ17" s="624"/>
      <c r="DK17" s="624"/>
      <c r="DL17" s="624"/>
      <c r="DM17" s="624"/>
      <c r="DN17" s="624"/>
      <c r="DO17" s="624"/>
      <c r="DP17" s="625"/>
      <c r="DQ17" s="632">
        <v>568446</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617</v>
      </c>
      <c r="S18" s="624"/>
      <c r="T18" s="624"/>
      <c r="U18" s="624"/>
      <c r="V18" s="624"/>
      <c r="W18" s="624"/>
      <c r="X18" s="624"/>
      <c r="Y18" s="625"/>
      <c r="Z18" s="626">
        <v>0</v>
      </c>
      <c r="AA18" s="626"/>
      <c r="AB18" s="626"/>
      <c r="AC18" s="626"/>
      <c r="AD18" s="627">
        <v>617</v>
      </c>
      <c r="AE18" s="627"/>
      <c r="AF18" s="627"/>
      <c r="AG18" s="627"/>
      <c r="AH18" s="627"/>
      <c r="AI18" s="627"/>
      <c r="AJ18" s="627"/>
      <c r="AK18" s="627"/>
      <c r="AL18" s="628">
        <v>0</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178</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246</v>
      </c>
      <c r="DE18" s="624"/>
      <c r="DF18" s="624"/>
      <c r="DG18" s="624"/>
      <c r="DH18" s="624"/>
      <c r="DI18" s="624"/>
      <c r="DJ18" s="624"/>
      <c r="DK18" s="624"/>
      <c r="DL18" s="624"/>
      <c r="DM18" s="624"/>
      <c r="DN18" s="624"/>
      <c r="DO18" s="624"/>
      <c r="DP18" s="625"/>
      <c r="DQ18" s="632" t="s">
        <v>246</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617</v>
      </c>
      <c r="S19" s="624"/>
      <c r="T19" s="624"/>
      <c r="U19" s="624"/>
      <c r="V19" s="624"/>
      <c r="W19" s="624"/>
      <c r="X19" s="624"/>
      <c r="Y19" s="625"/>
      <c r="Z19" s="626">
        <v>0</v>
      </c>
      <c r="AA19" s="626"/>
      <c r="AB19" s="626"/>
      <c r="AC19" s="626"/>
      <c r="AD19" s="627">
        <v>617</v>
      </c>
      <c r="AE19" s="627"/>
      <c r="AF19" s="627"/>
      <c r="AG19" s="627"/>
      <c r="AH19" s="627"/>
      <c r="AI19" s="627"/>
      <c r="AJ19" s="627"/>
      <c r="AK19" s="627"/>
      <c r="AL19" s="628">
        <v>0</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7564</v>
      </c>
      <c r="BH19" s="624"/>
      <c r="BI19" s="624"/>
      <c r="BJ19" s="624"/>
      <c r="BK19" s="624"/>
      <c r="BL19" s="624"/>
      <c r="BM19" s="624"/>
      <c r="BN19" s="625"/>
      <c r="BO19" s="626">
        <v>1.3</v>
      </c>
      <c r="BP19" s="626"/>
      <c r="BQ19" s="626"/>
      <c r="BR19" s="626"/>
      <c r="BS19" s="627" t="s">
        <v>246</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246</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131</v>
      </c>
      <c r="AA20" s="626"/>
      <c r="AB20" s="626"/>
      <c r="AC20" s="626"/>
      <c r="AD20" s="627" t="s">
        <v>246</v>
      </c>
      <c r="AE20" s="627"/>
      <c r="AF20" s="627"/>
      <c r="AG20" s="627"/>
      <c r="AH20" s="627"/>
      <c r="AI20" s="627"/>
      <c r="AJ20" s="627"/>
      <c r="AK20" s="627"/>
      <c r="AL20" s="628" t="s">
        <v>131</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7564</v>
      </c>
      <c r="BH20" s="624"/>
      <c r="BI20" s="624"/>
      <c r="BJ20" s="624"/>
      <c r="BK20" s="624"/>
      <c r="BL20" s="624"/>
      <c r="BM20" s="624"/>
      <c r="BN20" s="625"/>
      <c r="BO20" s="626">
        <v>1.3</v>
      </c>
      <c r="BP20" s="626"/>
      <c r="BQ20" s="626"/>
      <c r="BR20" s="626"/>
      <c r="BS20" s="627" t="s">
        <v>246</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4876016</v>
      </c>
      <c r="CS20" s="624"/>
      <c r="CT20" s="624"/>
      <c r="CU20" s="624"/>
      <c r="CV20" s="624"/>
      <c r="CW20" s="624"/>
      <c r="CX20" s="624"/>
      <c r="CY20" s="625"/>
      <c r="CZ20" s="626">
        <v>100</v>
      </c>
      <c r="DA20" s="626"/>
      <c r="DB20" s="626"/>
      <c r="DC20" s="626"/>
      <c r="DD20" s="632">
        <v>1179449</v>
      </c>
      <c r="DE20" s="624"/>
      <c r="DF20" s="624"/>
      <c r="DG20" s="624"/>
      <c r="DH20" s="624"/>
      <c r="DI20" s="624"/>
      <c r="DJ20" s="624"/>
      <c r="DK20" s="624"/>
      <c r="DL20" s="624"/>
      <c r="DM20" s="624"/>
      <c r="DN20" s="624"/>
      <c r="DO20" s="624"/>
      <c r="DP20" s="625"/>
      <c r="DQ20" s="632">
        <v>3035450</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2163824</v>
      </c>
      <c r="S21" s="624"/>
      <c r="T21" s="624"/>
      <c r="U21" s="624"/>
      <c r="V21" s="624"/>
      <c r="W21" s="624"/>
      <c r="X21" s="624"/>
      <c r="Y21" s="625"/>
      <c r="Z21" s="626">
        <v>43.2</v>
      </c>
      <c r="AA21" s="626"/>
      <c r="AB21" s="626"/>
      <c r="AC21" s="626"/>
      <c r="AD21" s="627">
        <v>1955797</v>
      </c>
      <c r="AE21" s="627"/>
      <c r="AF21" s="627"/>
      <c r="AG21" s="627"/>
      <c r="AH21" s="627"/>
      <c r="AI21" s="627"/>
      <c r="AJ21" s="627"/>
      <c r="AK21" s="627"/>
      <c r="AL21" s="628">
        <v>73.2</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7564</v>
      </c>
      <c r="BH21" s="624"/>
      <c r="BI21" s="624"/>
      <c r="BJ21" s="624"/>
      <c r="BK21" s="624"/>
      <c r="BL21" s="624"/>
      <c r="BM21" s="624"/>
      <c r="BN21" s="625"/>
      <c r="BO21" s="626">
        <v>1.3</v>
      </c>
      <c r="BP21" s="626"/>
      <c r="BQ21" s="626"/>
      <c r="BR21" s="626"/>
      <c r="BS21" s="627" t="s">
        <v>246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1955797</v>
      </c>
      <c r="S22" s="624"/>
      <c r="T22" s="624"/>
      <c r="U22" s="624"/>
      <c r="V22" s="624"/>
      <c r="W22" s="624"/>
      <c r="X22" s="624"/>
      <c r="Y22" s="625"/>
      <c r="Z22" s="626">
        <v>39.1</v>
      </c>
      <c r="AA22" s="626"/>
      <c r="AB22" s="626"/>
      <c r="AC22" s="626"/>
      <c r="AD22" s="627">
        <v>1955797</v>
      </c>
      <c r="AE22" s="627"/>
      <c r="AF22" s="627"/>
      <c r="AG22" s="627"/>
      <c r="AH22" s="627"/>
      <c r="AI22" s="627"/>
      <c r="AJ22" s="627"/>
      <c r="AK22" s="627"/>
      <c r="AL22" s="628">
        <v>73.2</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246</v>
      </c>
      <c r="BP22" s="626"/>
      <c r="BQ22" s="626"/>
      <c r="BR22" s="626"/>
      <c r="BS22" s="627" t="s">
        <v>246</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208027</v>
      </c>
      <c r="S23" s="624"/>
      <c r="T23" s="624"/>
      <c r="U23" s="624"/>
      <c r="V23" s="624"/>
      <c r="W23" s="624"/>
      <c r="X23" s="624"/>
      <c r="Y23" s="625"/>
      <c r="Z23" s="626">
        <v>4.2</v>
      </c>
      <c r="AA23" s="626"/>
      <c r="AB23" s="626"/>
      <c r="AC23" s="626"/>
      <c r="AD23" s="627" t="s">
        <v>131</v>
      </c>
      <c r="AE23" s="627"/>
      <c r="AF23" s="627"/>
      <c r="AG23" s="627"/>
      <c r="AH23" s="627"/>
      <c r="AI23" s="627"/>
      <c r="AJ23" s="627"/>
      <c r="AK23" s="627"/>
      <c r="AL23" s="628" t="s">
        <v>178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246</v>
      </c>
      <c r="BH23" s="624"/>
      <c r="BI23" s="624"/>
      <c r="BJ23" s="624"/>
      <c r="BK23" s="624"/>
      <c r="BL23" s="624"/>
      <c r="BM23" s="624"/>
      <c r="BN23" s="625"/>
      <c r="BO23" s="626" t="s">
        <v>246</v>
      </c>
      <c r="BP23" s="626"/>
      <c r="BQ23" s="626"/>
      <c r="BR23" s="626"/>
      <c r="BS23" s="627" t="s">
        <v>246</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246</v>
      </c>
      <c r="AA24" s="626"/>
      <c r="AB24" s="626"/>
      <c r="AC24" s="626"/>
      <c r="AD24" s="627" t="s">
        <v>131</v>
      </c>
      <c r="AE24" s="627"/>
      <c r="AF24" s="627"/>
      <c r="AG24" s="627"/>
      <c r="AH24" s="627"/>
      <c r="AI24" s="627"/>
      <c r="AJ24" s="627"/>
      <c r="AK24" s="627"/>
      <c r="AL24" s="628" t="s">
        <v>246</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178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1532551</v>
      </c>
      <c r="CS24" s="613"/>
      <c r="CT24" s="613"/>
      <c r="CU24" s="613"/>
      <c r="CV24" s="613"/>
      <c r="CW24" s="613"/>
      <c r="CX24" s="613"/>
      <c r="CY24" s="614"/>
      <c r="CZ24" s="617">
        <v>31.4</v>
      </c>
      <c r="DA24" s="618"/>
      <c r="DB24" s="618"/>
      <c r="DC24" s="634"/>
      <c r="DD24" s="658">
        <v>1207305</v>
      </c>
      <c r="DE24" s="613"/>
      <c r="DF24" s="613"/>
      <c r="DG24" s="613"/>
      <c r="DH24" s="613"/>
      <c r="DI24" s="613"/>
      <c r="DJ24" s="613"/>
      <c r="DK24" s="614"/>
      <c r="DL24" s="658">
        <v>1164772</v>
      </c>
      <c r="DM24" s="613"/>
      <c r="DN24" s="613"/>
      <c r="DO24" s="613"/>
      <c r="DP24" s="613"/>
      <c r="DQ24" s="613"/>
      <c r="DR24" s="613"/>
      <c r="DS24" s="613"/>
      <c r="DT24" s="613"/>
      <c r="DU24" s="613"/>
      <c r="DV24" s="614"/>
      <c r="DW24" s="617">
        <v>43.2</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2872937</v>
      </c>
      <c r="S25" s="624"/>
      <c r="T25" s="624"/>
      <c r="U25" s="624"/>
      <c r="V25" s="624"/>
      <c r="W25" s="624"/>
      <c r="X25" s="624"/>
      <c r="Y25" s="625"/>
      <c r="Z25" s="626">
        <v>57.4</v>
      </c>
      <c r="AA25" s="626"/>
      <c r="AB25" s="626"/>
      <c r="AC25" s="626"/>
      <c r="AD25" s="627">
        <v>2664910</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246</v>
      </c>
      <c r="BH25" s="624"/>
      <c r="BI25" s="624"/>
      <c r="BJ25" s="624"/>
      <c r="BK25" s="624"/>
      <c r="BL25" s="624"/>
      <c r="BM25" s="624"/>
      <c r="BN25" s="625"/>
      <c r="BO25" s="626" t="s">
        <v>246</v>
      </c>
      <c r="BP25" s="626"/>
      <c r="BQ25" s="626"/>
      <c r="BR25" s="626"/>
      <c r="BS25" s="627" t="s">
        <v>246</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657042</v>
      </c>
      <c r="CS25" s="655"/>
      <c r="CT25" s="655"/>
      <c r="CU25" s="655"/>
      <c r="CV25" s="655"/>
      <c r="CW25" s="655"/>
      <c r="CX25" s="655"/>
      <c r="CY25" s="656"/>
      <c r="CZ25" s="628">
        <v>13.5</v>
      </c>
      <c r="DA25" s="653"/>
      <c r="DB25" s="653"/>
      <c r="DC25" s="657"/>
      <c r="DD25" s="632">
        <v>587609</v>
      </c>
      <c r="DE25" s="655"/>
      <c r="DF25" s="655"/>
      <c r="DG25" s="655"/>
      <c r="DH25" s="655"/>
      <c r="DI25" s="655"/>
      <c r="DJ25" s="655"/>
      <c r="DK25" s="656"/>
      <c r="DL25" s="632">
        <v>545826</v>
      </c>
      <c r="DM25" s="655"/>
      <c r="DN25" s="655"/>
      <c r="DO25" s="655"/>
      <c r="DP25" s="655"/>
      <c r="DQ25" s="655"/>
      <c r="DR25" s="655"/>
      <c r="DS25" s="655"/>
      <c r="DT25" s="655"/>
      <c r="DU25" s="655"/>
      <c r="DV25" s="656"/>
      <c r="DW25" s="628">
        <v>20.2</v>
      </c>
      <c r="DX25" s="653"/>
      <c r="DY25" s="653"/>
      <c r="DZ25" s="653"/>
      <c r="EA25" s="653"/>
      <c r="EB25" s="653"/>
      <c r="EC25" s="654"/>
    </row>
    <row r="26" spans="2:133" ht="11.25" customHeight="1" x14ac:dyDescent="0.15">
      <c r="B26" s="620" t="s">
        <v>299</v>
      </c>
      <c r="C26" s="621"/>
      <c r="D26" s="621"/>
      <c r="E26" s="621"/>
      <c r="F26" s="621"/>
      <c r="G26" s="621"/>
      <c r="H26" s="621"/>
      <c r="I26" s="621"/>
      <c r="J26" s="621"/>
      <c r="K26" s="621"/>
      <c r="L26" s="621"/>
      <c r="M26" s="621"/>
      <c r="N26" s="621"/>
      <c r="O26" s="621"/>
      <c r="P26" s="621"/>
      <c r="Q26" s="622"/>
      <c r="R26" s="623" t="s">
        <v>246</v>
      </c>
      <c r="S26" s="624"/>
      <c r="T26" s="624"/>
      <c r="U26" s="624"/>
      <c r="V26" s="624"/>
      <c r="W26" s="624"/>
      <c r="X26" s="624"/>
      <c r="Y26" s="625"/>
      <c r="Z26" s="626" t="s">
        <v>246</v>
      </c>
      <c r="AA26" s="626"/>
      <c r="AB26" s="626"/>
      <c r="AC26" s="626"/>
      <c r="AD26" s="627" t="s">
        <v>131</v>
      </c>
      <c r="AE26" s="627"/>
      <c r="AF26" s="627"/>
      <c r="AG26" s="627"/>
      <c r="AH26" s="627"/>
      <c r="AI26" s="627"/>
      <c r="AJ26" s="627"/>
      <c r="AK26" s="627"/>
      <c r="AL26" s="628" t="s">
        <v>246</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246</v>
      </c>
      <c r="BH26" s="624"/>
      <c r="BI26" s="624"/>
      <c r="BJ26" s="624"/>
      <c r="BK26" s="624"/>
      <c r="BL26" s="624"/>
      <c r="BM26" s="624"/>
      <c r="BN26" s="625"/>
      <c r="BO26" s="626" t="s">
        <v>178</v>
      </c>
      <c r="BP26" s="626"/>
      <c r="BQ26" s="626"/>
      <c r="BR26" s="626"/>
      <c r="BS26" s="627" t="s">
        <v>131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396919</v>
      </c>
      <c r="CS26" s="624"/>
      <c r="CT26" s="624"/>
      <c r="CU26" s="624"/>
      <c r="CV26" s="624"/>
      <c r="CW26" s="624"/>
      <c r="CX26" s="624"/>
      <c r="CY26" s="625"/>
      <c r="CZ26" s="628">
        <v>8.1</v>
      </c>
      <c r="DA26" s="653"/>
      <c r="DB26" s="653"/>
      <c r="DC26" s="657"/>
      <c r="DD26" s="632">
        <v>335951</v>
      </c>
      <c r="DE26" s="624"/>
      <c r="DF26" s="624"/>
      <c r="DG26" s="624"/>
      <c r="DH26" s="624"/>
      <c r="DI26" s="624"/>
      <c r="DJ26" s="624"/>
      <c r="DK26" s="625"/>
      <c r="DL26" s="632" t="s">
        <v>246</v>
      </c>
      <c r="DM26" s="624"/>
      <c r="DN26" s="624"/>
      <c r="DO26" s="624"/>
      <c r="DP26" s="624"/>
      <c r="DQ26" s="624"/>
      <c r="DR26" s="624"/>
      <c r="DS26" s="624"/>
      <c r="DT26" s="624"/>
      <c r="DU26" s="624"/>
      <c r="DV26" s="625"/>
      <c r="DW26" s="628" t="s">
        <v>246</v>
      </c>
      <c r="DX26" s="653"/>
      <c r="DY26" s="653"/>
      <c r="DZ26" s="653"/>
      <c r="EA26" s="653"/>
      <c r="EB26" s="653"/>
      <c r="EC26" s="654"/>
    </row>
    <row r="27" spans="2:133" ht="11.25" customHeight="1" x14ac:dyDescent="0.15">
      <c r="B27" s="620" t="s">
        <v>302</v>
      </c>
      <c r="C27" s="621"/>
      <c r="D27" s="621"/>
      <c r="E27" s="621"/>
      <c r="F27" s="621"/>
      <c r="G27" s="621"/>
      <c r="H27" s="621"/>
      <c r="I27" s="621"/>
      <c r="J27" s="621"/>
      <c r="K27" s="621"/>
      <c r="L27" s="621"/>
      <c r="M27" s="621"/>
      <c r="N27" s="621"/>
      <c r="O27" s="621"/>
      <c r="P27" s="621"/>
      <c r="Q27" s="622"/>
      <c r="R27" s="623">
        <v>545</v>
      </c>
      <c r="S27" s="624"/>
      <c r="T27" s="624"/>
      <c r="U27" s="624"/>
      <c r="V27" s="624"/>
      <c r="W27" s="624"/>
      <c r="X27" s="624"/>
      <c r="Y27" s="625"/>
      <c r="Z27" s="626">
        <v>0</v>
      </c>
      <c r="AA27" s="626"/>
      <c r="AB27" s="626"/>
      <c r="AC27" s="626"/>
      <c r="AD27" s="627" t="s">
        <v>131</v>
      </c>
      <c r="AE27" s="627"/>
      <c r="AF27" s="627"/>
      <c r="AG27" s="627"/>
      <c r="AH27" s="627"/>
      <c r="AI27" s="627"/>
      <c r="AJ27" s="627"/>
      <c r="AK27" s="627"/>
      <c r="AL27" s="628" t="s">
        <v>131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563555</v>
      </c>
      <c r="BH27" s="624"/>
      <c r="BI27" s="624"/>
      <c r="BJ27" s="624"/>
      <c r="BK27" s="624"/>
      <c r="BL27" s="624"/>
      <c r="BM27" s="624"/>
      <c r="BN27" s="625"/>
      <c r="BO27" s="626">
        <v>100</v>
      </c>
      <c r="BP27" s="626"/>
      <c r="BQ27" s="626"/>
      <c r="BR27" s="626"/>
      <c r="BS27" s="627">
        <v>6345</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272243</v>
      </c>
      <c r="CS27" s="655"/>
      <c r="CT27" s="655"/>
      <c r="CU27" s="655"/>
      <c r="CV27" s="655"/>
      <c r="CW27" s="655"/>
      <c r="CX27" s="655"/>
      <c r="CY27" s="656"/>
      <c r="CZ27" s="628">
        <v>5.6</v>
      </c>
      <c r="DA27" s="653"/>
      <c r="DB27" s="653"/>
      <c r="DC27" s="657"/>
      <c r="DD27" s="632">
        <v>51250</v>
      </c>
      <c r="DE27" s="655"/>
      <c r="DF27" s="655"/>
      <c r="DG27" s="655"/>
      <c r="DH27" s="655"/>
      <c r="DI27" s="655"/>
      <c r="DJ27" s="655"/>
      <c r="DK27" s="656"/>
      <c r="DL27" s="632">
        <v>50500</v>
      </c>
      <c r="DM27" s="655"/>
      <c r="DN27" s="655"/>
      <c r="DO27" s="655"/>
      <c r="DP27" s="655"/>
      <c r="DQ27" s="655"/>
      <c r="DR27" s="655"/>
      <c r="DS27" s="655"/>
      <c r="DT27" s="655"/>
      <c r="DU27" s="655"/>
      <c r="DV27" s="656"/>
      <c r="DW27" s="628">
        <v>1.9</v>
      </c>
      <c r="DX27" s="653"/>
      <c r="DY27" s="653"/>
      <c r="DZ27" s="653"/>
      <c r="EA27" s="653"/>
      <c r="EB27" s="653"/>
      <c r="EC27" s="654"/>
    </row>
    <row r="28" spans="2:133" ht="11.25" customHeight="1" x14ac:dyDescent="0.15">
      <c r="B28" s="620" t="s">
        <v>305</v>
      </c>
      <c r="C28" s="621"/>
      <c r="D28" s="621"/>
      <c r="E28" s="621"/>
      <c r="F28" s="621"/>
      <c r="G28" s="621"/>
      <c r="H28" s="621"/>
      <c r="I28" s="621"/>
      <c r="J28" s="621"/>
      <c r="K28" s="621"/>
      <c r="L28" s="621"/>
      <c r="M28" s="621"/>
      <c r="N28" s="621"/>
      <c r="O28" s="621"/>
      <c r="P28" s="621"/>
      <c r="Q28" s="622"/>
      <c r="R28" s="623">
        <v>56309</v>
      </c>
      <c r="S28" s="624"/>
      <c r="T28" s="624"/>
      <c r="U28" s="624"/>
      <c r="V28" s="624"/>
      <c r="W28" s="624"/>
      <c r="X28" s="624"/>
      <c r="Y28" s="625"/>
      <c r="Z28" s="626">
        <v>1.1000000000000001</v>
      </c>
      <c r="AA28" s="626"/>
      <c r="AB28" s="626"/>
      <c r="AC28" s="626"/>
      <c r="AD28" s="627" t="s">
        <v>131</v>
      </c>
      <c r="AE28" s="627"/>
      <c r="AF28" s="627"/>
      <c r="AG28" s="627"/>
      <c r="AH28" s="627"/>
      <c r="AI28" s="627"/>
      <c r="AJ28" s="627"/>
      <c r="AK28" s="627"/>
      <c r="AL28" s="628" t="s">
        <v>246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603266</v>
      </c>
      <c r="CS28" s="624"/>
      <c r="CT28" s="624"/>
      <c r="CU28" s="624"/>
      <c r="CV28" s="624"/>
      <c r="CW28" s="624"/>
      <c r="CX28" s="624"/>
      <c r="CY28" s="625"/>
      <c r="CZ28" s="628">
        <v>12.4</v>
      </c>
      <c r="DA28" s="653"/>
      <c r="DB28" s="653"/>
      <c r="DC28" s="657"/>
      <c r="DD28" s="632">
        <v>568446</v>
      </c>
      <c r="DE28" s="624"/>
      <c r="DF28" s="624"/>
      <c r="DG28" s="624"/>
      <c r="DH28" s="624"/>
      <c r="DI28" s="624"/>
      <c r="DJ28" s="624"/>
      <c r="DK28" s="625"/>
      <c r="DL28" s="632">
        <v>568446</v>
      </c>
      <c r="DM28" s="624"/>
      <c r="DN28" s="624"/>
      <c r="DO28" s="624"/>
      <c r="DP28" s="624"/>
      <c r="DQ28" s="624"/>
      <c r="DR28" s="624"/>
      <c r="DS28" s="624"/>
      <c r="DT28" s="624"/>
      <c r="DU28" s="624"/>
      <c r="DV28" s="625"/>
      <c r="DW28" s="628">
        <v>21.1</v>
      </c>
      <c r="DX28" s="653"/>
      <c r="DY28" s="653"/>
      <c r="DZ28" s="653"/>
      <c r="EA28" s="653"/>
      <c r="EB28" s="653"/>
      <c r="EC28" s="654"/>
    </row>
    <row r="29" spans="2:133" ht="11.25" customHeight="1" x14ac:dyDescent="0.15">
      <c r="B29" s="620" t="s">
        <v>307</v>
      </c>
      <c r="C29" s="621"/>
      <c r="D29" s="621"/>
      <c r="E29" s="621"/>
      <c r="F29" s="621"/>
      <c r="G29" s="621"/>
      <c r="H29" s="621"/>
      <c r="I29" s="621"/>
      <c r="J29" s="621"/>
      <c r="K29" s="621"/>
      <c r="L29" s="621"/>
      <c r="M29" s="621"/>
      <c r="N29" s="621"/>
      <c r="O29" s="621"/>
      <c r="P29" s="621"/>
      <c r="Q29" s="622"/>
      <c r="R29" s="623">
        <v>12014</v>
      </c>
      <c r="S29" s="624"/>
      <c r="T29" s="624"/>
      <c r="U29" s="624"/>
      <c r="V29" s="624"/>
      <c r="W29" s="624"/>
      <c r="X29" s="624"/>
      <c r="Y29" s="625"/>
      <c r="Z29" s="626">
        <v>0.2</v>
      </c>
      <c r="AA29" s="626"/>
      <c r="AB29" s="626"/>
      <c r="AC29" s="626"/>
      <c r="AD29" s="627" t="s">
        <v>131</v>
      </c>
      <c r="AE29" s="627"/>
      <c r="AF29" s="627"/>
      <c r="AG29" s="627"/>
      <c r="AH29" s="627"/>
      <c r="AI29" s="627"/>
      <c r="AJ29" s="627"/>
      <c r="AK29" s="627"/>
      <c r="AL29" s="628" t="s">
        <v>246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602982</v>
      </c>
      <c r="CS29" s="655"/>
      <c r="CT29" s="655"/>
      <c r="CU29" s="655"/>
      <c r="CV29" s="655"/>
      <c r="CW29" s="655"/>
      <c r="CX29" s="655"/>
      <c r="CY29" s="656"/>
      <c r="CZ29" s="628">
        <v>12.4</v>
      </c>
      <c r="DA29" s="653"/>
      <c r="DB29" s="653"/>
      <c r="DC29" s="657"/>
      <c r="DD29" s="632">
        <v>568162</v>
      </c>
      <c r="DE29" s="655"/>
      <c r="DF29" s="655"/>
      <c r="DG29" s="655"/>
      <c r="DH29" s="655"/>
      <c r="DI29" s="655"/>
      <c r="DJ29" s="655"/>
      <c r="DK29" s="656"/>
      <c r="DL29" s="632">
        <v>568162</v>
      </c>
      <c r="DM29" s="655"/>
      <c r="DN29" s="655"/>
      <c r="DO29" s="655"/>
      <c r="DP29" s="655"/>
      <c r="DQ29" s="655"/>
      <c r="DR29" s="655"/>
      <c r="DS29" s="655"/>
      <c r="DT29" s="655"/>
      <c r="DU29" s="655"/>
      <c r="DV29" s="656"/>
      <c r="DW29" s="628">
        <v>21.1</v>
      </c>
      <c r="DX29" s="653"/>
      <c r="DY29" s="653"/>
      <c r="DZ29" s="653"/>
      <c r="EA29" s="653"/>
      <c r="EB29" s="653"/>
      <c r="EC29" s="654"/>
    </row>
    <row r="30" spans="2:133" ht="11.25" customHeight="1" x14ac:dyDescent="0.15">
      <c r="B30" s="620" t="s">
        <v>310</v>
      </c>
      <c r="C30" s="621"/>
      <c r="D30" s="621"/>
      <c r="E30" s="621"/>
      <c r="F30" s="621"/>
      <c r="G30" s="621"/>
      <c r="H30" s="621"/>
      <c r="I30" s="621"/>
      <c r="J30" s="621"/>
      <c r="K30" s="621"/>
      <c r="L30" s="621"/>
      <c r="M30" s="621"/>
      <c r="N30" s="621"/>
      <c r="O30" s="621"/>
      <c r="P30" s="621"/>
      <c r="Q30" s="622"/>
      <c r="R30" s="623">
        <v>634901</v>
      </c>
      <c r="S30" s="624"/>
      <c r="T30" s="624"/>
      <c r="U30" s="624"/>
      <c r="V30" s="624"/>
      <c r="W30" s="624"/>
      <c r="X30" s="624"/>
      <c r="Y30" s="625"/>
      <c r="Z30" s="626">
        <v>12.7</v>
      </c>
      <c r="AA30" s="626"/>
      <c r="AB30" s="626"/>
      <c r="AC30" s="626"/>
      <c r="AD30" s="627" t="s">
        <v>178</v>
      </c>
      <c r="AE30" s="627"/>
      <c r="AF30" s="627"/>
      <c r="AG30" s="627"/>
      <c r="AH30" s="627"/>
      <c r="AI30" s="627"/>
      <c r="AJ30" s="627"/>
      <c r="AK30" s="627"/>
      <c r="AL30" s="628" t="s">
        <v>246</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586739</v>
      </c>
      <c r="CS30" s="624"/>
      <c r="CT30" s="624"/>
      <c r="CU30" s="624"/>
      <c r="CV30" s="624"/>
      <c r="CW30" s="624"/>
      <c r="CX30" s="624"/>
      <c r="CY30" s="625"/>
      <c r="CZ30" s="628">
        <v>12</v>
      </c>
      <c r="DA30" s="653"/>
      <c r="DB30" s="653"/>
      <c r="DC30" s="657"/>
      <c r="DD30" s="632">
        <v>553714</v>
      </c>
      <c r="DE30" s="624"/>
      <c r="DF30" s="624"/>
      <c r="DG30" s="624"/>
      <c r="DH30" s="624"/>
      <c r="DI30" s="624"/>
      <c r="DJ30" s="624"/>
      <c r="DK30" s="625"/>
      <c r="DL30" s="632">
        <v>553714</v>
      </c>
      <c r="DM30" s="624"/>
      <c r="DN30" s="624"/>
      <c r="DO30" s="624"/>
      <c r="DP30" s="624"/>
      <c r="DQ30" s="624"/>
      <c r="DR30" s="624"/>
      <c r="DS30" s="624"/>
      <c r="DT30" s="624"/>
      <c r="DU30" s="624"/>
      <c r="DV30" s="625"/>
      <c r="DW30" s="628">
        <v>20.5</v>
      </c>
      <c r="DX30" s="653"/>
      <c r="DY30" s="653"/>
      <c r="DZ30" s="653"/>
      <c r="EA30" s="653"/>
      <c r="EB30" s="653"/>
      <c r="EC30" s="654"/>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246</v>
      </c>
      <c r="AA31" s="626"/>
      <c r="AB31" s="626"/>
      <c r="AC31" s="626"/>
      <c r="AD31" s="627" t="s">
        <v>246</v>
      </c>
      <c r="AE31" s="627"/>
      <c r="AF31" s="627"/>
      <c r="AG31" s="627"/>
      <c r="AH31" s="627"/>
      <c r="AI31" s="627"/>
      <c r="AJ31" s="627"/>
      <c r="AK31" s="627"/>
      <c r="AL31" s="628" t="s">
        <v>131</v>
      </c>
      <c r="AM31" s="629"/>
      <c r="AN31" s="629"/>
      <c r="AO31" s="630"/>
      <c r="AP31" s="669" t="s">
        <v>315</v>
      </c>
      <c r="AQ31" s="670"/>
      <c r="AR31" s="670"/>
      <c r="AS31" s="670"/>
      <c r="AT31" s="675" t="s">
        <v>316</v>
      </c>
      <c r="AU31" s="218"/>
      <c r="AV31" s="218"/>
      <c r="AW31" s="218"/>
      <c r="AX31" s="609" t="s">
        <v>191</v>
      </c>
      <c r="AY31" s="610"/>
      <c r="AZ31" s="610"/>
      <c r="BA31" s="610"/>
      <c r="BB31" s="610"/>
      <c r="BC31" s="610"/>
      <c r="BD31" s="610"/>
      <c r="BE31" s="610"/>
      <c r="BF31" s="611"/>
      <c r="BG31" s="679">
        <v>98.9</v>
      </c>
      <c r="BH31" s="667"/>
      <c r="BI31" s="667"/>
      <c r="BJ31" s="667"/>
      <c r="BK31" s="667"/>
      <c r="BL31" s="667"/>
      <c r="BM31" s="618">
        <v>93.2</v>
      </c>
      <c r="BN31" s="667"/>
      <c r="BO31" s="667"/>
      <c r="BP31" s="667"/>
      <c r="BQ31" s="668"/>
      <c r="BR31" s="679">
        <v>98.9</v>
      </c>
      <c r="BS31" s="667"/>
      <c r="BT31" s="667"/>
      <c r="BU31" s="667"/>
      <c r="BV31" s="667"/>
      <c r="BW31" s="667"/>
      <c r="BX31" s="618">
        <v>92.6</v>
      </c>
      <c r="BY31" s="667"/>
      <c r="BZ31" s="667"/>
      <c r="CA31" s="667"/>
      <c r="CB31" s="668"/>
      <c r="CD31" s="661"/>
      <c r="CE31" s="662"/>
      <c r="CF31" s="620" t="s">
        <v>317</v>
      </c>
      <c r="CG31" s="621"/>
      <c r="CH31" s="621"/>
      <c r="CI31" s="621"/>
      <c r="CJ31" s="621"/>
      <c r="CK31" s="621"/>
      <c r="CL31" s="621"/>
      <c r="CM31" s="621"/>
      <c r="CN31" s="621"/>
      <c r="CO31" s="621"/>
      <c r="CP31" s="621"/>
      <c r="CQ31" s="622"/>
      <c r="CR31" s="623">
        <v>16243</v>
      </c>
      <c r="CS31" s="655"/>
      <c r="CT31" s="655"/>
      <c r="CU31" s="655"/>
      <c r="CV31" s="655"/>
      <c r="CW31" s="655"/>
      <c r="CX31" s="655"/>
      <c r="CY31" s="656"/>
      <c r="CZ31" s="628">
        <v>0.3</v>
      </c>
      <c r="DA31" s="653"/>
      <c r="DB31" s="653"/>
      <c r="DC31" s="657"/>
      <c r="DD31" s="632">
        <v>14448</v>
      </c>
      <c r="DE31" s="655"/>
      <c r="DF31" s="655"/>
      <c r="DG31" s="655"/>
      <c r="DH31" s="655"/>
      <c r="DI31" s="655"/>
      <c r="DJ31" s="655"/>
      <c r="DK31" s="656"/>
      <c r="DL31" s="632">
        <v>14448</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318</v>
      </c>
      <c r="C32" s="621"/>
      <c r="D32" s="621"/>
      <c r="E32" s="621"/>
      <c r="F32" s="621"/>
      <c r="G32" s="621"/>
      <c r="H32" s="621"/>
      <c r="I32" s="621"/>
      <c r="J32" s="621"/>
      <c r="K32" s="621"/>
      <c r="L32" s="621"/>
      <c r="M32" s="621"/>
      <c r="N32" s="621"/>
      <c r="O32" s="621"/>
      <c r="P32" s="621"/>
      <c r="Q32" s="622"/>
      <c r="R32" s="623">
        <v>179275</v>
      </c>
      <c r="S32" s="624"/>
      <c r="T32" s="624"/>
      <c r="U32" s="624"/>
      <c r="V32" s="624"/>
      <c r="W32" s="624"/>
      <c r="X32" s="624"/>
      <c r="Y32" s="625"/>
      <c r="Z32" s="626">
        <v>3.6</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319</v>
      </c>
      <c r="AX32" s="620" t="s">
        <v>320</v>
      </c>
      <c r="AY32" s="621"/>
      <c r="AZ32" s="621"/>
      <c r="BA32" s="621"/>
      <c r="BB32" s="621"/>
      <c r="BC32" s="621"/>
      <c r="BD32" s="621"/>
      <c r="BE32" s="621"/>
      <c r="BF32" s="622"/>
      <c r="BG32" s="680">
        <v>99</v>
      </c>
      <c r="BH32" s="655"/>
      <c r="BI32" s="655"/>
      <c r="BJ32" s="655"/>
      <c r="BK32" s="655"/>
      <c r="BL32" s="655"/>
      <c r="BM32" s="629">
        <v>96.6</v>
      </c>
      <c r="BN32" s="655"/>
      <c r="BO32" s="655"/>
      <c r="BP32" s="655"/>
      <c r="BQ32" s="678"/>
      <c r="BR32" s="680">
        <v>99.1</v>
      </c>
      <c r="BS32" s="655"/>
      <c r="BT32" s="655"/>
      <c r="BU32" s="655"/>
      <c r="BV32" s="655"/>
      <c r="BW32" s="655"/>
      <c r="BX32" s="629">
        <v>96.3</v>
      </c>
      <c r="BY32" s="655"/>
      <c r="BZ32" s="655"/>
      <c r="CA32" s="655"/>
      <c r="CB32" s="678"/>
      <c r="CD32" s="663"/>
      <c r="CE32" s="664"/>
      <c r="CF32" s="620" t="s">
        <v>321</v>
      </c>
      <c r="CG32" s="621"/>
      <c r="CH32" s="621"/>
      <c r="CI32" s="621"/>
      <c r="CJ32" s="621"/>
      <c r="CK32" s="621"/>
      <c r="CL32" s="621"/>
      <c r="CM32" s="621"/>
      <c r="CN32" s="621"/>
      <c r="CO32" s="621"/>
      <c r="CP32" s="621"/>
      <c r="CQ32" s="622"/>
      <c r="CR32" s="623">
        <v>284</v>
      </c>
      <c r="CS32" s="624"/>
      <c r="CT32" s="624"/>
      <c r="CU32" s="624"/>
      <c r="CV32" s="624"/>
      <c r="CW32" s="624"/>
      <c r="CX32" s="624"/>
      <c r="CY32" s="625"/>
      <c r="CZ32" s="628">
        <v>0</v>
      </c>
      <c r="DA32" s="653"/>
      <c r="DB32" s="653"/>
      <c r="DC32" s="657"/>
      <c r="DD32" s="632">
        <v>284</v>
      </c>
      <c r="DE32" s="624"/>
      <c r="DF32" s="624"/>
      <c r="DG32" s="624"/>
      <c r="DH32" s="624"/>
      <c r="DI32" s="624"/>
      <c r="DJ32" s="624"/>
      <c r="DK32" s="625"/>
      <c r="DL32" s="632">
        <v>284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322</v>
      </c>
      <c r="C33" s="621"/>
      <c r="D33" s="621"/>
      <c r="E33" s="621"/>
      <c r="F33" s="621"/>
      <c r="G33" s="621"/>
      <c r="H33" s="621"/>
      <c r="I33" s="621"/>
      <c r="J33" s="621"/>
      <c r="K33" s="621"/>
      <c r="L33" s="621"/>
      <c r="M33" s="621"/>
      <c r="N33" s="621"/>
      <c r="O33" s="621"/>
      <c r="P33" s="621"/>
      <c r="Q33" s="622"/>
      <c r="R33" s="623">
        <v>21396</v>
      </c>
      <c r="S33" s="624"/>
      <c r="T33" s="624"/>
      <c r="U33" s="624"/>
      <c r="V33" s="624"/>
      <c r="W33" s="624"/>
      <c r="X33" s="624"/>
      <c r="Y33" s="625"/>
      <c r="Z33" s="626">
        <v>0.4</v>
      </c>
      <c r="AA33" s="626"/>
      <c r="AB33" s="626"/>
      <c r="AC33" s="626"/>
      <c r="AD33" s="627">
        <v>7283</v>
      </c>
      <c r="AE33" s="627"/>
      <c r="AF33" s="627"/>
      <c r="AG33" s="627"/>
      <c r="AH33" s="627"/>
      <c r="AI33" s="627"/>
      <c r="AJ33" s="627"/>
      <c r="AK33" s="627"/>
      <c r="AL33" s="628">
        <v>0.3</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98.7</v>
      </c>
      <c r="BH33" s="682"/>
      <c r="BI33" s="682"/>
      <c r="BJ33" s="682"/>
      <c r="BK33" s="682"/>
      <c r="BL33" s="682"/>
      <c r="BM33" s="683">
        <v>90.8</v>
      </c>
      <c r="BN33" s="682"/>
      <c r="BO33" s="682"/>
      <c r="BP33" s="682"/>
      <c r="BQ33" s="684"/>
      <c r="BR33" s="681">
        <v>98.6</v>
      </c>
      <c r="BS33" s="682"/>
      <c r="BT33" s="682"/>
      <c r="BU33" s="682"/>
      <c r="BV33" s="682"/>
      <c r="BW33" s="682"/>
      <c r="BX33" s="683">
        <v>89.8</v>
      </c>
      <c r="BY33" s="682"/>
      <c r="BZ33" s="682"/>
      <c r="CA33" s="682"/>
      <c r="CB33" s="684"/>
      <c r="CD33" s="620" t="s">
        <v>324</v>
      </c>
      <c r="CE33" s="621"/>
      <c r="CF33" s="621"/>
      <c r="CG33" s="621"/>
      <c r="CH33" s="621"/>
      <c r="CI33" s="621"/>
      <c r="CJ33" s="621"/>
      <c r="CK33" s="621"/>
      <c r="CL33" s="621"/>
      <c r="CM33" s="621"/>
      <c r="CN33" s="621"/>
      <c r="CO33" s="621"/>
      <c r="CP33" s="621"/>
      <c r="CQ33" s="622"/>
      <c r="CR33" s="623">
        <v>2164016</v>
      </c>
      <c r="CS33" s="655"/>
      <c r="CT33" s="655"/>
      <c r="CU33" s="655"/>
      <c r="CV33" s="655"/>
      <c r="CW33" s="655"/>
      <c r="CX33" s="655"/>
      <c r="CY33" s="656"/>
      <c r="CZ33" s="628">
        <v>44.4</v>
      </c>
      <c r="DA33" s="653"/>
      <c r="DB33" s="653"/>
      <c r="DC33" s="657"/>
      <c r="DD33" s="632">
        <v>1649814</v>
      </c>
      <c r="DE33" s="655"/>
      <c r="DF33" s="655"/>
      <c r="DG33" s="655"/>
      <c r="DH33" s="655"/>
      <c r="DI33" s="655"/>
      <c r="DJ33" s="655"/>
      <c r="DK33" s="656"/>
      <c r="DL33" s="632">
        <v>1087301</v>
      </c>
      <c r="DM33" s="655"/>
      <c r="DN33" s="655"/>
      <c r="DO33" s="655"/>
      <c r="DP33" s="655"/>
      <c r="DQ33" s="655"/>
      <c r="DR33" s="655"/>
      <c r="DS33" s="655"/>
      <c r="DT33" s="655"/>
      <c r="DU33" s="655"/>
      <c r="DV33" s="656"/>
      <c r="DW33" s="628">
        <v>40.299999999999997</v>
      </c>
      <c r="DX33" s="653"/>
      <c r="DY33" s="653"/>
      <c r="DZ33" s="653"/>
      <c r="EA33" s="653"/>
      <c r="EB33" s="653"/>
      <c r="EC33" s="654"/>
    </row>
    <row r="34" spans="2:133" ht="11.25" customHeight="1" x14ac:dyDescent="0.15">
      <c r="B34" s="620" t="s">
        <v>325</v>
      </c>
      <c r="C34" s="621"/>
      <c r="D34" s="621"/>
      <c r="E34" s="621"/>
      <c r="F34" s="621"/>
      <c r="G34" s="621"/>
      <c r="H34" s="621"/>
      <c r="I34" s="621"/>
      <c r="J34" s="621"/>
      <c r="K34" s="621"/>
      <c r="L34" s="621"/>
      <c r="M34" s="621"/>
      <c r="N34" s="621"/>
      <c r="O34" s="621"/>
      <c r="P34" s="621"/>
      <c r="Q34" s="622"/>
      <c r="R34" s="623">
        <v>58819</v>
      </c>
      <c r="S34" s="624"/>
      <c r="T34" s="624"/>
      <c r="U34" s="624"/>
      <c r="V34" s="624"/>
      <c r="W34" s="624"/>
      <c r="X34" s="624"/>
      <c r="Y34" s="625"/>
      <c r="Z34" s="626">
        <v>1.2</v>
      </c>
      <c r="AA34" s="626"/>
      <c r="AB34" s="626"/>
      <c r="AC34" s="626"/>
      <c r="AD34" s="627" t="s">
        <v>178</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750286</v>
      </c>
      <c r="CS34" s="624"/>
      <c r="CT34" s="624"/>
      <c r="CU34" s="624"/>
      <c r="CV34" s="624"/>
      <c r="CW34" s="624"/>
      <c r="CX34" s="624"/>
      <c r="CY34" s="625"/>
      <c r="CZ34" s="628">
        <v>15.4</v>
      </c>
      <c r="DA34" s="653"/>
      <c r="DB34" s="653"/>
      <c r="DC34" s="657"/>
      <c r="DD34" s="632">
        <v>603897</v>
      </c>
      <c r="DE34" s="624"/>
      <c r="DF34" s="624"/>
      <c r="DG34" s="624"/>
      <c r="DH34" s="624"/>
      <c r="DI34" s="624"/>
      <c r="DJ34" s="624"/>
      <c r="DK34" s="625"/>
      <c r="DL34" s="632">
        <v>329694</v>
      </c>
      <c r="DM34" s="624"/>
      <c r="DN34" s="624"/>
      <c r="DO34" s="624"/>
      <c r="DP34" s="624"/>
      <c r="DQ34" s="624"/>
      <c r="DR34" s="624"/>
      <c r="DS34" s="624"/>
      <c r="DT34" s="624"/>
      <c r="DU34" s="624"/>
      <c r="DV34" s="625"/>
      <c r="DW34" s="628">
        <v>12.2</v>
      </c>
      <c r="DX34" s="653"/>
      <c r="DY34" s="653"/>
      <c r="DZ34" s="653"/>
      <c r="EA34" s="653"/>
      <c r="EB34" s="653"/>
      <c r="EC34" s="654"/>
    </row>
    <row r="35" spans="2:133" ht="11.25" customHeight="1" x14ac:dyDescent="0.15">
      <c r="B35" s="620" t="s">
        <v>327</v>
      </c>
      <c r="C35" s="621"/>
      <c r="D35" s="621"/>
      <c r="E35" s="621"/>
      <c r="F35" s="621"/>
      <c r="G35" s="621"/>
      <c r="H35" s="621"/>
      <c r="I35" s="621"/>
      <c r="J35" s="621"/>
      <c r="K35" s="621"/>
      <c r="L35" s="621"/>
      <c r="M35" s="621"/>
      <c r="N35" s="621"/>
      <c r="O35" s="621"/>
      <c r="P35" s="621"/>
      <c r="Q35" s="622"/>
      <c r="R35" s="623">
        <v>96977</v>
      </c>
      <c r="S35" s="624"/>
      <c r="T35" s="624"/>
      <c r="U35" s="624"/>
      <c r="V35" s="624"/>
      <c r="W35" s="624"/>
      <c r="X35" s="624"/>
      <c r="Y35" s="625"/>
      <c r="Z35" s="626">
        <v>1.9</v>
      </c>
      <c r="AA35" s="626"/>
      <c r="AB35" s="626"/>
      <c r="AC35" s="626"/>
      <c r="AD35" s="627" t="s">
        <v>246</v>
      </c>
      <c r="AE35" s="627"/>
      <c r="AF35" s="627"/>
      <c r="AG35" s="627"/>
      <c r="AH35" s="627"/>
      <c r="AI35" s="627"/>
      <c r="AJ35" s="627"/>
      <c r="AK35" s="627"/>
      <c r="AL35" s="628" t="s">
        <v>131</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205725</v>
      </c>
      <c r="CS35" s="655"/>
      <c r="CT35" s="655"/>
      <c r="CU35" s="655"/>
      <c r="CV35" s="655"/>
      <c r="CW35" s="655"/>
      <c r="CX35" s="655"/>
      <c r="CY35" s="656"/>
      <c r="CZ35" s="628">
        <v>4.2</v>
      </c>
      <c r="DA35" s="653"/>
      <c r="DB35" s="653"/>
      <c r="DC35" s="657"/>
      <c r="DD35" s="632">
        <v>160036</v>
      </c>
      <c r="DE35" s="655"/>
      <c r="DF35" s="655"/>
      <c r="DG35" s="655"/>
      <c r="DH35" s="655"/>
      <c r="DI35" s="655"/>
      <c r="DJ35" s="655"/>
      <c r="DK35" s="656"/>
      <c r="DL35" s="632">
        <v>142771</v>
      </c>
      <c r="DM35" s="655"/>
      <c r="DN35" s="655"/>
      <c r="DO35" s="655"/>
      <c r="DP35" s="655"/>
      <c r="DQ35" s="655"/>
      <c r="DR35" s="655"/>
      <c r="DS35" s="655"/>
      <c r="DT35" s="655"/>
      <c r="DU35" s="655"/>
      <c r="DV35" s="656"/>
      <c r="DW35" s="628">
        <v>5.3</v>
      </c>
      <c r="DX35" s="653"/>
      <c r="DY35" s="653"/>
      <c r="DZ35" s="653"/>
      <c r="EA35" s="653"/>
      <c r="EB35" s="653"/>
      <c r="EC35" s="654"/>
    </row>
    <row r="36" spans="2:133" ht="11.25" customHeight="1" x14ac:dyDescent="0.15">
      <c r="B36" s="620" t="s">
        <v>331</v>
      </c>
      <c r="C36" s="621"/>
      <c r="D36" s="621"/>
      <c r="E36" s="621"/>
      <c r="F36" s="621"/>
      <c r="G36" s="621"/>
      <c r="H36" s="621"/>
      <c r="I36" s="621"/>
      <c r="J36" s="621"/>
      <c r="K36" s="621"/>
      <c r="L36" s="621"/>
      <c r="M36" s="621"/>
      <c r="N36" s="621"/>
      <c r="O36" s="621"/>
      <c r="P36" s="621"/>
      <c r="Q36" s="622"/>
      <c r="R36" s="623">
        <v>116355</v>
      </c>
      <c r="S36" s="624"/>
      <c r="T36" s="624"/>
      <c r="U36" s="624"/>
      <c r="V36" s="624"/>
      <c r="W36" s="624"/>
      <c r="X36" s="624"/>
      <c r="Y36" s="625"/>
      <c r="Z36" s="626">
        <v>2.2999999999999998</v>
      </c>
      <c r="AA36" s="626"/>
      <c r="AB36" s="626"/>
      <c r="AC36" s="626"/>
      <c r="AD36" s="627" t="s">
        <v>131</v>
      </c>
      <c r="AE36" s="627"/>
      <c r="AF36" s="627"/>
      <c r="AG36" s="627"/>
      <c r="AH36" s="627"/>
      <c r="AI36" s="627"/>
      <c r="AJ36" s="627"/>
      <c r="AK36" s="627"/>
      <c r="AL36" s="628" t="s">
        <v>131</v>
      </c>
      <c r="AM36" s="629"/>
      <c r="AN36" s="629"/>
      <c r="AO36" s="630"/>
      <c r="AP36" s="222"/>
      <c r="AQ36" s="689" t="s">
        <v>332</v>
      </c>
      <c r="AR36" s="690"/>
      <c r="AS36" s="690"/>
      <c r="AT36" s="690"/>
      <c r="AU36" s="690"/>
      <c r="AV36" s="690"/>
      <c r="AW36" s="690"/>
      <c r="AX36" s="690"/>
      <c r="AY36" s="691"/>
      <c r="AZ36" s="612">
        <v>279301</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42430</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733138</v>
      </c>
      <c r="CS36" s="624"/>
      <c r="CT36" s="624"/>
      <c r="CU36" s="624"/>
      <c r="CV36" s="624"/>
      <c r="CW36" s="624"/>
      <c r="CX36" s="624"/>
      <c r="CY36" s="625"/>
      <c r="CZ36" s="628">
        <v>15</v>
      </c>
      <c r="DA36" s="653"/>
      <c r="DB36" s="653"/>
      <c r="DC36" s="657"/>
      <c r="DD36" s="632">
        <v>603490</v>
      </c>
      <c r="DE36" s="624"/>
      <c r="DF36" s="624"/>
      <c r="DG36" s="624"/>
      <c r="DH36" s="624"/>
      <c r="DI36" s="624"/>
      <c r="DJ36" s="624"/>
      <c r="DK36" s="625"/>
      <c r="DL36" s="632">
        <v>430425</v>
      </c>
      <c r="DM36" s="624"/>
      <c r="DN36" s="624"/>
      <c r="DO36" s="624"/>
      <c r="DP36" s="624"/>
      <c r="DQ36" s="624"/>
      <c r="DR36" s="624"/>
      <c r="DS36" s="624"/>
      <c r="DT36" s="624"/>
      <c r="DU36" s="624"/>
      <c r="DV36" s="625"/>
      <c r="DW36" s="628">
        <v>16</v>
      </c>
      <c r="DX36" s="653"/>
      <c r="DY36" s="653"/>
      <c r="DZ36" s="653"/>
      <c r="EA36" s="653"/>
      <c r="EB36" s="653"/>
      <c r="EC36" s="654"/>
    </row>
    <row r="37" spans="2:133" ht="11.25" customHeight="1" x14ac:dyDescent="0.15">
      <c r="B37" s="620" t="s">
        <v>335</v>
      </c>
      <c r="C37" s="621"/>
      <c r="D37" s="621"/>
      <c r="E37" s="621"/>
      <c r="F37" s="621"/>
      <c r="G37" s="621"/>
      <c r="H37" s="621"/>
      <c r="I37" s="621"/>
      <c r="J37" s="621"/>
      <c r="K37" s="621"/>
      <c r="L37" s="621"/>
      <c r="M37" s="621"/>
      <c r="N37" s="621"/>
      <c r="O37" s="621"/>
      <c r="P37" s="621"/>
      <c r="Q37" s="622"/>
      <c r="R37" s="623">
        <v>150583</v>
      </c>
      <c r="S37" s="624"/>
      <c r="T37" s="624"/>
      <c r="U37" s="624"/>
      <c r="V37" s="624"/>
      <c r="W37" s="624"/>
      <c r="X37" s="624"/>
      <c r="Y37" s="625"/>
      <c r="Z37" s="626">
        <v>3</v>
      </c>
      <c r="AA37" s="626"/>
      <c r="AB37" s="626"/>
      <c r="AC37" s="626"/>
      <c r="AD37" s="627">
        <v>253</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26370</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42430</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463361</v>
      </c>
      <c r="CS37" s="655"/>
      <c r="CT37" s="655"/>
      <c r="CU37" s="655"/>
      <c r="CV37" s="655"/>
      <c r="CW37" s="655"/>
      <c r="CX37" s="655"/>
      <c r="CY37" s="656"/>
      <c r="CZ37" s="628">
        <v>9.5</v>
      </c>
      <c r="DA37" s="653"/>
      <c r="DB37" s="653"/>
      <c r="DC37" s="657"/>
      <c r="DD37" s="632">
        <v>422961</v>
      </c>
      <c r="DE37" s="655"/>
      <c r="DF37" s="655"/>
      <c r="DG37" s="655"/>
      <c r="DH37" s="655"/>
      <c r="DI37" s="655"/>
      <c r="DJ37" s="655"/>
      <c r="DK37" s="656"/>
      <c r="DL37" s="632">
        <v>422390</v>
      </c>
      <c r="DM37" s="655"/>
      <c r="DN37" s="655"/>
      <c r="DO37" s="655"/>
      <c r="DP37" s="655"/>
      <c r="DQ37" s="655"/>
      <c r="DR37" s="655"/>
      <c r="DS37" s="655"/>
      <c r="DT37" s="655"/>
      <c r="DU37" s="655"/>
      <c r="DV37" s="656"/>
      <c r="DW37" s="628">
        <v>15.7</v>
      </c>
      <c r="DX37" s="653"/>
      <c r="DY37" s="653"/>
      <c r="DZ37" s="653"/>
      <c r="EA37" s="653"/>
      <c r="EB37" s="653"/>
      <c r="EC37" s="654"/>
    </row>
    <row r="38" spans="2:133" ht="11.25" customHeight="1" x14ac:dyDescent="0.15">
      <c r="B38" s="620" t="s">
        <v>339</v>
      </c>
      <c r="C38" s="621"/>
      <c r="D38" s="621"/>
      <c r="E38" s="621"/>
      <c r="F38" s="621"/>
      <c r="G38" s="621"/>
      <c r="H38" s="621"/>
      <c r="I38" s="621"/>
      <c r="J38" s="621"/>
      <c r="K38" s="621"/>
      <c r="L38" s="621"/>
      <c r="M38" s="621"/>
      <c r="N38" s="621"/>
      <c r="O38" s="621"/>
      <c r="P38" s="621"/>
      <c r="Q38" s="622"/>
      <c r="R38" s="623">
        <v>803295</v>
      </c>
      <c r="S38" s="624"/>
      <c r="T38" s="624"/>
      <c r="U38" s="624"/>
      <c r="V38" s="624"/>
      <c r="W38" s="624"/>
      <c r="X38" s="624"/>
      <c r="Y38" s="625"/>
      <c r="Z38" s="626">
        <v>16.100000000000001</v>
      </c>
      <c r="AA38" s="626"/>
      <c r="AB38" s="626"/>
      <c r="AC38" s="626"/>
      <c r="AD38" s="627" t="s">
        <v>246</v>
      </c>
      <c r="AE38" s="627"/>
      <c r="AF38" s="627"/>
      <c r="AG38" s="627"/>
      <c r="AH38" s="627"/>
      <c r="AI38" s="627"/>
      <c r="AJ38" s="627"/>
      <c r="AK38" s="627"/>
      <c r="AL38" s="628" t="s">
        <v>131</v>
      </c>
      <c r="AM38" s="629"/>
      <c r="AN38" s="629"/>
      <c r="AO38" s="630"/>
      <c r="AQ38" s="686" t="s">
        <v>340</v>
      </c>
      <c r="AR38" s="687"/>
      <c r="AS38" s="687"/>
      <c r="AT38" s="687"/>
      <c r="AU38" s="687"/>
      <c r="AV38" s="687"/>
      <c r="AW38" s="687"/>
      <c r="AX38" s="687"/>
      <c r="AY38" s="688"/>
      <c r="AZ38" s="623">
        <v>689</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665</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278612</v>
      </c>
      <c r="CS38" s="624"/>
      <c r="CT38" s="624"/>
      <c r="CU38" s="624"/>
      <c r="CV38" s="624"/>
      <c r="CW38" s="624"/>
      <c r="CX38" s="624"/>
      <c r="CY38" s="625"/>
      <c r="CZ38" s="628">
        <v>5.7</v>
      </c>
      <c r="DA38" s="653"/>
      <c r="DB38" s="653"/>
      <c r="DC38" s="657"/>
      <c r="DD38" s="632">
        <v>223081</v>
      </c>
      <c r="DE38" s="624"/>
      <c r="DF38" s="624"/>
      <c r="DG38" s="624"/>
      <c r="DH38" s="624"/>
      <c r="DI38" s="624"/>
      <c r="DJ38" s="624"/>
      <c r="DK38" s="625"/>
      <c r="DL38" s="632">
        <v>184411</v>
      </c>
      <c r="DM38" s="624"/>
      <c r="DN38" s="624"/>
      <c r="DO38" s="624"/>
      <c r="DP38" s="624"/>
      <c r="DQ38" s="624"/>
      <c r="DR38" s="624"/>
      <c r="DS38" s="624"/>
      <c r="DT38" s="624"/>
      <c r="DU38" s="624"/>
      <c r="DV38" s="625"/>
      <c r="DW38" s="628">
        <v>6.8</v>
      </c>
      <c r="DX38" s="653"/>
      <c r="DY38" s="653"/>
      <c r="DZ38" s="653"/>
      <c r="EA38" s="653"/>
      <c r="EB38" s="653"/>
      <c r="EC38" s="654"/>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246</v>
      </c>
      <c r="S39" s="624"/>
      <c r="T39" s="624"/>
      <c r="U39" s="624"/>
      <c r="V39" s="624"/>
      <c r="W39" s="624"/>
      <c r="X39" s="624"/>
      <c r="Y39" s="625"/>
      <c r="Z39" s="626" t="s">
        <v>246</v>
      </c>
      <c r="AA39" s="626"/>
      <c r="AB39" s="626"/>
      <c r="AC39" s="626"/>
      <c r="AD39" s="627" t="s">
        <v>131</v>
      </c>
      <c r="AE39" s="627"/>
      <c r="AF39" s="627"/>
      <c r="AG39" s="627"/>
      <c r="AH39" s="627"/>
      <c r="AI39" s="627"/>
      <c r="AJ39" s="627"/>
      <c r="AK39" s="627"/>
      <c r="AL39" s="628" t="s">
        <v>178</v>
      </c>
      <c r="AM39" s="629"/>
      <c r="AN39" s="629"/>
      <c r="AO39" s="630"/>
      <c r="AQ39" s="686" t="s">
        <v>344</v>
      </c>
      <c r="AR39" s="687"/>
      <c r="AS39" s="687"/>
      <c r="AT39" s="687"/>
      <c r="AU39" s="687"/>
      <c r="AV39" s="687"/>
      <c r="AW39" s="687"/>
      <c r="AX39" s="687"/>
      <c r="AY39" s="688"/>
      <c r="AZ39" s="623" t="s">
        <v>246</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1019</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118311</v>
      </c>
      <c r="CS39" s="655"/>
      <c r="CT39" s="655"/>
      <c r="CU39" s="655"/>
      <c r="CV39" s="655"/>
      <c r="CW39" s="655"/>
      <c r="CX39" s="655"/>
      <c r="CY39" s="656"/>
      <c r="CZ39" s="628">
        <v>2.4</v>
      </c>
      <c r="DA39" s="653"/>
      <c r="DB39" s="653"/>
      <c r="DC39" s="657"/>
      <c r="DD39" s="632">
        <v>55958</v>
      </c>
      <c r="DE39" s="655"/>
      <c r="DF39" s="655"/>
      <c r="DG39" s="655"/>
      <c r="DH39" s="655"/>
      <c r="DI39" s="655"/>
      <c r="DJ39" s="655"/>
      <c r="DK39" s="656"/>
      <c r="DL39" s="632" t="s">
        <v>246</v>
      </c>
      <c r="DM39" s="655"/>
      <c r="DN39" s="655"/>
      <c r="DO39" s="655"/>
      <c r="DP39" s="655"/>
      <c r="DQ39" s="655"/>
      <c r="DR39" s="655"/>
      <c r="DS39" s="655"/>
      <c r="DT39" s="655"/>
      <c r="DU39" s="655"/>
      <c r="DV39" s="656"/>
      <c r="DW39" s="628" t="s">
        <v>131</v>
      </c>
      <c r="DX39" s="653"/>
      <c r="DY39" s="653"/>
      <c r="DZ39" s="653"/>
      <c r="EA39" s="653"/>
      <c r="EB39" s="653"/>
      <c r="EC39" s="654"/>
    </row>
    <row r="40" spans="2:133" ht="11.25" customHeight="1" x14ac:dyDescent="0.15">
      <c r="B40" s="620" t="s">
        <v>347</v>
      </c>
      <c r="C40" s="621"/>
      <c r="D40" s="621"/>
      <c r="E40" s="621"/>
      <c r="F40" s="621"/>
      <c r="G40" s="621"/>
      <c r="H40" s="621"/>
      <c r="I40" s="621"/>
      <c r="J40" s="621"/>
      <c r="K40" s="621"/>
      <c r="L40" s="621"/>
      <c r="M40" s="621"/>
      <c r="N40" s="621"/>
      <c r="O40" s="621"/>
      <c r="P40" s="621"/>
      <c r="Q40" s="622"/>
      <c r="R40" s="623">
        <v>24390</v>
      </c>
      <c r="S40" s="624"/>
      <c r="T40" s="624"/>
      <c r="U40" s="624"/>
      <c r="V40" s="624"/>
      <c r="W40" s="624"/>
      <c r="X40" s="624"/>
      <c r="Y40" s="625"/>
      <c r="Z40" s="626">
        <v>0.5</v>
      </c>
      <c r="AA40" s="626"/>
      <c r="AB40" s="626"/>
      <c r="AC40" s="626"/>
      <c r="AD40" s="627" t="s">
        <v>246</v>
      </c>
      <c r="AE40" s="627"/>
      <c r="AF40" s="627"/>
      <c r="AG40" s="627"/>
      <c r="AH40" s="627"/>
      <c r="AI40" s="627"/>
      <c r="AJ40" s="627"/>
      <c r="AK40" s="627"/>
      <c r="AL40" s="628" t="s">
        <v>246</v>
      </c>
      <c r="AM40" s="629"/>
      <c r="AN40" s="629"/>
      <c r="AO40" s="630"/>
      <c r="AQ40" s="686" t="s">
        <v>348</v>
      </c>
      <c r="AR40" s="687"/>
      <c r="AS40" s="687"/>
      <c r="AT40" s="687"/>
      <c r="AU40" s="687"/>
      <c r="AV40" s="687"/>
      <c r="AW40" s="687"/>
      <c r="AX40" s="687"/>
      <c r="AY40" s="688"/>
      <c r="AZ40" s="623" t="s">
        <v>131</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75</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77944</v>
      </c>
      <c r="CS40" s="624"/>
      <c r="CT40" s="624"/>
      <c r="CU40" s="624"/>
      <c r="CV40" s="624"/>
      <c r="CW40" s="624"/>
      <c r="CX40" s="624"/>
      <c r="CY40" s="625"/>
      <c r="CZ40" s="628">
        <v>1.6</v>
      </c>
      <c r="DA40" s="653"/>
      <c r="DB40" s="653"/>
      <c r="DC40" s="657"/>
      <c r="DD40" s="632">
        <v>3352</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3"/>
      <c r="DY40" s="653"/>
      <c r="DZ40" s="653"/>
      <c r="EA40" s="653"/>
      <c r="EB40" s="653"/>
      <c r="EC40" s="654"/>
    </row>
    <row r="41" spans="2:133" ht="11.25" customHeight="1" x14ac:dyDescent="0.15">
      <c r="B41" s="644" t="s">
        <v>352</v>
      </c>
      <c r="C41" s="645"/>
      <c r="D41" s="645"/>
      <c r="E41" s="645"/>
      <c r="F41" s="645"/>
      <c r="G41" s="645"/>
      <c r="H41" s="645"/>
      <c r="I41" s="645"/>
      <c r="J41" s="645"/>
      <c r="K41" s="645"/>
      <c r="L41" s="645"/>
      <c r="M41" s="645"/>
      <c r="N41" s="645"/>
      <c r="O41" s="645"/>
      <c r="P41" s="645"/>
      <c r="Q41" s="646"/>
      <c r="R41" s="695">
        <v>5003406</v>
      </c>
      <c r="S41" s="696"/>
      <c r="T41" s="696"/>
      <c r="U41" s="696"/>
      <c r="V41" s="696"/>
      <c r="W41" s="696"/>
      <c r="X41" s="696"/>
      <c r="Y41" s="700"/>
      <c r="Z41" s="701">
        <v>100</v>
      </c>
      <c r="AA41" s="701"/>
      <c r="AB41" s="701"/>
      <c r="AC41" s="701"/>
      <c r="AD41" s="702">
        <v>2672446</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64943</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131</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246</v>
      </c>
      <c r="CS41" s="655"/>
      <c r="CT41" s="655"/>
      <c r="CU41" s="655"/>
      <c r="CV41" s="655"/>
      <c r="CW41" s="655"/>
      <c r="CX41" s="655"/>
      <c r="CY41" s="656"/>
      <c r="CZ41" s="628" t="s">
        <v>246</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187299</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462</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1179449</v>
      </c>
      <c r="CS42" s="655"/>
      <c r="CT42" s="655"/>
      <c r="CU42" s="655"/>
      <c r="CV42" s="655"/>
      <c r="CW42" s="655"/>
      <c r="CX42" s="655"/>
      <c r="CY42" s="656"/>
      <c r="CZ42" s="628">
        <v>24.2</v>
      </c>
      <c r="DA42" s="653"/>
      <c r="DB42" s="653"/>
      <c r="DC42" s="657"/>
      <c r="DD42" s="632">
        <v>178331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t="s">
        <v>246</v>
      </c>
      <c r="CS43" s="655"/>
      <c r="CT43" s="655"/>
      <c r="CU43" s="655"/>
      <c r="CV43" s="655"/>
      <c r="CW43" s="655"/>
      <c r="CX43" s="655"/>
      <c r="CY43" s="656"/>
      <c r="CZ43" s="628" t="s">
        <v>131</v>
      </c>
      <c r="DA43" s="653"/>
      <c r="DB43" s="653"/>
      <c r="DC43" s="657"/>
      <c r="DD43" s="632" t="s">
        <v>246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1179449</v>
      </c>
      <c r="CS44" s="624"/>
      <c r="CT44" s="624"/>
      <c r="CU44" s="624"/>
      <c r="CV44" s="624"/>
      <c r="CW44" s="624"/>
      <c r="CX44" s="624"/>
      <c r="CY44" s="625"/>
      <c r="CZ44" s="628">
        <v>24.2</v>
      </c>
      <c r="DA44" s="629"/>
      <c r="DB44" s="629"/>
      <c r="DC44" s="635"/>
      <c r="DD44" s="632">
        <v>178331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743971</v>
      </c>
      <c r="CS45" s="655"/>
      <c r="CT45" s="655"/>
      <c r="CU45" s="655"/>
      <c r="CV45" s="655"/>
      <c r="CW45" s="655"/>
      <c r="CX45" s="655"/>
      <c r="CY45" s="656"/>
      <c r="CZ45" s="628">
        <v>15.3</v>
      </c>
      <c r="DA45" s="653"/>
      <c r="DB45" s="653"/>
      <c r="DC45" s="657"/>
      <c r="DD45" s="632">
        <v>83868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387671</v>
      </c>
      <c r="CS46" s="624"/>
      <c r="CT46" s="624"/>
      <c r="CU46" s="624"/>
      <c r="CV46" s="624"/>
      <c r="CW46" s="624"/>
      <c r="CX46" s="624"/>
      <c r="CY46" s="625"/>
      <c r="CZ46" s="628">
        <v>8</v>
      </c>
      <c r="DA46" s="629"/>
      <c r="DB46" s="629"/>
      <c r="DC46" s="635"/>
      <c r="DD46" s="632">
        <v>94156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t="s">
        <v>131</v>
      </c>
      <c r="CS47" s="655"/>
      <c r="CT47" s="655"/>
      <c r="CU47" s="655"/>
      <c r="CV47" s="655"/>
      <c r="CW47" s="655"/>
      <c r="CX47" s="655"/>
      <c r="CY47" s="656"/>
      <c r="CZ47" s="628" t="s">
        <v>131</v>
      </c>
      <c r="DA47" s="653"/>
      <c r="DB47" s="653"/>
      <c r="DC47" s="657"/>
      <c r="DD47" s="632" t="s">
        <v>131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246</v>
      </c>
      <c r="CS48" s="624"/>
      <c r="CT48" s="624"/>
      <c r="CU48" s="624"/>
      <c r="CV48" s="624"/>
      <c r="CW48" s="624"/>
      <c r="CX48" s="624"/>
      <c r="CY48" s="625"/>
      <c r="CZ48" s="628" t="s">
        <v>246</v>
      </c>
      <c r="DA48" s="629"/>
      <c r="DB48" s="629"/>
      <c r="DC48" s="635"/>
      <c r="DD48" s="632" t="s">
        <v>246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4876016</v>
      </c>
      <c r="CS49" s="682"/>
      <c r="CT49" s="682"/>
      <c r="CU49" s="682"/>
      <c r="CV49" s="682"/>
      <c r="CW49" s="682"/>
      <c r="CX49" s="682"/>
      <c r="CY49" s="711"/>
      <c r="CZ49" s="703">
        <v>100</v>
      </c>
      <c r="DA49" s="712"/>
      <c r="DB49" s="712"/>
      <c r="DC49" s="713"/>
      <c r="DD49" s="714">
        <v>3035450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vKj82LVtJ+00JdHgG68xWheqGw5KWI8wYsennnE0B7tpM0BtNdVTpbTbP958GSNl4IUih68TpYmWwgxWs5xA0Q==" saltValue="y7onnAnIoZsjgrPP8zUdb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C104" zoomScale="70" zoomScaleNormal="25" zoomScaleSheetLayoutView="70" workbookViewId="0">
      <selection activeCell="AU31" sqref="AU31:AY3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5004</v>
      </c>
      <c r="R7" s="753"/>
      <c r="S7" s="753"/>
      <c r="T7" s="753"/>
      <c r="U7" s="753"/>
      <c r="V7" s="753">
        <v>4877</v>
      </c>
      <c r="W7" s="753"/>
      <c r="X7" s="753"/>
      <c r="Y7" s="753"/>
      <c r="Z7" s="753"/>
      <c r="AA7" s="753">
        <v>127</v>
      </c>
      <c r="AB7" s="753"/>
      <c r="AC7" s="753"/>
      <c r="AD7" s="753"/>
      <c r="AE7" s="754"/>
      <c r="AF7" s="755">
        <v>107</v>
      </c>
      <c r="AG7" s="756"/>
      <c r="AH7" s="756"/>
      <c r="AI7" s="756"/>
      <c r="AJ7" s="757"/>
      <c r="AK7" s="758">
        <v>3</v>
      </c>
      <c r="AL7" s="759"/>
      <c r="AM7" s="759"/>
      <c r="AN7" s="759"/>
      <c r="AO7" s="759"/>
      <c r="AP7" s="759">
        <v>4929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598</v>
      </c>
      <c r="BT7" s="747"/>
      <c r="BU7" s="747"/>
      <c r="BV7" s="747"/>
      <c r="BW7" s="747"/>
      <c r="BX7" s="747"/>
      <c r="BY7" s="747"/>
      <c r="BZ7" s="747"/>
      <c r="CA7" s="747"/>
      <c r="CB7" s="747"/>
      <c r="CC7" s="747"/>
      <c r="CD7" s="747"/>
      <c r="CE7" s="747"/>
      <c r="CF7" s="747"/>
      <c r="CG7" s="762"/>
      <c r="CH7" s="743">
        <v>0</v>
      </c>
      <c r="CI7" s="744"/>
      <c r="CJ7" s="744"/>
      <c r="CK7" s="744"/>
      <c r="CL7" s="745"/>
      <c r="CM7" s="743">
        <v>21</v>
      </c>
      <c r="CN7" s="744"/>
      <c r="CO7" s="744"/>
      <c r="CP7" s="744"/>
      <c r="CQ7" s="745"/>
      <c r="CR7" s="743">
        <v>11</v>
      </c>
      <c r="CS7" s="744"/>
      <c r="CT7" s="744"/>
      <c r="CU7" s="744"/>
      <c r="CV7" s="745"/>
      <c r="CW7" s="743" t="s">
        <v>590</v>
      </c>
      <c r="CX7" s="744"/>
      <c r="CY7" s="744"/>
      <c r="CZ7" s="744"/>
      <c r="DA7" s="745"/>
      <c r="DB7" s="743" t="s">
        <v>590</v>
      </c>
      <c r="DC7" s="744"/>
      <c r="DD7" s="744"/>
      <c r="DE7" s="744"/>
      <c r="DF7" s="745"/>
      <c r="DG7" s="743" t="s">
        <v>590</v>
      </c>
      <c r="DH7" s="744"/>
      <c r="DI7" s="744"/>
      <c r="DJ7" s="744"/>
      <c r="DK7" s="745"/>
      <c r="DL7" s="743" t="s">
        <v>590</v>
      </c>
      <c r="DM7" s="744"/>
      <c r="DN7" s="744"/>
      <c r="DO7" s="744"/>
      <c r="DP7" s="745"/>
      <c r="DQ7" s="743" t="s">
        <v>590</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5004</v>
      </c>
      <c r="R23" s="793"/>
      <c r="S23" s="793"/>
      <c r="T23" s="793"/>
      <c r="U23" s="793"/>
      <c r="V23" s="793">
        <v>4877</v>
      </c>
      <c r="W23" s="793"/>
      <c r="X23" s="793"/>
      <c r="Y23" s="793"/>
      <c r="Z23" s="793"/>
      <c r="AA23" s="793">
        <v>127</v>
      </c>
      <c r="AB23" s="793"/>
      <c r="AC23" s="793"/>
      <c r="AD23" s="793"/>
      <c r="AE23" s="794"/>
      <c r="AF23" s="795">
        <v>107</v>
      </c>
      <c r="AG23" s="793"/>
      <c r="AH23" s="793"/>
      <c r="AI23" s="793"/>
      <c r="AJ23" s="796"/>
      <c r="AK23" s="797"/>
      <c r="AL23" s="798"/>
      <c r="AM23" s="798"/>
      <c r="AN23" s="798"/>
      <c r="AO23" s="798"/>
      <c r="AP23" s="793">
        <v>4929</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683</v>
      </c>
      <c r="R28" s="823"/>
      <c r="S28" s="823"/>
      <c r="T28" s="823"/>
      <c r="U28" s="823"/>
      <c r="V28" s="823">
        <v>646</v>
      </c>
      <c r="W28" s="823"/>
      <c r="X28" s="823"/>
      <c r="Y28" s="823"/>
      <c r="Z28" s="823"/>
      <c r="AA28" s="823">
        <v>37</v>
      </c>
      <c r="AB28" s="823"/>
      <c r="AC28" s="823"/>
      <c r="AD28" s="823"/>
      <c r="AE28" s="824"/>
      <c r="AF28" s="825">
        <v>37</v>
      </c>
      <c r="AG28" s="823"/>
      <c r="AH28" s="823"/>
      <c r="AI28" s="823"/>
      <c r="AJ28" s="826"/>
      <c r="AK28" s="827">
        <v>48</v>
      </c>
      <c r="AL28" s="828"/>
      <c r="AM28" s="828"/>
      <c r="AN28" s="828"/>
      <c r="AO28" s="828"/>
      <c r="AP28" s="828" t="s">
        <v>590</v>
      </c>
      <c r="AQ28" s="828"/>
      <c r="AR28" s="828"/>
      <c r="AS28" s="828"/>
      <c r="AT28" s="828"/>
      <c r="AU28" s="828" t="s">
        <v>590</v>
      </c>
      <c r="AV28" s="828"/>
      <c r="AW28" s="828"/>
      <c r="AX28" s="828"/>
      <c r="AY28" s="828"/>
      <c r="AZ28" s="829" t="s">
        <v>590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559</v>
      </c>
      <c r="R29" s="784"/>
      <c r="S29" s="784"/>
      <c r="T29" s="784"/>
      <c r="U29" s="784"/>
      <c r="V29" s="784">
        <v>528</v>
      </c>
      <c r="W29" s="784"/>
      <c r="X29" s="784"/>
      <c r="Y29" s="784"/>
      <c r="Z29" s="784"/>
      <c r="AA29" s="784">
        <v>31</v>
      </c>
      <c r="AB29" s="784"/>
      <c r="AC29" s="784"/>
      <c r="AD29" s="784"/>
      <c r="AE29" s="785"/>
      <c r="AF29" s="786">
        <v>31</v>
      </c>
      <c r="AG29" s="787"/>
      <c r="AH29" s="787"/>
      <c r="AI29" s="787"/>
      <c r="AJ29" s="788"/>
      <c r="AK29" s="834">
        <v>86</v>
      </c>
      <c r="AL29" s="830"/>
      <c r="AM29" s="830"/>
      <c r="AN29" s="830"/>
      <c r="AO29" s="830"/>
      <c r="AP29" s="830" t="s">
        <v>590</v>
      </c>
      <c r="AQ29" s="830"/>
      <c r="AR29" s="830"/>
      <c r="AS29" s="830"/>
      <c r="AT29" s="830"/>
      <c r="AU29" s="830" t="s">
        <v>590</v>
      </c>
      <c r="AV29" s="830"/>
      <c r="AW29" s="830"/>
      <c r="AX29" s="830"/>
      <c r="AY29" s="830"/>
      <c r="AZ29" s="831" t="s">
        <v>590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72</v>
      </c>
      <c r="R30" s="784"/>
      <c r="S30" s="784"/>
      <c r="T30" s="784"/>
      <c r="U30" s="784"/>
      <c r="V30" s="784">
        <v>72</v>
      </c>
      <c r="W30" s="784"/>
      <c r="X30" s="784"/>
      <c r="Y30" s="784"/>
      <c r="Z30" s="784"/>
      <c r="AA30" s="784">
        <v>0</v>
      </c>
      <c r="AB30" s="784"/>
      <c r="AC30" s="784"/>
      <c r="AD30" s="784"/>
      <c r="AE30" s="785"/>
      <c r="AF30" s="786" t="s">
        <v>408</v>
      </c>
      <c r="AG30" s="787"/>
      <c r="AH30" s="787"/>
      <c r="AI30" s="787"/>
      <c r="AJ30" s="788"/>
      <c r="AK30" s="834">
        <v>32</v>
      </c>
      <c r="AL30" s="830"/>
      <c r="AM30" s="830"/>
      <c r="AN30" s="830"/>
      <c r="AO30" s="830"/>
      <c r="AP30" s="830" t="s">
        <v>590</v>
      </c>
      <c r="AQ30" s="830"/>
      <c r="AR30" s="830"/>
      <c r="AS30" s="830"/>
      <c r="AT30" s="830"/>
      <c r="AU30" s="830" t="s">
        <v>590</v>
      </c>
      <c r="AV30" s="830"/>
      <c r="AW30" s="830"/>
      <c r="AX30" s="830"/>
      <c r="AY30" s="830"/>
      <c r="AZ30" s="831" t="s">
        <v>590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114</v>
      </c>
      <c r="R31" s="784"/>
      <c r="S31" s="784"/>
      <c r="T31" s="784"/>
      <c r="U31" s="784"/>
      <c r="V31" s="784">
        <v>105</v>
      </c>
      <c r="W31" s="784"/>
      <c r="X31" s="784"/>
      <c r="Y31" s="784"/>
      <c r="Z31" s="784"/>
      <c r="AA31" s="784">
        <v>9</v>
      </c>
      <c r="AB31" s="784"/>
      <c r="AC31" s="784"/>
      <c r="AD31" s="784"/>
      <c r="AE31" s="785"/>
      <c r="AF31" s="786">
        <v>9</v>
      </c>
      <c r="AG31" s="787"/>
      <c r="AH31" s="787"/>
      <c r="AI31" s="787"/>
      <c r="AJ31" s="788"/>
      <c r="AK31" s="834">
        <v>13</v>
      </c>
      <c r="AL31" s="830"/>
      <c r="AM31" s="830"/>
      <c r="AN31" s="830"/>
      <c r="AO31" s="830"/>
      <c r="AP31" s="830" t="s">
        <v>590</v>
      </c>
      <c r="AQ31" s="830"/>
      <c r="AR31" s="830"/>
      <c r="AS31" s="830"/>
      <c r="AT31" s="830"/>
      <c r="AU31" s="830" t="s">
        <v>590</v>
      </c>
      <c r="AV31" s="830"/>
      <c r="AW31" s="830"/>
      <c r="AX31" s="830"/>
      <c r="AY31" s="830"/>
      <c r="AZ31" s="831" t="s">
        <v>590</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95</v>
      </c>
      <c r="R32" s="784"/>
      <c r="S32" s="784"/>
      <c r="T32" s="784"/>
      <c r="U32" s="784"/>
      <c r="V32" s="784">
        <v>88</v>
      </c>
      <c r="W32" s="784"/>
      <c r="X32" s="784"/>
      <c r="Y32" s="784"/>
      <c r="Z32" s="784"/>
      <c r="AA32" s="784">
        <v>7</v>
      </c>
      <c r="AB32" s="784"/>
      <c r="AC32" s="784"/>
      <c r="AD32" s="784"/>
      <c r="AE32" s="785"/>
      <c r="AF32" s="786">
        <v>651</v>
      </c>
      <c r="AG32" s="787"/>
      <c r="AH32" s="787"/>
      <c r="AI32" s="787"/>
      <c r="AJ32" s="788"/>
      <c r="AK32" s="834">
        <v>2</v>
      </c>
      <c r="AL32" s="830"/>
      <c r="AM32" s="830"/>
      <c r="AN32" s="830"/>
      <c r="AO32" s="830"/>
      <c r="AP32" s="830">
        <v>543</v>
      </c>
      <c r="AQ32" s="830"/>
      <c r="AR32" s="830"/>
      <c r="AS32" s="830"/>
      <c r="AT32" s="830"/>
      <c r="AU32" s="830">
        <v>16</v>
      </c>
      <c r="AV32" s="830"/>
      <c r="AW32" s="830"/>
      <c r="AX32" s="830"/>
      <c r="AY32" s="830"/>
      <c r="AZ32" s="831" t="s">
        <v>590</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65</v>
      </c>
      <c r="R33" s="784"/>
      <c r="S33" s="784"/>
      <c r="T33" s="784"/>
      <c r="U33" s="784"/>
      <c r="V33" s="784">
        <v>65</v>
      </c>
      <c r="W33" s="784"/>
      <c r="X33" s="784"/>
      <c r="Y33" s="784"/>
      <c r="Z33" s="784"/>
      <c r="AA33" s="784">
        <v>0</v>
      </c>
      <c r="AB33" s="784"/>
      <c r="AC33" s="784"/>
      <c r="AD33" s="784"/>
      <c r="AE33" s="785"/>
      <c r="AF33" s="786">
        <v>0</v>
      </c>
      <c r="AG33" s="787"/>
      <c r="AH33" s="787"/>
      <c r="AI33" s="787"/>
      <c r="AJ33" s="788"/>
      <c r="AK33" s="834">
        <v>27</v>
      </c>
      <c r="AL33" s="830"/>
      <c r="AM33" s="830"/>
      <c r="AN33" s="830"/>
      <c r="AO33" s="830"/>
      <c r="AP33" s="830">
        <v>188</v>
      </c>
      <c r="AQ33" s="830"/>
      <c r="AR33" s="830"/>
      <c r="AS33" s="830"/>
      <c r="AT33" s="830"/>
      <c r="AU33" s="830">
        <v>164</v>
      </c>
      <c r="AV33" s="830"/>
      <c r="AW33" s="830"/>
      <c r="AX33" s="830"/>
      <c r="AY33" s="830"/>
      <c r="AZ33" s="831" t="s">
        <v>590</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728</v>
      </c>
      <c r="AG63" s="844"/>
      <c r="AH63" s="844"/>
      <c r="AI63" s="844"/>
      <c r="AJ63" s="845"/>
      <c r="AK63" s="846"/>
      <c r="AL63" s="841"/>
      <c r="AM63" s="841"/>
      <c r="AN63" s="841"/>
      <c r="AO63" s="841"/>
      <c r="AP63" s="844">
        <v>731</v>
      </c>
      <c r="AQ63" s="844"/>
      <c r="AR63" s="844"/>
      <c r="AS63" s="844"/>
      <c r="AT63" s="844"/>
      <c r="AU63" s="844">
        <v>180</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591</v>
      </c>
      <c r="C68" s="870"/>
      <c r="D68" s="870"/>
      <c r="E68" s="870"/>
      <c r="F68" s="870"/>
      <c r="G68" s="870"/>
      <c r="H68" s="870"/>
      <c r="I68" s="870"/>
      <c r="J68" s="870"/>
      <c r="K68" s="870"/>
      <c r="L68" s="870"/>
      <c r="M68" s="870"/>
      <c r="N68" s="870"/>
      <c r="O68" s="870"/>
      <c r="P68" s="871"/>
      <c r="Q68" s="872">
        <v>1955</v>
      </c>
      <c r="R68" s="866"/>
      <c r="S68" s="866"/>
      <c r="T68" s="866"/>
      <c r="U68" s="866"/>
      <c r="V68" s="866">
        <v>1938</v>
      </c>
      <c r="W68" s="866"/>
      <c r="X68" s="866"/>
      <c r="Y68" s="866"/>
      <c r="Z68" s="866"/>
      <c r="AA68" s="866">
        <v>17</v>
      </c>
      <c r="AB68" s="866"/>
      <c r="AC68" s="866"/>
      <c r="AD68" s="866"/>
      <c r="AE68" s="866"/>
      <c r="AF68" s="866">
        <v>17</v>
      </c>
      <c r="AG68" s="866"/>
      <c r="AH68" s="866"/>
      <c r="AI68" s="866"/>
      <c r="AJ68" s="866"/>
      <c r="AK68" s="866" t="s">
        <v>590</v>
      </c>
      <c r="AL68" s="866"/>
      <c r="AM68" s="866"/>
      <c r="AN68" s="866"/>
      <c r="AO68" s="866"/>
      <c r="AP68" s="866">
        <v>650</v>
      </c>
      <c r="AQ68" s="866"/>
      <c r="AR68" s="866"/>
      <c r="AS68" s="866"/>
      <c r="AT68" s="866"/>
      <c r="AU68" s="866">
        <v>413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592</v>
      </c>
      <c r="C69" s="874"/>
      <c r="D69" s="874"/>
      <c r="E69" s="874"/>
      <c r="F69" s="874"/>
      <c r="G69" s="874"/>
      <c r="H69" s="874"/>
      <c r="I69" s="874"/>
      <c r="J69" s="874"/>
      <c r="K69" s="874"/>
      <c r="L69" s="874"/>
      <c r="M69" s="874"/>
      <c r="N69" s="874"/>
      <c r="O69" s="874"/>
      <c r="P69" s="875"/>
      <c r="Q69" s="876">
        <v>1429</v>
      </c>
      <c r="R69" s="830"/>
      <c r="S69" s="830"/>
      <c r="T69" s="830"/>
      <c r="U69" s="830"/>
      <c r="V69" s="830">
        <v>1153</v>
      </c>
      <c r="W69" s="830"/>
      <c r="X69" s="830"/>
      <c r="Y69" s="830"/>
      <c r="Z69" s="830"/>
      <c r="AA69" s="830">
        <v>276</v>
      </c>
      <c r="AB69" s="830"/>
      <c r="AC69" s="830"/>
      <c r="AD69" s="830"/>
      <c r="AE69" s="830"/>
      <c r="AF69" s="830">
        <v>34</v>
      </c>
      <c r="AG69" s="830"/>
      <c r="AH69" s="830"/>
      <c r="AI69" s="830"/>
      <c r="AJ69" s="830"/>
      <c r="AK69" s="830" t="s">
        <v>590</v>
      </c>
      <c r="AL69" s="830"/>
      <c r="AM69" s="830"/>
      <c r="AN69" s="830"/>
      <c r="AO69" s="830"/>
      <c r="AP69" s="830">
        <v>2571</v>
      </c>
      <c r="AQ69" s="830"/>
      <c r="AR69" s="830"/>
      <c r="AS69" s="830"/>
      <c r="AT69" s="830"/>
      <c r="AU69" s="830">
        <v>150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593</v>
      </c>
      <c r="C70" s="874"/>
      <c r="D70" s="874"/>
      <c r="E70" s="874"/>
      <c r="F70" s="874"/>
      <c r="G70" s="874"/>
      <c r="H70" s="874"/>
      <c r="I70" s="874"/>
      <c r="J70" s="874"/>
      <c r="K70" s="874"/>
      <c r="L70" s="874"/>
      <c r="M70" s="874"/>
      <c r="N70" s="874"/>
      <c r="O70" s="874"/>
      <c r="P70" s="875"/>
      <c r="Q70" s="876">
        <v>43</v>
      </c>
      <c r="R70" s="830"/>
      <c r="S70" s="830"/>
      <c r="T70" s="830"/>
      <c r="U70" s="830"/>
      <c r="V70" s="830">
        <v>39</v>
      </c>
      <c r="W70" s="830"/>
      <c r="X70" s="830"/>
      <c r="Y70" s="830"/>
      <c r="Z70" s="830"/>
      <c r="AA70" s="830">
        <v>4</v>
      </c>
      <c r="AB70" s="830"/>
      <c r="AC70" s="830"/>
      <c r="AD70" s="830"/>
      <c r="AE70" s="830"/>
      <c r="AF70" s="830">
        <v>4</v>
      </c>
      <c r="AG70" s="830"/>
      <c r="AH70" s="830"/>
      <c r="AI70" s="830"/>
      <c r="AJ70" s="830"/>
      <c r="AK70" s="830" t="s">
        <v>590</v>
      </c>
      <c r="AL70" s="830"/>
      <c r="AM70" s="830"/>
      <c r="AN70" s="830"/>
      <c r="AO70" s="830"/>
      <c r="AP70" s="830" t="s">
        <v>590</v>
      </c>
      <c r="AQ70" s="830"/>
      <c r="AR70" s="830"/>
      <c r="AS70" s="830"/>
      <c r="AT70" s="830"/>
      <c r="AU70" s="830" t="s">
        <v>590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55</v>
      </c>
      <c r="AG88" s="844"/>
      <c r="AH88" s="844"/>
      <c r="AI88" s="844"/>
      <c r="AJ88" s="844"/>
      <c r="AK88" s="841"/>
      <c r="AL88" s="841"/>
      <c r="AM88" s="841"/>
      <c r="AN88" s="841"/>
      <c r="AO88" s="841"/>
      <c r="AP88" s="844">
        <v>3221</v>
      </c>
      <c r="AQ88" s="844"/>
      <c r="AR88" s="844"/>
      <c r="AS88" s="844"/>
      <c r="AT88" s="844"/>
      <c r="AU88" s="844">
        <v>563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11</v>
      </c>
      <c r="CS102" s="852"/>
      <c r="CT102" s="852"/>
      <c r="CU102" s="852"/>
      <c r="CV102" s="891"/>
      <c r="CW102" s="890" t="s">
        <v>590</v>
      </c>
      <c r="CX102" s="852"/>
      <c r="CY102" s="852"/>
      <c r="CZ102" s="852"/>
      <c r="DA102" s="891"/>
      <c r="DB102" s="890" t="s">
        <v>590</v>
      </c>
      <c r="DC102" s="852"/>
      <c r="DD102" s="852"/>
      <c r="DE102" s="852"/>
      <c r="DF102" s="891"/>
      <c r="DG102" s="890" t="s">
        <v>590</v>
      </c>
      <c r="DH102" s="852"/>
      <c r="DI102" s="852"/>
      <c r="DJ102" s="852"/>
      <c r="DK102" s="891"/>
      <c r="DL102" s="890" t="s">
        <v>590</v>
      </c>
      <c r="DM102" s="852"/>
      <c r="DN102" s="852"/>
      <c r="DO102" s="852"/>
      <c r="DP102" s="891"/>
      <c r="DQ102" s="890" t="s">
        <v>590</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311</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311</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311</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598431</v>
      </c>
      <c r="AB110" s="900"/>
      <c r="AC110" s="900"/>
      <c r="AD110" s="900"/>
      <c r="AE110" s="901"/>
      <c r="AF110" s="902">
        <v>610900</v>
      </c>
      <c r="AG110" s="900"/>
      <c r="AH110" s="900"/>
      <c r="AI110" s="900"/>
      <c r="AJ110" s="901"/>
      <c r="AK110" s="902">
        <v>602982</v>
      </c>
      <c r="AL110" s="900"/>
      <c r="AM110" s="900"/>
      <c r="AN110" s="900"/>
      <c r="AO110" s="901"/>
      <c r="AP110" s="903">
        <v>27</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4649138</v>
      </c>
      <c r="BR110" s="931"/>
      <c r="BS110" s="931"/>
      <c r="BT110" s="931"/>
      <c r="BU110" s="931"/>
      <c r="BV110" s="931">
        <v>4711544</v>
      </c>
      <c r="BW110" s="931"/>
      <c r="BX110" s="931"/>
      <c r="BY110" s="931"/>
      <c r="BZ110" s="931"/>
      <c r="CA110" s="931">
        <v>4928100</v>
      </c>
      <c r="CB110" s="931"/>
      <c r="CC110" s="931"/>
      <c r="CD110" s="931"/>
      <c r="CE110" s="931"/>
      <c r="CF110" s="944">
        <v>220.5</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443</v>
      </c>
      <c r="DM110" s="931"/>
      <c r="DN110" s="931"/>
      <c r="DO110" s="931"/>
      <c r="DP110" s="931"/>
      <c r="DQ110" s="931" t="s">
        <v>443</v>
      </c>
      <c r="DR110" s="931"/>
      <c r="DS110" s="931"/>
      <c r="DT110" s="931"/>
      <c r="DU110" s="931"/>
      <c r="DV110" s="932" t="s">
        <v>131</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443</v>
      </c>
      <c r="AG111" s="938"/>
      <c r="AH111" s="938"/>
      <c r="AI111" s="938"/>
      <c r="AJ111" s="939"/>
      <c r="AK111" s="940" t="s">
        <v>443</v>
      </c>
      <c r="AL111" s="938"/>
      <c r="AM111" s="938"/>
      <c r="AN111" s="938"/>
      <c r="AO111" s="939"/>
      <c r="AP111" s="941" t="s">
        <v>131</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56248</v>
      </c>
      <c r="BR111" s="926"/>
      <c r="BS111" s="926"/>
      <c r="BT111" s="926"/>
      <c r="BU111" s="926"/>
      <c r="BV111" s="926">
        <v>47320</v>
      </c>
      <c r="BW111" s="926"/>
      <c r="BX111" s="926"/>
      <c r="BY111" s="926"/>
      <c r="BZ111" s="926"/>
      <c r="CA111" s="926">
        <v>21875</v>
      </c>
      <c r="CB111" s="926"/>
      <c r="CC111" s="926"/>
      <c r="CD111" s="926"/>
      <c r="CE111" s="926"/>
      <c r="CF111" s="920">
        <v>1</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416</v>
      </c>
      <c r="DM111" s="926"/>
      <c r="DN111" s="926"/>
      <c r="DO111" s="926"/>
      <c r="DP111" s="926"/>
      <c r="DQ111" s="926" t="s">
        <v>447</v>
      </c>
      <c r="DR111" s="926"/>
      <c r="DS111" s="926"/>
      <c r="DT111" s="926"/>
      <c r="DU111" s="926"/>
      <c r="DV111" s="927" t="s">
        <v>447</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416</v>
      </c>
      <c r="AG112" s="959"/>
      <c r="AH112" s="959"/>
      <c r="AI112" s="959"/>
      <c r="AJ112" s="960"/>
      <c r="AK112" s="961" t="s">
        <v>443</v>
      </c>
      <c r="AL112" s="959"/>
      <c r="AM112" s="959"/>
      <c r="AN112" s="959"/>
      <c r="AO112" s="960"/>
      <c r="AP112" s="962" t="s">
        <v>447</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149488</v>
      </c>
      <c r="BR112" s="926"/>
      <c r="BS112" s="926"/>
      <c r="BT112" s="926"/>
      <c r="BU112" s="926"/>
      <c r="BV112" s="926">
        <v>167324</v>
      </c>
      <c r="BW112" s="926"/>
      <c r="BX112" s="926"/>
      <c r="BY112" s="926"/>
      <c r="BZ112" s="926"/>
      <c r="CA112" s="926">
        <v>238520</v>
      </c>
      <c r="CB112" s="926"/>
      <c r="CC112" s="926"/>
      <c r="CD112" s="926"/>
      <c r="CE112" s="926"/>
      <c r="CF112" s="920">
        <v>10.7</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443</v>
      </c>
      <c r="DH112" s="926"/>
      <c r="DI112" s="926"/>
      <c r="DJ112" s="926"/>
      <c r="DK112" s="926"/>
      <c r="DL112" s="926" t="s">
        <v>447</v>
      </c>
      <c r="DM112" s="926"/>
      <c r="DN112" s="926"/>
      <c r="DO112" s="926"/>
      <c r="DP112" s="926"/>
      <c r="DQ112" s="926" t="s">
        <v>447</v>
      </c>
      <c r="DR112" s="926"/>
      <c r="DS112" s="926"/>
      <c r="DT112" s="926"/>
      <c r="DU112" s="926"/>
      <c r="DV112" s="927" t="s">
        <v>416</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9015</v>
      </c>
      <c r="AB113" s="938"/>
      <c r="AC113" s="938"/>
      <c r="AD113" s="938"/>
      <c r="AE113" s="939"/>
      <c r="AF113" s="940">
        <v>9888</v>
      </c>
      <c r="AG113" s="938"/>
      <c r="AH113" s="938"/>
      <c r="AI113" s="938"/>
      <c r="AJ113" s="939"/>
      <c r="AK113" s="940">
        <v>15320</v>
      </c>
      <c r="AL113" s="938"/>
      <c r="AM113" s="938"/>
      <c r="AN113" s="938"/>
      <c r="AO113" s="939"/>
      <c r="AP113" s="941">
        <v>0.7</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705541</v>
      </c>
      <c r="BR113" s="926"/>
      <c r="BS113" s="926"/>
      <c r="BT113" s="926"/>
      <c r="BU113" s="926"/>
      <c r="BV113" s="926">
        <v>626072</v>
      </c>
      <c r="BW113" s="926"/>
      <c r="BX113" s="926"/>
      <c r="BY113" s="926"/>
      <c r="BZ113" s="926"/>
      <c r="CA113" s="926">
        <v>562885</v>
      </c>
      <c r="CB113" s="926"/>
      <c r="CC113" s="926"/>
      <c r="CD113" s="926"/>
      <c r="CE113" s="926"/>
      <c r="CF113" s="920">
        <v>25.2</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447</v>
      </c>
      <c r="DH113" s="959"/>
      <c r="DI113" s="959"/>
      <c r="DJ113" s="959"/>
      <c r="DK113" s="960"/>
      <c r="DL113" s="961" t="s">
        <v>416</v>
      </c>
      <c r="DM113" s="959"/>
      <c r="DN113" s="959"/>
      <c r="DO113" s="959"/>
      <c r="DP113" s="960"/>
      <c r="DQ113" s="961" t="s">
        <v>447</v>
      </c>
      <c r="DR113" s="959"/>
      <c r="DS113" s="959"/>
      <c r="DT113" s="959"/>
      <c r="DU113" s="960"/>
      <c r="DV113" s="962" t="s">
        <v>447</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65515</v>
      </c>
      <c r="AB114" s="959"/>
      <c r="AC114" s="959"/>
      <c r="AD114" s="959"/>
      <c r="AE114" s="960"/>
      <c r="AF114" s="961">
        <v>76580</v>
      </c>
      <c r="AG114" s="959"/>
      <c r="AH114" s="959"/>
      <c r="AI114" s="959"/>
      <c r="AJ114" s="960"/>
      <c r="AK114" s="961">
        <v>76789</v>
      </c>
      <c r="AL114" s="959"/>
      <c r="AM114" s="959"/>
      <c r="AN114" s="959"/>
      <c r="AO114" s="960"/>
      <c r="AP114" s="962">
        <v>3.4</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737242</v>
      </c>
      <c r="BR114" s="926"/>
      <c r="BS114" s="926"/>
      <c r="BT114" s="926"/>
      <c r="BU114" s="926"/>
      <c r="BV114" s="926">
        <v>710730</v>
      </c>
      <c r="BW114" s="926"/>
      <c r="BX114" s="926"/>
      <c r="BY114" s="926"/>
      <c r="BZ114" s="926"/>
      <c r="CA114" s="926">
        <v>699680</v>
      </c>
      <c r="CB114" s="926"/>
      <c r="CC114" s="926"/>
      <c r="CD114" s="926"/>
      <c r="CE114" s="926"/>
      <c r="CF114" s="920">
        <v>31.3</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416</v>
      </c>
      <c r="DH114" s="959"/>
      <c r="DI114" s="959"/>
      <c r="DJ114" s="959"/>
      <c r="DK114" s="960"/>
      <c r="DL114" s="961" t="s">
        <v>447</v>
      </c>
      <c r="DM114" s="959"/>
      <c r="DN114" s="959"/>
      <c r="DO114" s="959"/>
      <c r="DP114" s="960"/>
      <c r="DQ114" s="961" t="s">
        <v>416</v>
      </c>
      <c r="DR114" s="959"/>
      <c r="DS114" s="959"/>
      <c r="DT114" s="959"/>
      <c r="DU114" s="960"/>
      <c r="DV114" s="962" t="s">
        <v>443</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314</v>
      </c>
      <c r="AB115" s="938"/>
      <c r="AC115" s="938"/>
      <c r="AD115" s="938"/>
      <c r="AE115" s="939"/>
      <c r="AF115" s="940">
        <v>260</v>
      </c>
      <c r="AG115" s="938"/>
      <c r="AH115" s="938"/>
      <c r="AI115" s="938"/>
      <c r="AJ115" s="939"/>
      <c r="AK115" s="940">
        <v>260</v>
      </c>
      <c r="AL115" s="938"/>
      <c r="AM115" s="938"/>
      <c r="AN115" s="938"/>
      <c r="AO115" s="939"/>
      <c r="AP115" s="941">
        <v>0</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416</v>
      </c>
      <c r="BR115" s="926"/>
      <c r="BS115" s="926"/>
      <c r="BT115" s="926"/>
      <c r="BU115" s="926"/>
      <c r="BV115" s="926" t="s">
        <v>416</v>
      </c>
      <c r="BW115" s="926"/>
      <c r="BX115" s="926"/>
      <c r="BY115" s="926"/>
      <c r="BZ115" s="926"/>
      <c r="CA115" s="926" t="s">
        <v>416</v>
      </c>
      <c r="CB115" s="926"/>
      <c r="CC115" s="926"/>
      <c r="CD115" s="926"/>
      <c r="CE115" s="926"/>
      <c r="CF115" s="920" t="s">
        <v>447</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447</v>
      </c>
      <c r="DH115" s="959"/>
      <c r="DI115" s="959"/>
      <c r="DJ115" s="959"/>
      <c r="DK115" s="960"/>
      <c r="DL115" s="961" t="s">
        <v>447</v>
      </c>
      <c r="DM115" s="959"/>
      <c r="DN115" s="959"/>
      <c r="DO115" s="959"/>
      <c r="DP115" s="960"/>
      <c r="DQ115" s="961" t="s">
        <v>416</v>
      </c>
      <c r="DR115" s="959"/>
      <c r="DS115" s="959"/>
      <c r="DT115" s="959"/>
      <c r="DU115" s="960"/>
      <c r="DV115" s="962" t="s">
        <v>443</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349</v>
      </c>
      <c r="AB116" s="959"/>
      <c r="AC116" s="959"/>
      <c r="AD116" s="959"/>
      <c r="AE116" s="960"/>
      <c r="AF116" s="961">
        <v>323</v>
      </c>
      <c r="AG116" s="959"/>
      <c r="AH116" s="959"/>
      <c r="AI116" s="959"/>
      <c r="AJ116" s="960"/>
      <c r="AK116" s="961">
        <v>284</v>
      </c>
      <c r="AL116" s="959"/>
      <c r="AM116" s="959"/>
      <c r="AN116" s="959"/>
      <c r="AO116" s="960"/>
      <c r="AP116" s="962">
        <v>0</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447</v>
      </c>
      <c r="BR116" s="926"/>
      <c r="BS116" s="926"/>
      <c r="BT116" s="926"/>
      <c r="BU116" s="926"/>
      <c r="BV116" s="926" t="s">
        <v>416</v>
      </c>
      <c r="BW116" s="926"/>
      <c r="BX116" s="926"/>
      <c r="BY116" s="926"/>
      <c r="BZ116" s="926"/>
      <c r="CA116" s="926" t="s">
        <v>416</v>
      </c>
      <c r="CB116" s="926"/>
      <c r="CC116" s="926"/>
      <c r="CD116" s="926"/>
      <c r="CE116" s="926"/>
      <c r="CF116" s="920" t="s">
        <v>416</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447</v>
      </c>
      <c r="DH116" s="959"/>
      <c r="DI116" s="959"/>
      <c r="DJ116" s="959"/>
      <c r="DK116" s="960"/>
      <c r="DL116" s="961" t="s">
        <v>447</v>
      </c>
      <c r="DM116" s="959"/>
      <c r="DN116" s="959"/>
      <c r="DO116" s="959"/>
      <c r="DP116" s="960"/>
      <c r="DQ116" s="961" t="s">
        <v>443</v>
      </c>
      <c r="DR116" s="959"/>
      <c r="DS116" s="959"/>
      <c r="DT116" s="959"/>
      <c r="DU116" s="960"/>
      <c r="DV116" s="962" t="s">
        <v>443</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673624</v>
      </c>
      <c r="AB117" s="979"/>
      <c r="AC117" s="979"/>
      <c r="AD117" s="979"/>
      <c r="AE117" s="980"/>
      <c r="AF117" s="981">
        <v>697951</v>
      </c>
      <c r="AG117" s="979"/>
      <c r="AH117" s="979"/>
      <c r="AI117" s="979"/>
      <c r="AJ117" s="980"/>
      <c r="AK117" s="981">
        <v>695635</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466</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311</v>
      </c>
      <c r="AL118" s="893"/>
      <c r="AM118" s="893"/>
      <c r="AN118" s="893"/>
      <c r="AO118" s="894"/>
      <c r="AP118" s="970" t="s">
        <v>437</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469</v>
      </c>
      <c r="BR118" s="1000"/>
      <c r="BS118" s="1000"/>
      <c r="BT118" s="1000"/>
      <c r="BU118" s="1000"/>
      <c r="BV118" s="1000" t="s">
        <v>469</v>
      </c>
      <c r="BW118" s="1000"/>
      <c r="BX118" s="1000"/>
      <c r="BY118" s="1000"/>
      <c r="BZ118" s="1000"/>
      <c r="CA118" s="1000" t="s">
        <v>469</v>
      </c>
      <c r="CB118" s="1000"/>
      <c r="CC118" s="1000"/>
      <c r="CD118" s="1000"/>
      <c r="CE118" s="1000"/>
      <c r="CF118" s="920" t="s">
        <v>469</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469</v>
      </c>
      <c r="DH118" s="959"/>
      <c r="DI118" s="959"/>
      <c r="DJ118" s="959"/>
      <c r="DK118" s="960"/>
      <c r="DL118" s="961" t="s">
        <v>469</v>
      </c>
      <c r="DM118" s="959"/>
      <c r="DN118" s="959"/>
      <c r="DO118" s="959"/>
      <c r="DP118" s="960"/>
      <c r="DQ118" s="961" t="s">
        <v>469</v>
      </c>
      <c r="DR118" s="959"/>
      <c r="DS118" s="959"/>
      <c r="DT118" s="959"/>
      <c r="DU118" s="960"/>
      <c r="DV118" s="962" t="s">
        <v>469</v>
      </c>
      <c r="DW118" s="963"/>
      <c r="DX118" s="963"/>
      <c r="DY118" s="963"/>
      <c r="DZ118" s="964"/>
    </row>
    <row r="119" spans="1:130" s="230" customFormat="1" ht="26.25" customHeight="1" x14ac:dyDescent="0.15">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469</v>
      </c>
      <c r="AB119" s="900"/>
      <c r="AC119" s="900"/>
      <c r="AD119" s="900"/>
      <c r="AE119" s="901"/>
      <c r="AF119" s="902" t="s">
        <v>469</v>
      </c>
      <c r="AG119" s="900"/>
      <c r="AH119" s="900"/>
      <c r="AI119" s="900"/>
      <c r="AJ119" s="901"/>
      <c r="AK119" s="902" t="s">
        <v>131</v>
      </c>
      <c r="AL119" s="900"/>
      <c r="AM119" s="900"/>
      <c r="AN119" s="900"/>
      <c r="AO119" s="901"/>
      <c r="AP119" s="903" t="s">
        <v>469</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471</v>
      </c>
      <c r="BP119" s="1005"/>
      <c r="BQ119" s="999">
        <v>6297657</v>
      </c>
      <c r="BR119" s="1000"/>
      <c r="BS119" s="1000"/>
      <c r="BT119" s="1000"/>
      <c r="BU119" s="1000"/>
      <c r="BV119" s="1000">
        <v>6262990</v>
      </c>
      <c r="BW119" s="1000"/>
      <c r="BX119" s="1000"/>
      <c r="BY119" s="1000"/>
      <c r="BZ119" s="1000"/>
      <c r="CA119" s="1000">
        <v>6451060</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56248</v>
      </c>
      <c r="DH119" s="986"/>
      <c r="DI119" s="986"/>
      <c r="DJ119" s="986"/>
      <c r="DK119" s="987"/>
      <c r="DL119" s="985">
        <v>47320</v>
      </c>
      <c r="DM119" s="986"/>
      <c r="DN119" s="986"/>
      <c r="DO119" s="986"/>
      <c r="DP119" s="987"/>
      <c r="DQ119" s="985">
        <v>21875</v>
      </c>
      <c r="DR119" s="986"/>
      <c r="DS119" s="986"/>
      <c r="DT119" s="986"/>
      <c r="DU119" s="987"/>
      <c r="DV119" s="988">
        <v>1</v>
      </c>
      <c r="DW119" s="989"/>
      <c r="DX119" s="989"/>
      <c r="DY119" s="989"/>
      <c r="DZ119" s="990"/>
    </row>
    <row r="120" spans="1:130" s="230" customFormat="1" ht="26.25" customHeight="1" x14ac:dyDescent="0.15">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1490984</v>
      </c>
      <c r="BR120" s="931"/>
      <c r="BS120" s="931"/>
      <c r="BT120" s="931"/>
      <c r="BU120" s="931"/>
      <c r="BV120" s="931">
        <v>1643925</v>
      </c>
      <c r="BW120" s="931"/>
      <c r="BX120" s="931"/>
      <c r="BY120" s="931"/>
      <c r="BZ120" s="931"/>
      <c r="CA120" s="931">
        <v>1672431</v>
      </c>
      <c r="CB120" s="931"/>
      <c r="CC120" s="931"/>
      <c r="CD120" s="931"/>
      <c r="CE120" s="931"/>
      <c r="CF120" s="944">
        <v>74.8</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143540</v>
      </c>
      <c r="DH120" s="931"/>
      <c r="DI120" s="931"/>
      <c r="DJ120" s="931"/>
      <c r="DK120" s="931"/>
      <c r="DL120" s="931">
        <v>157861</v>
      </c>
      <c r="DM120" s="931"/>
      <c r="DN120" s="931"/>
      <c r="DO120" s="931"/>
      <c r="DP120" s="931"/>
      <c r="DQ120" s="931">
        <v>163972</v>
      </c>
      <c r="DR120" s="931"/>
      <c r="DS120" s="931"/>
      <c r="DT120" s="931"/>
      <c r="DU120" s="931"/>
      <c r="DV120" s="932">
        <v>7.3</v>
      </c>
      <c r="DW120" s="932"/>
      <c r="DX120" s="932"/>
      <c r="DY120" s="932"/>
      <c r="DZ120" s="933"/>
    </row>
    <row r="121" spans="1:130" s="230" customFormat="1" ht="26.25" customHeight="1" x14ac:dyDescent="0.15">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408</v>
      </c>
      <c r="AG121" s="959"/>
      <c r="AH121" s="959"/>
      <c r="AI121" s="959"/>
      <c r="AJ121" s="960"/>
      <c r="AK121" s="961" t="s">
        <v>478</v>
      </c>
      <c r="AL121" s="959"/>
      <c r="AM121" s="959"/>
      <c r="AN121" s="959"/>
      <c r="AO121" s="960"/>
      <c r="AP121" s="962" t="s">
        <v>131</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541435</v>
      </c>
      <c r="BR121" s="926"/>
      <c r="BS121" s="926"/>
      <c r="BT121" s="926"/>
      <c r="BU121" s="926"/>
      <c r="BV121" s="926">
        <v>533881</v>
      </c>
      <c r="BW121" s="926"/>
      <c r="BX121" s="926"/>
      <c r="BY121" s="926"/>
      <c r="BZ121" s="926"/>
      <c r="CA121" s="926">
        <v>487130</v>
      </c>
      <c r="CB121" s="926"/>
      <c r="CC121" s="926"/>
      <c r="CD121" s="926"/>
      <c r="CE121" s="926"/>
      <c r="CF121" s="920">
        <v>21.8</v>
      </c>
      <c r="CG121" s="921"/>
      <c r="CH121" s="921"/>
      <c r="CI121" s="921"/>
      <c r="CJ121" s="921"/>
      <c r="CK121" s="1009"/>
      <c r="CL121" s="1010"/>
      <c r="CM121" s="1010"/>
      <c r="CN121" s="1010"/>
      <c r="CO121" s="1011"/>
      <c r="CP121" s="1019" t="s">
        <v>409</v>
      </c>
      <c r="CQ121" s="1020"/>
      <c r="CR121" s="1020"/>
      <c r="CS121" s="1020"/>
      <c r="CT121" s="1020"/>
      <c r="CU121" s="1020"/>
      <c r="CV121" s="1020"/>
      <c r="CW121" s="1020"/>
      <c r="CX121" s="1020"/>
      <c r="CY121" s="1020"/>
      <c r="CZ121" s="1020"/>
      <c r="DA121" s="1020"/>
      <c r="DB121" s="1020"/>
      <c r="DC121" s="1020"/>
      <c r="DD121" s="1020"/>
      <c r="DE121" s="1020"/>
      <c r="DF121" s="1021"/>
      <c r="DG121" s="925" t="s">
        <v>480</v>
      </c>
      <c r="DH121" s="926"/>
      <c r="DI121" s="926"/>
      <c r="DJ121" s="926"/>
      <c r="DK121" s="926"/>
      <c r="DL121" s="926" t="s">
        <v>131</v>
      </c>
      <c r="DM121" s="926"/>
      <c r="DN121" s="926"/>
      <c r="DO121" s="926"/>
      <c r="DP121" s="926"/>
      <c r="DQ121" s="926">
        <v>58805</v>
      </c>
      <c r="DR121" s="926"/>
      <c r="DS121" s="926"/>
      <c r="DT121" s="926"/>
      <c r="DU121" s="926"/>
      <c r="DV121" s="927">
        <v>2.6</v>
      </c>
      <c r="DW121" s="927"/>
      <c r="DX121" s="927"/>
      <c r="DY121" s="927"/>
      <c r="DZ121" s="928"/>
    </row>
    <row r="122" spans="1:130" s="230" customFormat="1" ht="26.25" customHeight="1" x14ac:dyDescent="0.15">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408</v>
      </c>
      <c r="AL122" s="959"/>
      <c r="AM122" s="959"/>
      <c r="AN122" s="959"/>
      <c r="AO122" s="960"/>
      <c r="AP122" s="962" t="s">
        <v>480</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3757788</v>
      </c>
      <c r="BR122" s="1000"/>
      <c r="BS122" s="1000"/>
      <c r="BT122" s="1000"/>
      <c r="BU122" s="1000"/>
      <c r="BV122" s="1000">
        <v>3908042</v>
      </c>
      <c r="BW122" s="1000"/>
      <c r="BX122" s="1000"/>
      <c r="BY122" s="1000"/>
      <c r="BZ122" s="1000"/>
      <c r="CA122" s="1000">
        <v>4122843</v>
      </c>
      <c r="CB122" s="1000"/>
      <c r="CC122" s="1000"/>
      <c r="CD122" s="1000"/>
      <c r="CE122" s="1000"/>
      <c r="CF122" s="1017">
        <v>184.5</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v>5948</v>
      </c>
      <c r="DH122" s="926"/>
      <c r="DI122" s="926"/>
      <c r="DJ122" s="926"/>
      <c r="DK122" s="926"/>
      <c r="DL122" s="926">
        <v>9463</v>
      </c>
      <c r="DM122" s="926"/>
      <c r="DN122" s="926"/>
      <c r="DO122" s="926"/>
      <c r="DP122" s="926"/>
      <c r="DQ122" s="926">
        <v>15743</v>
      </c>
      <c r="DR122" s="926"/>
      <c r="DS122" s="926"/>
      <c r="DT122" s="926"/>
      <c r="DU122" s="926"/>
      <c r="DV122" s="927">
        <v>0.7</v>
      </c>
      <c r="DW122" s="927"/>
      <c r="DX122" s="927"/>
      <c r="DY122" s="927"/>
      <c r="DZ122" s="928"/>
    </row>
    <row r="123" spans="1:130" s="230" customFormat="1" ht="26.25" customHeight="1" x14ac:dyDescent="0.15">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483</v>
      </c>
      <c r="AB123" s="959"/>
      <c r="AC123" s="959"/>
      <c r="AD123" s="959"/>
      <c r="AE123" s="960"/>
      <c r="AF123" s="961" t="s">
        <v>131</v>
      </c>
      <c r="AG123" s="959"/>
      <c r="AH123" s="959"/>
      <c r="AI123" s="959"/>
      <c r="AJ123" s="960"/>
      <c r="AK123" s="961" t="s">
        <v>484</v>
      </c>
      <c r="AL123" s="959"/>
      <c r="AM123" s="959"/>
      <c r="AN123" s="959"/>
      <c r="AO123" s="960"/>
      <c r="AP123" s="962" t="s">
        <v>485</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486</v>
      </c>
      <c r="BP123" s="1005"/>
      <c r="BQ123" s="1063">
        <v>5790207</v>
      </c>
      <c r="BR123" s="1064"/>
      <c r="BS123" s="1064"/>
      <c r="BT123" s="1064"/>
      <c r="BU123" s="1064"/>
      <c r="BV123" s="1064">
        <v>6085848</v>
      </c>
      <c r="BW123" s="1064"/>
      <c r="BX123" s="1064"/>
      <c r="BY123" s="1064"/>
      <c r="BZ123" s="1064"/>
      <c r="CA123" s="1064">
        <v>6282404</v>
      </c>
      <c r="CB123" s="1064"/>
      <c r="CC123" s="1064"/>
      <c r="CD123" s="1064"/>
      <c r="CE123" s="1064"/>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478</v>
      </c>
      <c r="DR123" s="959"/>
      <c r="DS123" s="959"/>
      <c r="DT123" s="959"/>
      <c r="DU123" s="960"/>
      <c r="DV123" s="962" t="s">
        <v>480</v>
      </c>
      <c r="DW123" s="963"/>
      <c r="DX123" s="963"/>
      <c r="DY123" s="963"/>
      <c r="DZ123" s="964"/>
    </row>
    <row r="124" spans="1:130" s="230" customFormat="1" ht="26.25" customHeight="1" thickBot="1" x14ac:dyDescent="0.2">
      <c r="A124" s="1057"/>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488</v>
      </c>
      <c r="AQ124" s="963"/>
      <c r="AR124" s="963"/>
      <c r="AS124" s="963"/>
      <c r="AT124" s="964"/>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24.8</v>
      </c>
      <c r="BR124" s="1027"/>
      <c r="BS124" s="1027"/>
      <c r="BT124" s="1027"/>
      <c r="BU124" s="1027"/>
      <c r="BV124" s="1027">
        <v>7.6</v>
      </c>
      <c r="BW124" s="1027"/>
      <c r="BX124" s="1027"/>
      <c r="BY124" s="1027"/>
      <c r="BZ124" s="1027"/>
      <c r="CA124" s="1027">
        <v>7.5</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491</v>
      </c>
      <c r="DM124" s="986"/>
      <c r="DN124" s="986"/>
      <c r="DO124" s="986"/>
      <c r="DP124" s="987"/>
      <c r="DQ124" s="985" t="s">
        <v>131</v>
      </c>
      <c r="DR124" s="986"/>
      <c r="DS124" s="986"/>
      <c r="DT124" s="986"/>
      <c r="DU124" s="987"/>
      <c r="DV124" s="988" t="s">
        <v>485</v>
      </c>
      <c r="DW124" s="989"/>
      <c r="DX124" s="989"/>
      <c r="DY124" s="989"/>
      <c r="DZ124" s="990"/>
    </row>
    <row r="125" spans="1:130" s="230" customFormat="1" ht="26.25" customHeight="1" x14ac:dyDescent="0.15">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408</v>
      </c>
      <c r="AB125" s="959"/>
      <c r="AC125" s="959"/>
      <c r="AD125" s="959"/>
      <c r="AE125" s="960"/>
      <c r="AF125" s="961" t="s">
        <v>131</v>
      </c>
      <c r="AG125" s="959"/>
      <c r="AH125" s="959"/>
      <c r="AI125" s="959"/>
      <c r="AJ125" s="960"/>
      <c r="AK125" s="961" t="s">
        <v>131</v>
      </c>
      <c r="AL125" s="959"/>
      <c r="AM125" s="959"/>
      <c r="AN125" s="959"/>
      <c r="AO125" s="960"/>
      <c r="AP125" s="962" t="s">
        <v>408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492</v>
      </c>
      <c r="CL125" s="1007"/>
      <c r="CM125" s="1007"/>
      <c r="CN125" s="1007"/>
      <c r="CO125" s="1008"/>
      <c r="CP125" s="929" t="s">
        <v>493</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408</v>
      </c>
      <c r="DM125" s="931"/>
      <c r="DN125" s="931"/>
      <c r="DO125" s="931"/>
      <c r="DP125" s="931"/>
      <c r="DQ125" s="931" t="s">
        <v>131</v>
      </c>
      <c r="DR125" s="931"/>
      <c r="DS125" s="931"/>
      <c r="DT125" s="931"/>
      <c r="DU125" s="931"/>
      <c r="DV125" s="932" t="s">
        <v>488</v>
      </c>
      <c r="DW125" s="932"/>
      <c r="DX125" s="932"/>
      <c r="DY125" s="932"/>
      <c r="DZ125" s="933"/>
    </row>
    <row r="126" spans="1:130" s="230" customFormat="1" ht="26.25" customHeight="1" thickBot="1" x14ac:dyDescent="0.2">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491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494</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495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314</v>
      </c>
      <c r="AB127" s="959"/>
      <c r="AC127" s="959"/>
      <c r="AD127" s="959"/>
      <c r="AE127" s="960"/>
      <c r="AF127" s="961">
        <v>260</v>
      </c>
      <c r="AG127" s="959"/>
      <c r="AH127" s="959"/>
      <c r="AI127" s="959"/>
      <c r="AJ127" s="960"/>
      <c r="AK127" s="961">
        <v>260</v>
      </c>
      <c r="AL127" s="959"/>
      <c r="AM127" s="959"/>
      <c r="AN127" s="959"/>
      <c r="AO127" s="960"/>
      <c r="AP127" s="962">
        <v>0</v>
      </c>
      <c r="AQ127" s="963"/>
      <c r="AR127" s="963"/>
      <c r="AS127" s="963"/>
      <c r="AT127" s="964"/>
      <c r="AU127" s="232"/>
      <c r="AV127" s="232"/>
      <c r="AW127" s="232"/>
      <c r="AX127" s="1031" t="s">
        <v>496</v>
      </c>
      <c r="AY127" s="1032"/>
      <c r="AZ127" s="1032"/>
      <c r="BA127" s="1032"/>
      <c r="BB127" s="1032"/>
      <c r="BC127" s="1032"/>
      <c r="BD127" s="1032"/>
      <c r="BE127" s="1033"/>
      <c r="BF127" s="1034" t="s">
        <v>497</v>
      </c>
      <c r="BG127" s="1032"/>
      <c r="BH127" s="1032"/>
      <c r="BI127" s="1032"/>
      <c r="BJ127" s="1032"/>
      <c r="BK127" s="1032"/>
      <c r="BL127" s="1033"/>
      <c r="BM127" s="1034" t="s">
        <v>498</v>
      </c>
      <c r="BN127" s="1032"/>
      <c r="BO127" s="1032"/>
      <c r="BP127" s="1032"/>
      <c r="BQ127" s="1032"/>
      <c r="BR127" s="1032"/>
      <c r="BS127" s="1033"/>
      <c r="BT127" s="1034" t="s">
        <v>499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500</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491</v>
      </c>
      <c r="DW127" s="927"/>
      <c r="DX127" s="927"/>
      <c r="DY127" s="927"/>
      <c r="DZ127" s="928"/>
    </row>
    <row r="128" spans="1:130" s="230" customFormat="1" ht="26.25" customHeight="1" thickBot="1" x14ac:dyDescent="0.2">
      <c r="A128" s="1041" t="s">
        <v>501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502</v>
      </c>
      <c r="X128" s="1043"/>
      <c r="Y128" s="1043"/>
      <c r="Z128" s="1044"/>
      <c r="AA128" s="1045">
        <v>42300</v>
      </c>
      <c r="AB128" s="1046"/>
      <c r="AC128" s="1046"/>
      <c r="AD128" s="1046"/>
      <c r="AE128" s="1047"/>
      <c r="AF128" s="1048">
        <v>39820</v>
      </c>
      <c r="AG128" s="1046"/>
      <c r="AH128" s="1046"/>
      <c r="AI128" s="1046"/>
      <c r="AJ128" s="1047"/>
      <c r="AK128" s="1048">
        <v>34883</v>
      </c>
      <c r="AL128" s="1046"/>
      <c r="AM128" s="1046"/>
      <c r="AN128" s="1046"/>
      <c r="AO128" s="1047"/>
      <c r="AP128" s="1049"/>
      <c r="AQ128" s="1050"/>
      <c r="AR128" s="1050"/>
      <c r="AS128" s="1050"/>
      <c r="AT128" s="1051"/>
      <c r="AU128" s="232"/>
      <c r="AV128" s="232"/>
      <c r="AW128" s="232"/>
      <c r="AX128" s="896" t="s">
        <v>503</v>
      </c>
      <c r="AY128" s="897"/>
      <c r="AZ128" s="897"/>
      <c r="BA128" s="897"/>
      <c r="BB128" s="897"/>
      <c r="BC128" s="897"/>
      <c r="BD128" s="897"/>
      <c r="BE128" s="898"/>
      <c r="BF128" s="1052" t="s">
        <v>131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504</v>
      </c>
      <c r="CQ128" s="726"/>
      <c r="CR128" s="726"/>
      <c r="CS128" s="726"/>
      <c r="CT128" s="726"/>
      <c r="CU128" s="726"/>
      <c r="CV128" s="726"/>
      <c r="CW128" s="726"/>
      <c r="CX128" s="726"/>
      <c r="CY128" s="726"/>
      <c r="CZ128" s="726"/>
      <c r="DA128" s="726"/>
      <c r="DB128" s="726"/>
      <c r="DC128" s="726"/>
      <c r="DD128" s="726"/>
      <c r="DE128" s="726"/>
      <c r="DF128" s="1036"/>
      <c r="DG128" s="1037" t="s">
        <v>408</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505</v>
      </c>
      <c r="X129" s="1071"/>
      <c r="Y129" s="1071"/>
      <c r="Z129" s="1072"/>
      <c r="AA129" s="958">
        <v>2467280</v>
      </c>
      <c r="AB129" s="959"/>
      <c r="AC129" s="959"/>
      <c r="AD129" s="959"/>
      <c r="AE129" s="960"/>
      <c r="AF129" s="961">
        <v>2744028</v>
      </c>
      <c r="AG129" s="959"/>
      <c r="AH129" s="959"/>
      <c r="AI129" s="959"/>
      <c r="AJ129" s="960"/>
      <c r="AK129" s="961">
        <v>2673284</v>
      </c>
      <c r="AL129" s="959"/>
      <c r="AM129" s="959"/>
      <c r="AN129" s="959"/>
      <c r="AO129" s="960"/>
      <c r="AP129" s="1073"/>
      <c r="AQ129" s="1074"/>
      <c r="AR129" s="1074"/>
      <c r="AS129" s="1074"/>
      <c r="AT129" s="1075"/>
      <c r="AU129" s="233"/>
      <c r="AV129" s="233"/>
      <c r="AW129" s="233"/>
      <c r="AX129" s="1065" t="s">
        <v>506</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508</v>
      </c>
      <c r="X130" s="1071"/>
      <c r="Y130" s="1071"/>
      <c r="Z130" s="1072"/>
      <c r="AA130" s="958">
        <v>428019</v>
      </c>
      <c r="AB130" s="959"/>
      <c r="AC130" s="959"/>
      <c r="AD130" s="959"/>
      <c r="AE130" s="960"/>
      <c r="AF130" s="961">
        <v>432229</v>
      </c>
      <c r="AG130" s="959"/>
      <c r="AH130" s="959"/>
      <c r="AI130" s="959"/>
      <c r="AJ130" s="960"/>
      <c r="AK130" s="961">
        <v>438694</v>
      </c>
      <c r="AL130" s="959"/>
      <c r="AM130" s="959"/>
      <c r="AN130" s="959"/>
      <c r="AO130" s="960"/>
      <c r="AP130" s="1073"/>
      <c r="AQ130" s="1074"/>
      <c r="AR130" s="1074"/>
      <c r="AS130" s="1074"/>
      <c r="AT130" s="1075"/>
      <c r="AU130" s="233"/>
      <c r="AV130" s="233"/>
      <c r="AW130" s="233"/>
      <c r="AX130" s="1065" t="s">
        <v>509</v>
      </c>
      <c r="AY130" s="923"/>
      <c r="AZ130" s="923"/>
      <c r="BA130" s="923"/>
      <c r="BB130" s="923"/>
      <c r="BC130" s="923"/>
      <c r="BD130" s="923"/>
      <c r="BE130" s="924"/>
      <c r="BF130" s="1101">
        <v>9.8000000000000007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510</v>
      </c>
      <c r="X131" s="1108"/>
      <c r="Y131" s="1108"/>
      <c r="Z131" s="1109"/>
      <c r="AA131" s="1004">
        <v>2039261</v>
      </c>
      <c r="AB131" s="986"/>
      <c r="AC131" s="986"/>
      <c r="AD131" s="986"/>
      <c r="AE131" s="987"/>
      <c r="AF131" s="985">
        <v>2311799</v>
      </c>
      <c r="AG131" s="986"/>
      <c r="AH131" s="986"/>
      <c r="AI131" s="986"/>
      <c r="AJ131" s="987"/>
      <c r="AK131" s="985">
        <v>2234590</v>
      </c>
      <c r="AL131" s="986"/>
      <c r="AM131" s="986"/>
      <c r="AN131" s="986"/>
      <c r="AO131" s="987"/>
      <c r="AP131" s="1110"/>
      <c r="AQ131" s="1111"/>
      <c r="AR131" s="1111"/>
      <c r="AS131" s="1111"/>
      <c r="AT131" s="1112"/>
      <c r="AU131" s="233"/>
      <c r="AV131" s="233"/>
      <c r="AW131" s="233"/>
      <c r="AX131" s="1083" t="s">
        <v>511</v>
      </c>
      <c r="AY131" s="726"/>
      <c r="AZ131" s="726"/>
      <c r="BA131" s="726"/>
      <c r="BB131" s="726"/>
      <c r="BC131" s="726"/>
      <c r="BD131" s="726"/>
      <c r="BE131" s="1036"/>
      <c r="BF131" s="1084">
        <v>7.5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9.9695428879999994</v>
      </c>
      <c r="AB132" s="1097"/>
      <c r="AC132" s="1097"/>
      <c r="AD132" s="1097"/>
      <c r="AE132" s="1098"/>
      <c r="AF132" s="1099">
        <v>9.7716972799999997</v>
      </c>
      <c r="AG132" s="1097"/>
      <c r="AH132" s="1097"/>
      <c r="AI132" s="1097"/>
      <c r="AJ132" s="1098"/>
      <c r="AK132" s="1099">
        <v>9.9373039349999992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11.1</v>
      </c>
      <c r="AB133" s="1080"/>
      <c r="AC133" s="1080"/>
      <c r="AD133" s="1080"/>
      <c r="AE133" s="1081"/>
      <c r="AF133" s="1079">
        <v>10.4</v>
      </c>
      <c r="AG133" s="1080"/>
      <c r="AH133" s="1080"/>
      <c r="AI133" s="1080"/>
      <c r="AJ133" s="1081"/>
      <c r="AK133" s="1079">
        <v>9.8000000000000007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NzVP2FTMXdoD5yRcn7nB7Ymcpw39A4pLVmr0vldkztKzMxxtQ9X1TZoWDIUQIKzrR9Sh4c+oliuglEgu3RZjw==" saltValue="YymZ9xHCxvh/hG9zpyqn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E0B96-A454-4D7E-88DA-3B73D9622A3E}">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eUlKMA5doxuHWUNYPAaThN/hDx+14zEqouxJ8PB50eF1TQhGN/kNQ8hVMR2DNN2QLCeHbvMh3PdA9n4xhX7HA==" saltValue="CayZfVfFfOve09VUAc/R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T13" zoomScale="122"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AKExj3oyGoAm2H5D+cDN6SM4fzhj/TU3gDIWiuNvM5+1U+MXimMXyeZ35AlhRYfm2mjRHPn6EfsRFxUuG9c2g==" saltValue="I7HZtrqThfnGesawsSC/tg==" spinCount="100000" sheet="1" objects="1" scenarios="1"/>
  <dataConsolidate/>
  <phoneticPr fontId="2"/>
  <printOptions horizontalCentered="1" verticalCentered="1"/>
  <pageMargins left="0" right="0" top="0" bottom="0" header="0" footer="0"/>
  <pageSetup paperSize="9" scale="49" orientation="landscape" horizontalDpi="0"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P22" sqref="AP22"/>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523</v>
      </c>
      <c r="AL9" s="1117"/>
      <c r="AM9" s="1117"/>
      <c r="AN9" s="1118"/>
      <c r="AO9" s="281">
        <v>657042</v>
      </c>
      <c r="AP9" s="281">
        <v>183994</v>
      </c>
      <c r="AQ9" s="282">
        <v>202156</v>
      </c>
      <c r="AR9" s="283">
        <v>-9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524</v>
      </c>
      <c r="AL10" s="1117"/>
      <c r="AM10" s="1117"/>
      <c r="AN10" s="1118"/>
      <c r="AO10" s="284">
        <v>181389</v>
      </c>
      <c r="AP10" s="284">
        <v>50795</v>
      </c>
      <c r="AQ10" s="285">
        <v>28749</v>
      </c>
      <c r="AR10" s="286">
        <v>76.7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525</v>
      </c>
      <c r="AL11" s="1117"/>
      <c r="AM11" s="1117"/>
      <c r="AN11" s="1118"/>
      <c r="AO11" s="284" t="s">
        <v>526</v>
      </c>
      <c r="AP11" s="284" t="s">
        <v>526</v>
      </c>
      <c r="AQ11" s="285">
        <v>267</v>
      </c>
      <c r="AR11" s="286" t="s">
        <v>526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527</v>
      </c>
      <c r="AL12" s="1117"/>
      <c r="AM12" s="1117"/>
      <c r="AN12" s="1118"/>
      <c r="AO12" s="284" t="s">
        <v>526</v>
      </c>
      <c r="AP12" s="284" t="s">
        <v>526</v>
      </c>
      <c r="AQ12" s="285" t="s">
        <v>526</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528</v>
      </c>
      <c r="AL13" s="1117"/>
      <c r="AM13" s="1117"/>
      <c r="AN13" s="1118"/>
      <c r="AO13" s="284">
        <v>13583</v>
      </c>
      <c r="AP13" s="284">
        <v>3804</v>
      </c>
      <c r="AQ13" s="285">
        <v>7660</v>
      </c>
      <c r="AR13" s="286">
        <v>-50.3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529</v>
      </c>
      <c r="AL14" s="1117"/>
      <c r="AM14" s="1117"/>
      <c r="AN14" s="1118"/>
      <c r="AO14" s="284" t="s">
        <v>526</v>
      </c>
      <c r="AP14" s="284" t="s">
        <v>526</v>
      </c>
      <c r="AQ14" s="285">
        <v>3562</v>
      </c>
      <c r="AR14" s="286" t="s">
        <v>526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530</v>
      </c>
      <c r="AL15" s="1120"/>
      <c r="AM15" s="1120"/>
      <c r="AN15" s="1121"/>
      <c r="AO15" s="284">
        <v>-54987</v>
      </c>
      <c r="AP15" s="284">
        <v>-15398</v>
      </c>
      <c r="AQ15" s="285">
        <v>-14691</v>
      </c>
      <c r="AR15" s="286">
        <v>4.8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797027</v>
      </c>
      <c r="AP16" s="284">
        <v>223194</v>
      </c>
      <c r="AQ16" s="285">
        <v>227703</v>
      </c>
      <c r="AR16" s="286">
        <v>-2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535</v>
      </c>
      <c r="AL21" s="1123"/>
      <c r="AM21" s="1123"/>
      <c r="AN21" s="1124"/>
      <c r="AO21" s="297">
        <v>18.760000000000002</v>
      </c>
      <c r="AP21" s="298">
        <v>19.649999999999999</v>
      </c>
      <c r="AQ21" s="299">
        <v>-0.89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536</v>
      </c>
      <c r="AL22" s="1123"/>
      <c r="AM22" s="1123"/>
      <c r="AN22" s="1124"/>
      <c r="AO22" s="302">
        <v>95.2</v>
      </c>
      <c r="AP22" s="303">
        <v>95</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602982</v>
      </c>
      <c r="AP32" s="312">
        <v>168855</v>
      </c>
      <c r="AQ32" s="313">
        <v>121678</v>
      </c>
      <c r="AR32" s="314">
        <v>38.799999999999997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526</v>
      </c>
      <c r="AP34" s="312" t="s">
        <v>526</v>
      </c>
      <c r="AQ34" s="313" t="s">
        <v>526</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15320</v>
      </c>
      <c r="AP35" s="312">
        <v>4290</v>
      </c>
      <c r="AQ35" s="313">
        <v>32449</v>
      </c>
      <c r="AR35" s="314">
        <v>-86.8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76789</v>
      </c>
      <c r="AP36" s="312">
        <v>21504</v>
      </c>
      <c r="AQ36" s="313">
        <v>2852</v>
      </c>
      <c r="AR36" s="314">
        <v>654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v>260</v>
      </c>
      <c r="AP37" s="312">
        <v>73</v>
      </c>
      <c r="AQ37" s="313">
        <v>591</v>
      </c>
      <c r="AR37" s="314">
        <v>-87.6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v>284</v>
      </c>
      <c r="AP38" s="315">
        <v>80</v>
      </c>
      <c r="AQ38" s="316">
        <v>14</v>
      </c>
      <c r="AR38" s="304">
        <v>471.4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-34883</v>
      </c>
      <c r="AP39" s="312">
        <v>-9768</v>
      </c>
      <c r="AQ39" s="313">
        <v>-2546</v>
      </c>
      <c r="AR39" s="314">
        <v>283.7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-438694</v>
      </c>
      <c r="AP40" s="312">
        <v>-122849</v>
      </c>
      <c r="AQ40" s="313">
        <v>-115284</v>
      </c>
      <c r="AR40" s="314">
        <v>6.6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222058</v>
      </c>
      <c r="AP41" s="312">
        <v>62184</v>
      </c>
      <c r="AQ41" s="313">
        <v>39754</v>
      </c>
      <c r="AR41" s="314">
        <v>56.4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518</v>
      </c>
      <c r="AN49" s="1127" t="s">
        <v>552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776439</v>
      </c>
      <c r="AN51" s="334">
        <v>189053</v>
      </c>
      <c r="AO51" s="335">
        <v>-6.9</v>
      </c>
      <c r="AP51" s="336">
        <v>228215</v>
      </c>
      <c r="AQ51" s="337">
        <v>-14.8</v>
      </c>
      <c r="AR51" s="338">
        <v>7.9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309783</v>
      </c>
      <c r="AN52" s="342">
        <v>75428</v>
      </c>
      <c r="AO52" s="343">
        <v>7.1</v>
      </c>
      <c r="AP52" s="344">
        <v>117571</v>
      </c>
      <c r="AQ52" s="345">
        <v>10.5</v>
      </c>
      <c r="AR52" s="346">
        <v>-3.4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531157</v>
      </c>
      <c r="AN53" s="334">
        <v>133860</v>
      </c>
      <c r="AO53" s="335">
        <v>-29.2</v>
      </c>
      <c r="AP53" s="336">
        <v>264232</v>
      </c>
      <c r="AQ53" s="337">
        <v>15.8</v>
      </c>
      <c r="AR53" s="338">
        <v>-45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301407</v>
      </c>
      <c r="AN54" s="342">
        <v>75959</v>
      </c>
      <c r="AO54" s="343">
        <v>0.7</v>
      </c>
      <c r="AP54" s="344">
        <v>133959</v>
      </c>
      <c r="AQ54" s="345">
        <v>13.9</v>
      </c>
      <c r="AR54" s="346">
        <v>-13.2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520894</v>
      </c>
      <c r="AN55" s="334">
        <v>134982</v>
      </c>
      <c r="AO55" s="335">
        <v>0.8</v>
      </c>
      <c r="AP55" s="336">
        <v>263613</v>
      </c>
      <c r="AQ55" s="337">
        <v>-0.2</v>
      </c>
      <c r="AR55" s="338">
        <v>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324432</v>
      </c>
      <c r="AN56" s="342">
        <v>84072</v>
      </c>
      <c r="AO56" s="343">
        <v>10.7</v>
      </c>
      <c r="AP56" s="344">
        <v>128823</v>
      </c>
      <c r="AQ56" s="345">
        <v>-3.8</v>
      </c>
      <c r="AR56" s="346">
        <v>14.5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857257</v>
      </c>
      <c r="AN57" s="334">
        <v>231566</v>
      </c>
      <c r="AO57" s="335">
        <v>71.599999999999994</v>
      </c>
      <c r="AP57" s="336">
        <v>330026</v>
      </c>
      <c r="AQ57" s="337">
        <v>25.2</v>
      </c>
      <c r="AR57" s="338">
        <v>46.4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553186</v>
      </c>
      <c r="AN58" s="342">
        <v>149429</v>
      </c>
      <c r="AO58" s="343">
        <v>77.7</v>
      </c>
      <c r="AP58" s="344">
        <v>141075</v>
      </c>
      <c r="AQ58" s="345">
        <v>9.5</v>
      </c>
      <c r="AR58" s="346">
        <v>68.2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1179449</v>
      </c>
      <c r="AN59" s="334">
        <v>330285</v>
      </c>
      <c r="AO59" s="335">
        <v>42.6</v>
      </c>
      <c r="AP59" s="336">
        <v>278179</v>
      </c>
      <c r="AQ59" s="337">
        <v>-15.7</v>
      </c>
      <c r="AR59" s="338">
        <v>58.3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387671</v>
      </c>
      <c r="AN60" s="342">
        <v>108561</v>
      </c>
      <c r="AO60" s="343">
        <v>-27.3</v>
      </c>
      <c r="AP60" s="344">
        <v>122182</v>
      </c>
      <c r="AQ60" s="345">
        <v>-13.4</v>
      </c>
      <c r="AR60" s="346">
        <v>-13.9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773039</v>
      </c>
      <c r="AN61" s="349">
        <v>203949</v>
      </c>
      <c r="AO61" s="350">
        <v>15.8</v>
      </c>
      <c r="AP61" s="351">
        <v>272853</v>
      </c>
      <c r="AQ61" s="352">
        <v>2.1</v>
      </c>
      <c r="AR61" s="338">
        <v>13.7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375296</v>
      </c>
      <c r="AN62" s="342">
        <v>98690</v>
      </c>
      <c r="AO62" s="343">
        <v>13.8</v>
      </c>
      <c r="AP62" s="344">
        <v>128722</v>
      </c>
      <c r="AQ62" s="345">
        <v>3.3</v>
      </c>
      <c r="AR62" s="346">
        <v>10.5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5HXvgPwyR6coZJKG0sBENMvlw9C9NfEcnvef71iWdXfFYUjlHOkshmTLPCZRCnrnkle/ldks3NE1eQw8Z5iJyw==" saltValue="3PkPJ+9opcvpOTNrsqgy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1"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M69" zoomScale="86" zoomScaleNormal="80" zoomScaleSheetLayoutView="55" workbookViewId="0">
      <selection activeCell="C104" sqref="C10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1" spans="125:125" ht="13.5" hidden="1" customHeight="1" x14ac:dyDescent="0.15">
      <c r="DU121" s="259"/>
    </row>
  </sheetData>
  <sheetProtection algorithmName="SHA-512" hashValue="Jdqju8lyapmH91nSSK/yGnF7yQ6Pf7hHcnZ3auE5yCbuJqjdK0BGeed5wFYY9DpA/LinlxM/usvNBqxzipF/9Q==" saltValue="fiZUyBL1mtiId6/LItNJv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I81" zoomScale="90" zoomScaleNormal="9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xAfaH6m59/qTZYH/tDmVgMyDfkWc7KnY8lDBJNs6F+yC92SEh+5RpZDGKlnPLxodtJCxSDPcFxg/kZIM3sEmFw==" saltValue="IXvQEK0yDxNi3JkwI+c32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31" zoomScale="114" zoomScaleNormal="80" zoomScaleSheetLayoutView="100" workbookViewId="0">
      <selection activeCell="K48" sqref="K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9" t="s">
        <v>3</v>
      </c>
      <c r="D47" s="1139"/>
      <c r="E47" s="1140"/>
      <c r="F47" s="11">
        <v>58.06</v>
      </c>
      <c r="G47" s="12">
        <v>52.09</v>
      </c>
      <c r="H47" s="12">
        <v>50.6</v>
      </c>
      <c r="I47" s="12">
        <v>47.5</v>
      </c>
      <c r="J47" s="13">
        <v>50.63</v>
      </c>
    </row>
    <row r="48" spans="2:10" ht="57.75" customHeight="1" x14ac:dyDescent="0.15">
      <c r="B48" s="14"/>
      <c r="C48" s="1141" t="s">
        <v>4</v>
      </c>
      <c r="D48" s="1141"/>
      <c r="E48" s="1142"/>
      <c r="F48" s="15">
        <v>2.77</v>
      </c>
      <c r="G48" s="16">
        <v>3.83</v>
      </c>
      <c r="H48" s="16">
        <v>4.1399999999999997</v>
      </c>
      <c r="I48" s="16">
        <v>3.54</v>
      </c>
      <c r="J48" s="17">
        <v>4.0199999999999996</v>
      </c>
    </row>
    <row r="49" spans="2:10" ht="57.75" customHeight="1" thickBot="1" x14ac:dyDescent="0.2">
      <c r="B49" s="18"/>
      <c r="C49" s="1143" t="s">
        <v>5</v>
      </c>
      <c r="D49" s="1143"/>
      <c r="E49" s="1144"/>
      <c r="F49" s="19" t="s">
        <v>573</v>
      </c>
      <c r="G49" s="20" t="s">
        <v>574</v>
      </c>
      <c r="H49" s="20">
        <v>1.52</v>
      </c>
      <c r="I49" s="20">
        <v>1.83</v>
      </c>
      <c r="J49" s="21">
        <v>2.2599999999999998</v>
      </c>
    </row>
    <row r="50" spans="2:10" x14ac:dyDescent="0.15"/>
  </sheetData>
  <sheetProtection algorithmName="SHA-512" hashValue="e2BAb9tWvk7PcckThJkdl3pt3UPq1BA4Zwv6ykT1jgENigSeX8asUU0WhVqYB5r7Ah+6tubV2VePm6dLEQHJPA==" saltValue="VcgEEW48j0KIiIV7roKLh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白川　人和</cp:lastModifiedBy>
  <cp:lastPrinted>2024-03-25T00:36:36Z</cp:lastPrinted>
  <dcterms:created xsi:type="dcterms:W3CDTF">2024-02-04T23:31:01Z</dcterms:created>
  <dcterms:modified xsi:type="dcterms:W3CDTF">2024-03-25T02:18:29Z</dcterms:modified>
  <cp:category/>
</cp:coreProperties>
</file>