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s-ohta\Desktop\"/>
    </mc:Choice>
  </mc:AlternateContent>
  <xr:revisionPtr revIDLastSave="0" documentId="13_ncr:1_{D9323AD9-1200-44CD-A447-37C8E061A878}" xr6:coauthVersionLast="45" xr6:coauthVersionMax="45" xr10:uidLastSave="{00000000-0000-0000-0000-000000000000}"/>
  <workbookProtection workbookAlgorithmName="SHA-512" workbookHashValue="d/nMZpH0DqYHvfnizFe1WwcBTc/ZeeO+5ZQ7fuLQ1XVfk9eRV9oSfu7qDEfutSvxr/+isZp91VXlqJjNn0ro2Q==" workbookSaltValue="9i/o7OM0IdJ8jd8EyLGA+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P10" i="4" s="1"/>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E85" i="4"/>
  <c r="AT10" i="4"/>
  <c r="AL10" i="4"/>
  <c r="W10" i="4"/>
  <c r="B10" i="4"/>
  <c r="BB8" i="4"/>
  <c r="AL8" i="4"/>
  <c r="AD8" i="4"/>
  <c r="W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<sst xmlns="http://schemas.openxmlformats.org/spreadsheetml/2006/main" count="228" uniqueCount="113">
  <si>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</si>
  <si>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</si>
  <si>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</si>
  <si>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</si>
  <si>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</si>
  <si>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</si>
  <si>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</si>
  <si>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</si>
  <si>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</si>
  <si>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</si>
  <si>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</si>
  <si>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</si>
  <si>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</si>
  <si>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</si>
  <si>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</si>
  <si>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</si>
  <si>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</si>
  <si>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</si>
  <si>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</si>
  <si>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</si>
  <si>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</si>
  <si>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</si>
  <si>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</si>
  <si>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</si>
  <si>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</si>
  <si>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</si>
  <si>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</si>
  <si>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</si>
  <si>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</si>
  <si>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</si>
  <si>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</si>
  <si>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</si>
  <si>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</si>
  <si>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</si>
  <si>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</si>
  <si>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</si>
  <si>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</si>
  <si>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</si>
  <si>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</si>
  <si>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</si>
  <si>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</si>
  <si>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</si>
  <si>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</si>
  <si>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</si>
  <si>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</si>
  <si>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</si>
  <si>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</si>
  <si>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</si>
  <si>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</si>
  <si>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</si>
  <si>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</si>
  <si>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</si>
  <si>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</si>
  <si>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</si>
  <si>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</si>
  <si>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</si>
  <si>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</si>
  <si>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</si>
  <si>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</si>
  <si>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</si>
  <si>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</si>
  <si>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</si>
  <si>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</si>
  <si>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</si>
  <si>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</si>
  <si>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</si>
  <si>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</si>
  <si>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</si>
  <si>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</si>
  <si>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</si>
  <si>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</si>
  <si>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</si>
  <si>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</si>
  <si>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</si>
  <si>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</si>
  <si>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</si>
  <si>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</si>
  <si>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</si>
  <si>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</si>
  <si>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</si>
  <si>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</si>
  <si>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</si>
  <si>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</si>
  <si>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</si>
  <si>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</si>
  <si>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</si>
  <si>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</si>
  <si>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</si>
  <si>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</si>
  <si>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</si>
  <si>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</si>
  <si>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</si>
  <si>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</si>
  <si>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福島町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</si>
  <si>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</si>
  <si>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</si>
  <si>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</si>
  <si>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</si>
  <si>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</si>
  <si>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</si>
  <si>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</si>
  <si>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</si>
  <si>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</si>
  <si>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</si>
  <si>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</si>
  <si>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</si>
  <si>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</si>
  <si>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</si>
  <si>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</si>
  <si>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</si>
  <si>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管路の経年化率については、50.93％と昨年同様平均値よりも高い水準であり、耐用年数を経過している管路が依然として増加している。
　現在も緊急性の高い管路から順次更新工事を行っているが、引き続き計画的な取替工事を行っていかなければならない。</t>
    <rPh sb="1" eb="3">
      <t>カンロ</t>
    </rPh>
    <rPh sb="4" eb="7">
      <t>ケイネンカ</t>
    </rPh>
    <rPh sb="7" eb="8">
      <t>リツ</t>
    </rPh>
    <rPh sb="21" eb="23">
      <t>サクネン</t>
    </rPh>
    <rPh sb="23" eb="25">
      <t>ドウヨウ</t>
    </rPh>
    <rPh sb="25" eb="28">
      <t>ヘイキンチ</t>
    </rPh>
    <rPh sb="31" eb="32">
      <t>タカ</t>
    </rPh>
    <rPh sb="33" eb="35">
      <t>スイジュン</t>
    </rPh>
    <rPh sb="39" eb="41">
      <t>タイヨウ</t>
    </rPh>
    <rPh sb="41" eb="43">
      <t>ネンスウ</t>
    </rPh>
    <rPh sb="44" eb="46">
      <t>ケイカ</t>
    </rPh>
    <rPh sb="50" eb="52">
      <t>カンロ</t>
    </rPh>
    <rPh sb="53" eb="55">
      <t>イゼン</t>
    </rPh>
    <rPh sb="58" eb="60">
      <t>ゾウカ</t>
    </rPh>
    <rPh sb="67" eb="69">
      <t>ゲンザイ</t>
    </rPh>
    <rPh sb="70" eb="73">
      <t>キンキュウセイ</t>
    </rPh>
    <rPh sb="74" eb="75">
      <t>タカ</t>
    </rPh>
    <rPh sb="76" eb="78">
      <t>カンロ</t>
    </rPh>
    <rPh sb="80" eb="82">
      <t>ジュンジ</t>
    </rPh>
    <rPh sb="82" eb="84">
      <t>コウシン</t>
    </rPh>
    <rPh sb="84" eb="86">
      <t>コウジ</t>
    </rPh>
    <rPh sb="87" eb="88">
      <t>オコナ</t>
    </rPh>
    <rPh sb="94" eb="95">
      <t>ヒ</t>
    </rPh>
    <rPh sb="96" eb="97">
      <t>ツヅ</t>
    </rPh>
    <rPh sb="98" eb="101">
      <t>ケイカクテキ</t>
    </rPh>
    <rPh sb="102" eb="104">
      <t>トリカエ</t>
    </rPh>
    <rPh sb="104" eb="106">
      <t>コウジ</t>
    </rPh>
    <rPh sb="107" eb="108">
      <t>オコナ</t>
    </rPh>
    <phoneticPr fontId="4"/>
  </si>
  <si>
    <t>　収入については人口減による給水収益の減少、費用については施設の老朽化に伴う更新時期の到来や修繕費の増加により経営が厳しくなっている。
　今後は経営戦略をもとに無駄のない支出を引き続き行っていくことと併せて、料金改定も随時検討し、適正な時期・値上げ率で改定を行う必要がある。
　また、補助金や交付税を活用し、効率的な費用の確保に努め、安定的な経営を行っていく。</t>
    <rPh sb="1" eb="3">
      <t>シュウニュウ</t>
    </rPh>
    <rPh sb="8" eb="11">
      <t>ジンコウゲン</t>
    </rPh>
    <rPh sb="14" eb="16">
      <t>キュウスイ</t>
    </rPh>
    <rPh sb="16" eb="18">
      <t>シュウエキ</t>
    </rPh>
    <rPh sb="19" eb="21">
      <t>ゲンショウ</t>
    </rPh>
    <rPh sb="22" eb="24">
      <t>ヒヨウ</t>
    </rPh>
    <rPh sb="29" eb="31">
      <t>シセツ</t>
    </rPh>
    <rPh sb="32" eb="35">
      <t>ロウキュウカ</t>
    </rPh>
    <rPh sb="36" eb="37">
      <t>トモナ</t>
    </rPh>
    <rPh sb="38" eb="40">
      <t>コウシン</t>
    </rPh>
    <rPh sb="40" eb="42">
      <t>ジキ</t>
    </rPh>
    <rPh sb="43" eb="45">
      <t>トウライ</t>
    </rPh>
    <rPh sb="46" eb="49">
      <t>シュウゼンヒ</t>
    </rPh>
    <rPh sb="50" eb="52">
      <t>ゾウカ</t>
    </rPh>
    <rPh sb="55" eb="57">
      <t>ケイエイ</t>
    </rPh>
    <rPh sb="58" eb="59">
      <t>キビ</t>
    </rPh>
    <rPh sb="69" eb="71">
      <t>コンゴ</t>
    </rPh>
    <rPh sb="72" eb="74">
      <t>ケイエイ</t>
    </rPh>
    <rPh sb="74" eb="76">
      <t>センリャク</t>
    </rPh>
    <rPh sb="80" eb="82">
      <t>ムダ</t>
    </rPh>
    <rPh sb="85" eb="87">
      <t>シシュツ</t>
    </rPh>
    <rPh sb="88" eb="89">
      <t>ヒ</t>
    </rPh>
    <rPh sb="90" eb="91">
      <t>ツヅ</t>
    </rPh>
    <rPh sb="92" eb="93">
      <t>オコナ</t>
    </rPh>
    <rPh sb="100" eb="101">
      <t>アワ</t>
    </rPh>
    <rPh sb="104" eb="106">
      <t>リョウキン</t>
    </rPh>
    <rPh sb="106" eb="108">
      <t>カイテイ</t>
    </rPh>
    <rPh sb="109" eb="111">
      <t>ズイジ</t>
    </rPh>
    <rPh sb="111" eb="113">
      <t>ケントウ</t>
    </rPh>
    <rPh sb="115" eb="117">
      <t>テキセイ</t>
    </rPh>
    <rPh sb="118" eb="120">
      <t>ジキ</t>
    </rPh>
    <rPh sb="121" eb="123">
      <t>ネア</t>
    </rPh>
    <rPh sb="124" eb="125">
      <t>リツ</t>
    </rPh>
    <rPh sb="126" eb="128">
      <t>カイテイ</t>
    </rPh>
    <rPh sb="129" eb="130">
      <t>オコナ</t>
    </rPh>
    <rPh sb="131" eb="133">
      <t>ヒツヨウ</t>
    </rPh>
    <rPh sb="142" eb="145">
      <t>ホジョキン</t>
    </rPh>
    <rPh sb="146" eb="149">
      <t>コウフゼイ</t>
    </rPh>
    <rPh sb="150" eb="152">
      <t>カツヨウ</t>
    </rPh>
    <rPh sb="154" eb="157">
      <t>コウリツテキ</t>
    </rPh>
    <rPh sb="158" eb="160">
      <t>ヒヨウ</t>
    </rPh>
    <rPh sb="161" eb="163">
      <t>カクホ</t>
    </rPh>
    <rPh sb="164" eb="165">
      <t>ツト</t>
    </rPh>
    <rPh sb="167" eb="170">
      <t>アンテイテキ</t>
    </rPh>
    <rPh sb="171" eb="173">
      <t>ケイエイ</t>
    </rPh>
    <rPh sb="174" eb="175">
      <t>オコナ</t>
    </rPh>
    <phoneticPr fontId="4"/>
  </si>
  <si>
    <r>
      <rPr>
        <b/>
        <sz val="10"/>
        <color theme="1"/>
        <rFont val="ＭＳ ゴシック"/>
        <family val="3"/>
        <charset val="128"/>
      </rPr>
      <t>①経常収支比率</t>
    </r>
    <r>
      <rPr>
        <sz val="10"/>
        <color theme="1"/>
        <rFont val="ＭＳ ゴシック"/>
        <family val="3"/>
        <charset val="128"/>
      </rPr>
      <t xml:space="preserve">
　収入については人口減に伴う減少のため、今後も一定割合の減少が予想される。一方支出は施設や配水管の老朽化に伴い、修繕費が増加傾向にある。今後も計画的な予算執行を行っていく。
</t>
    </r>
    <r>
      <rPr>
        <b/>
        <sz val="10"/>
        <color theme="1"/>
        <rFont val="ＭＳ ゴシック"/>
        <family val="3"/>
        <charset val="128"/>
      </rPr>
      <t>②累積欠損比率は発生していない。</t>
    </r>
    <r>
      <rPr>
        <sz val="10"/>
        <color theme="1"/>
        <rFont val="ＭＳ ゴシック"/>
        <family val="3"/>
        <charset val="128"/>
      </rPr>
      <t xml:space="preserve">
</t>
    </r>
    <r>
      <rPr>
        <b/>
        <sz val="10"/>
        <color theme="1"/>
        <rFont val="ＭＳ ゴシック"/>
        <family val="3"/>
        <charset val="128"/>
      </rPr>
      <t>③流動比率</t>
    </r>
    <r>
      <rPr>
        <sz val="10"/>
        <color theme="1"/>
        <rFont val="ＭＳ ゴシック"/>
        <family val="3"/>
        <charset val="128"/>
      </rPr>
      <t xml:space="preserve">
　主な流動資産の内訳は、企業債償還金及び通信運搬費等の少額な未払金である。現時点では支払いのための十分な現金を確保できているが、今後は企業債償還金の増加に伴う流動負債の増加が予想される。
</t>
    </r>
    <r>
      <rPr>
        <b/>
        <sz val="10"/>
        <color theme="1"/>
        <rFont val="ＭＳ ゴシック"/>
        <family val="3"/>
        <charset val="128"/>
      </rPr>
      <t>④企業債残高対給水収益比率</t>
    </r>
    <r>
      <rPr>
        <sz val="10"/>
        <color theme="1"/>
        <rFont val="ＭＳ ゴシック"/>
        <family val="3"/>
        <charset val="128"/>
      </rPr>
      <t xml:space="preserve">
　必要な設備等にかかる更新工事を行っているため企業債の残高も増加しているが、類似団体及び全国の平均値を下回っており、特に大きな問題はない。
</t>
    </r>
    <r>
      <rPr>
        <b/>
        <sz val="10"/>
        <color theme="1"/>
        <rFont val="ＭＳ ゴシック"/>
        <family val="3"/>
        <charset val="128"/>
      </rPr>
      <t>⑤料金回収率</t>
    </r>
    <r>
      <rPr>
        <sz val="10"/>
        <color theme="1"/>
        <rFont val="ＭＳ ゴシック"/>
        <family val="3"/>
        <charset val="128"/>
      </rPr>
      <t xml:space="preserve">
　令和５年度は100％を下回っており、今後も料金改定を含めた収益を増加させるための対策を行っていく必要がある。
</t>
    </r>
    <r>
      <rPr>
        <b/>
        <sz val="10"/>
        <color theme="1"/>
        <rFont val="ＭＳ ゴシック"/>
        <family val="3"/>
        <charset val="128"/>
      </rPr>
      <t>⑥給水原価
　</t>
    </r>
    <r>
      <rPr>
        <sz val="10"/>
        <color theme="1"/>
        <rFont val="ＭＳ ゴシック"/>
        <family val="3"/>
        <charset val="128"/>
      </rPr>
      <t xml:space="preserve">前年度比で増加しており、類似団体や全国平均の値に対しても上回っている。今後も費用縮小の対策を行う。
</t>
    </r>
    <r>
      <rPr>
        <b/>
        <sz val="10"/>
        <color theme="1"/>
        <rFont val="ＭＳ ゴシック"/>
        <family val="3"/>
        <charset val="128"/>
      </rPr>
      <t>⑦施設利用率
　</t>
    </r>
    <r>
      <rPr>
        <sz val="10"/>
        <color theme="1"/>
        <rFont val="ＭＳ ゴシック"/>
        <family val="3"/>
        <charset val="128"/>
      </rPr>
      <t xml:space="preserve">現在の施設は人口がピークの時点に合わせた設備となっているため、施設規模がそのままで配水量が減少している。今後はダウンサイジングを検討していく必要がある。
</t>
    </r>
    <r>
      <rPr>
        <b/>
        <sz val="10"/>
        <color theme="1"/>
        <rFont val="ＭＳ ゴシック"/>
        <family val="3"/>
        <charset val="128"/>
      </rPr>
      <t>⑧有収率</t>
    </r>
    <r>
      <rPr>
        <sz val="10"/>
        <color theme="1"/>
        <rFont val="ＭＳ ゴシック"/>
        <family val="3"/>
        <charset val="128"/>
      </rPr>
      <t xml:space="preserve">
　老朽管路の計画的な更新を行うことによって、平均値を上回る水準で維持できている。</t>
    </r>
    <rPh sb="1" eb="3">
      <t>ケイジョウ</t>
    </rPh>
    <rPh sb="3" eb="5">
      <t>シュウシ</t>
    </rPh>
    <rPh sb="5" eb="7">
      <t>ヒリツ</t>
    </rPh>
    <rPh sb="9" eb="11">
      <t>シュウニュウ</t>
    </rPh>
    <rPh sb="16" eb="18">
      <t>ジンコウ</t>
    </rPh>
    <rPh sb="20" eb="21">
      <t>トモナ</t>
    </rPh>
    <rPh sb="22" eb="23">
      <t>ゲン</t>
    </rPh>
    <rPh sb="23" eb="24">
      <t>ショウ</t>
    </rPh>
    <rPh sb="28" eb="30">
      <t>コンゴ</t>
    </rPh>
    <rPh sb="31" eb="33">
      <t>イッテイ</t>
    </rPh>
    <rPh sb="33" eb="35">
      <t>ワリアイ</t>
    </rPh>
    <rPh sb="36" eb="38">
      <t>ゲンショウ</t>
    </rPh>
    <rPh sb="39" eb="41">
      <t>ヨソウ</t>
    </rPh>
    <rPh sb="45" eb="47">
      <t>イッポウ</t>
    </rPh>
    <rPh sb="47" eb="49">
      <t>シシュツ</t>
    </rPh>
    <rPh sb="50" eb="52">
      <t>シセツ</t>
    </rPh>
    <rPh sb="53" eb="55">
      <t>ハイスイ</t>
    </rPh>
    <rPh sb="55" eb="58">
      <t>ロウキュウカ</t>
    </rPh>
    <rPh sb="59" eb="60">
      <t>トモナ</t>
    </rPh>
    <rPh sb="62" eb="65">
      <t>シュウゼンヒ</t>
    </rPh>
    <rPh sb="66" eb="68">
      <t>ゾウカ</t>
    </rPh>
    <rPh sb="68" eb="70">
      <t>ケイコウ</t>
    </rPh>
    <rPh sb="76" eb="78">
      <t>コンゴ</t>
    </rPh>
    <rPh sb="77" eb="79">
      <t>レッカ</t>
    </rPh>
    <rPh sb="79" eb="82">
      <t>ケイカクテキ</t>
    </rPh>
    <rPh sb="83" eb="85">
      <t>ヨサン</t>
    </rPh>
    <rPh sb="85" eb="87">
      <t>シッコウ</t>
    </rPh>
    <rPh sb="88" eb="89">
      <t>オコナ</t>
    </rPh>
    <rPh sb="96" eb="98">
      <t>ルイセキ</t>
    </rPh>
    <rPh sb="98" eb="100">
      <t>ケッソン</t>
    </rPh>
    <rPh sb="100" eb="102">
      <t>ヒリツ</t>
    </rPh>
    <rPh sb="103" eb="105">
      <t>ハッセイ</t>
    </rPh>
    <rPh sb="113" eb="115">
      <t>リュウドウ</t>
    </rPh>
    <rPh sb="115" eb="117">
      <t>ヒリツ</t>
    </rPh>
    <rPh sb="119" eb="120">
      <t>オモ</t>
    </rPh>
    <rPh sb="121" eb="123">
      <t>リュウドウ</t>
    </rPh>
    <rPh sb="123" eb="125">
      <t>シサン</t>
    </rPh>
    <rPh sb="126" eb="128">
      <t>ウチワケ</t>
    </rPh>
    <rPh sb="130" eb="132">
      <t>キギョウ</t>
    </rPh>
    <rPh sb="132" eb="133">
      <t>サイ</t>
    </rPh>
    <rPh sb="133" eb="135">
      <t>ショウカン</t>
    </rPh>
    <rPh sb="135" eb="136">
      <t>キン</t>
    </rPh>
    <rPh sb="136" eb="137">
      <t>オヨ</t>
    </rPh>
    <rPh sb="138" eb="140">
      <t>ツウシン</t>
    </rPh>
    <rPh sb="140" eb="142">
      <t>ウンパン</t>
    </rPh>
    <rPh sb="142" eb="143">
      <t>ヒ</t>
    </rPh>
    <rPh sb="143" eb="144">
      <t>トウ</t>
    </rPh>
    <rPh sb="145" eb="147">
      <t>ショウガク</t>
    </rPh>
    <rPh sb="148" eb="151">
      <t>ミバライキン</t>
    </rPh>
    <rPh sb="155" eb="158">
      <t>ゲンジテン</t>
    </rPh>
    <rPh sb="160" eb="162">
      <t>シハラ</t>
    </rPh>
    <rPh sb="167" eb="169">
      <t>ジュウブン</t>
    </rPh>
    <rPh sb="170" eb="172">
      <t>ゲンキン</t>
    </rPh>
    <rPh sb="173" eb="175">
      <t>カクホ</t>
    </rPh>
    <rPh sb="182" eb="184">
      <t>コンゴ</t>
    </rPh>
    <rPh sb="185" eb="187">
      <t>キギョウ</t>
    </rPh>
    <rPh sb="187" eb="188">
      <t>サイ</t>
    </rPh>
    <rPh sb="188" eb="190">
      <t>ショウカン</t>
    </rPh>
    <rPh sb="190" eb="191">
      <t>キン</t>
    </rPh>
    <rPh sb="192" eb="194">
      <t>ゾウカ</t>
    </rPh>
    <rPh sb="195" eb="196">
      <t>トモナ</t>
    </rPh>
    <rPh sb="197" eb="199">
      <t>リュウドウ</t>
    </rPh>
    <rPh sb="199" eb="201">
      <t>フサイ</t>
    </rPh>
    <rPh sb="202" eb="204">
      <t>ゾウカ</t>
    </rPh>
    <rPh sb="205" eb="207">
      <t>ヨソウ</t>
    </rPh>
    <rPh sb="213" eb="215">
      <t>キギョウ</t>
    </rPh>
    <rPh sb="215" eb="216">
      <t>サイ</t>
    </rPh>
    <rPh sb="216" eb="218">
      <t>ザンダカ</t>
    </rPh>
    <rPh sb="218" eb="219">
      <t>タイ</t>
    </rPh>
    <rPh sb="219" eb="221">
      <t>キュウスイ</t>
    </rPh>
    <rPh sb="221" eb="223">
      <t>シュウエキ</t>
    </rPh>
    <rPh sb="223" eb="225">
      <t>ヒリツ</t>
    </rPh>
    <rPh sb="227" eb="229">
      <t>ヒツヨウ</t>
    </rPh>
    <rPh sb="230" eb="232">
      <t>セツビ</t>
    </rPh>
    <rPh sb="232" eb="233">
      <t>トウ</t>
    </rPh>
    <rPh sb="237" eb="239">
      <t>コウシン</t>
    </rPh>
    <rPh sb="239" eb="241">
      <t>コウジ</t>
    </rPh>
    <rPh sb="242" eb="243">
      <t>オコナ</t>
    </rPh>
    <rPh sb="249" eb="251">
      <t>キギョウ</t>
    </rPh>
    <rPh sb="251" eb="252">
      <t>サイ</t>
    </rPh>
    <rPh sb="253" eb="255">
      <t>ザンダカ</t>
    </rPh>
    <rPh sb="256" eb="258">
      <t>ゾウカ</t>
    </rPh>
    <rPh sb="264" eb="266">
      <t>ルイジ</t>
    </rPh>
    <rPh sb="266" eb="268">
      <t>ダンタイ</t>
    </rPh>
    <rPh sb="268" eb="269">
      <t>オヨ</t>
    </rPh>
    <rPh sb="270" eb="272">
      <t>ゼンコク</t>
    </rPh>
    <rPh sb="273" eb="276">
      <t>ヘイキンチ</t>
    </rPh>
    <rPh sb="277" eb="279">
      <t>シタマワ</t>
    </rPh>
    <rPh sb="284" eb="285">
      <t>トク</t>
    </rPh>
    <rPh sb="286" eb="287">
      <t>オオ</t>
    </rPh>
    <rPh sb="289" eb="291">
      <t>モンダイ</t>
    </rPh>
    <rPh sb="297" eb="299">
      <t>リョウキン</t>
    </rPh>
    <rPh sb="299" eb="301">
      <t>カイシュウ</t>
    </rPh>
    <rPh sb="301" eb="302">
      <t>リツ</t>
    </rPh>
    <rPh sb="304" eb="306">
      <t>レイワ</t>
    </rPh>
    <rPh sb="307" eb="309">
      <t>ネンド</t>
    </rPh>
    <rPh sb="315" eb="317">
      <t>シタマワ</t>
    </rPh>
    <rPh sb="322" eb="324">
      <t>コンゴ</t>
    </rPh>
    <rPh sb="325" eb="327">
      <t>リョウキン</t>
    </rPh>
    <rPh sb="327" eb="329">
      <t>カイテイ</t>
    </rPh>
    <rPh sb="330" eb="331">
      <t>フク</t>
    </rPh>
    <rPh sb="333" eb="335">
      <t>シュウエキ</t>
    </rPh>
    <rPh sb="336" eb="338">
      <t>ゾウカ</t>
    </rPh>
    <rPh sb="344" eb="346">
      <t>タイサク</t>
    </rPh>
    <rPh sb="347" eb="348">
      <t>オコナ</t>
    </rPh>
    <rPh sb="352" eb="354">
      <t>ヒツヨウ</t>
    </rPh>
    <rPh sb="360" eb="362">
      <t>キュウスイ</t>
    </rPh>
    <rPh sb="362" eb="364">
      <t>ゲンカ</t>
    </rPh>
    <rPh sb="366" eb="370">
      <t>ゼンネンドヒ</t>
    </rPh>
    <rPh sb="371" eb="373">
      <t>ゾウカ</t>
    </rPh>
    <rPh sb="378" eb="380">
      <t>ルイジ</t>
    </rPh>
    <rPh sb="380" eb="382">
      <t>ダンタイ</t>
    </rPh>
    <rPh sb="383" eb="385">
      <t>ゼンコク</t>
    </rPh>
    <rPh sb="385" eb="387">
      <t>ヘイキン</t>
    </rPh>
    <rPh sb="388" eb="389">
      <t>アタイ</t>
    </rPh>
    <rPh sb="390" eb="391">
      <t>タイ</t>
    </rPh>
    <rPh sb="394" eb="396">
      <t>ウワマワ</t>
    </rPh>
    <rPh sb="401" eb="403">
      <t>コンゴ</t>
    </rPh>
    <rPh sb="404" eb="406">
      <t>ヒヨウ</t>
    </rPh>
    <rPh sb="406" eb="408">
      <t>シュクショウ</t>
    </rPh>
    <rPh sb="409" eb="411">
      <t>タイサク</t>
    </rPh>
    <rPh sb="412" eb="413">
      <t>オコナ</t>
    </rPh>
    <rPh sb="417" eb="419">
      <t>シセツ</t>
    </rPh>
    <rPh sb="419" eb="421">
      <t>リヨウ</t>
    </rPh>
    <rPh sb="421" eb="422">
      <t>リツ</t>
    </rPh>
    <rPh sb="424" eb="426">
      <t>ゲンザイ</t>
    </rPh>
    <rPh sb="427" eb="429">
      <t>シセツ</t>
    </rPh>
    <rPh sb="430" eb="432">
      <t>ジンコウ</t>
    </rPh>
    <rPh sb="437" eb="439">
      <t>ジテン</t>
    </rPh>
    <rPh sb="440" eb="441">
      <t>ア</t>
    </rPh>
    <rPh sb="444" eb="446">
      <t>セツビ</t>
    </rPh>
    <rPh sb="455" eb="457">
      <t>シセツ</t>
    </rPh>
    <rPh sb="457" eb="459">
      <t>キボ</t>
    </rPh>
    <rPh sb="465" eb="467">
      <t>ハイスイ</t>
    </rPh>
    <rPh sb="467" eb="468">
      <t>リョウ</t>
    </rPh>
    <rPh sb="469" eb="471">
      <t>ゲンショウ</t>
    </rPh>
    <rPh sb="476" eb="478">
      <t>コンゴ</t>
    </rPh>
    <rPh sb="488" eb="490">
      <t>ケントウ</t>
    </rPh>
    <rPh sb="494" eb="496">
      <t>ヒツヨウ</t>
    </rPh>
    <rPh sb="502" eb="505">
      <t>ユウシュウリツ</t>
    </rPh>
    <rPh sb="507" eb="509">
      <t>ロウキュウ</t>
    </rPh>
    <rPh sb="509" eb="510">
      <t>カン</t>
    </rPh>
    <rPh sb="510" eb="511">
      <t>ロ</t>
    </rPh>
    <rPh sb="512" eb="515">
      <t>ケイカクテキ</t>
    </rPh>
    <rPh sb="516" eb="518">
      <t>コウシン</t>
    </rPh>
    <rPh sb="519" eb="520">
      <t>オコナ</t>
    </rPh>
    <rPh sb="528" eb="531">
      <t>ヘイキンチ</t>
    </rPh>
    <rPh sb="532" eb="534">
      <t>ウワマワ</t>
    </rPh>
    <rPh sb="535" eb="537">
      <t>スイジュン</t>
    </rPh>
    <rPh sb="538" eb="540">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</si>
</sst>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0.52</c:v>
                </c:pt>
                <c:pt idx="1">
                  <c:v>0.83</c:v>
                </c:pt>
                <c:pt idx="2">
                  <c:v>0.96</c:v>
                </c:pt>
                <c:pt idx="3">
                  <c:v>0.83</c:v>
                </c:pt>
                <c:pt idx="4">
                  <c:v>1.02</c:v>
                </c:pt>
              </c:numCache>
            </c:numRef>
          </c:val>
          <c:extLst>
            <c:ext xmlns:c16="http://schemas.microsoft.com/office/drawing/2014/chart" uri="{C3380CC4-5D6E-409C-BE32-E72D297353CC}">
              <c16:uniqueId val="{00000000-92ED-4AE2-8061-62CA84AC1CA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92ED-4AE2-8061-62CA84AC1CA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130.24</c:v>
                </c:pt>
                <c:pt idx="1">
                  <c:v>127.45</c:v>
                </c:pt>
                <c:pt idx="2">
                  <c:v>111.19</c:v>
                </c:pt>
                <c:pt idx="3">
                  <c:v>108.45</c:v>
                </c:pt>
                <c:pt idx="4">
                  <c:v>95.54</c:v>
                </c:pt>
              </c:numCache>
            </c:numRef>
          </c:val>
          <c:extLst>
            <c:ext xmlns:c16="http://schemas.microsoft.com/office/drawing/2014/chart" uri="{C3380CC4-5D6E-409C-BE32-E72D297353CC}">
              <c16:uniqueId val="{00000000-4798-41E1-99ED-272BFC0F27E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105.45</c:v>
                </c:pt>
                <c:pt idx="1">
                  <c:v>103.82</c:v>
                </c:pt>
                <c:pt idx="2">
                  <c:v>105.75</c:v>
                </c:pt>
                <c:pt idx="3">
                  <c:v>105.52</c:v>
                </c:pt>
                <c:pt idx="4">
                  <c:v>103.1</c:v>
                </c:pt>
              </c:numCache>
            </c:numRef>
          </c:val>
          <c:smooth val="0"/>
          <c:extLst>
            <c:ext xmlns:c16="http://schemas.microsoft.com/office/drawing/2014/chart" uri="{C3380CC4-5D6E-409C-BE32-E72D297353CC}">
              <c16:uniqueId val="{00000001-4798-41E1-99ED-272BFC0F27E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61.17</c:v>
                </c:pt>
                <c:pt idx="1">
                  <c:v>57.43</c:v>
                </c:pt>
                <c:pt idx="2">
                  <c:v>56.55</c:v>
                </c:pt>
                <c:pt idx="3">
                  <c:v>55.94</c:v>
                </c:pt>
                <c:pt idx="4">
                  <c:v>55.85</c:v>
                </c:pt>
              </c:numCache>
            </c:numRef>
          </c:val>
          <c:extLst>
            <c:ext xmlns:c16="http://schemas.microsoft.com/office/drawing/2014/chart" uri="{C3380CC4-5D6E-409C-BE32-E72D297353CC}">
              <c16:uniqueId val="{00000000-D2D9-4E84-89A8-3E1B6213117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49.34</c:v>
                </c:pt>
                <c:pt idx="1">
                  <c:v>39.409999999999997</c:v>
                </c:pt>
                <c:pt idx="2">
                  <c:v>41.18</c:v>
                </c:pt>
                <c:pt idx="3">
                  <c:v>42.98</c:v>
                </c:pt>
                <c:pt idx="4">
                  <c:v>40.46</c:v>
                </c:pt>
              </c:numCache>
            </c:numRef>
          </c:val>
          <c:smooth val="0"/>
          <c:extLst>
            <c:ext xmlns:c16="http://schemas.microsoft.com/office/drawing/2014/chart" uri="{C3380CC4-5D6E-409C-BE32-E72D297353CC}">
              <c16:uniqueId val="{00000001-D2D9-4E84-89A8-3E1B6213117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30.83</c:v>
                </c:pt>
                <c:pt idx="1">
                  <c:v>50.21</c:v>
                </c:pt>
                <c:pt idx="2">
                  <c:v>50.66</c:v>
                </c:pt>
                <c:pt idx="3">
                  <c:v>50.73</c:v>
                </c:pt>
                <c:pt idx="4">
                  <c:v>50.93</c:v>
                </c:pt>
              </c:numCache>
            </c:numRef>
          </c:val>
          <c:extLst>
            <c:ext xmlns:c16="http://schemas.microsoft.com/office/drawing/2014/chart" uri="{C3380CC4-5D6E-409C-BE32-E72D297353CC}">
              <c16:uniqueId val="{00000000-FAD2-4F54-80BD-049B754848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22.75</c:v>
                </c:pt>
                <c:pt idx="1">
                  <c:v>20.97</c:v>
                </c:pt>
                <c:pt idx="2">
                  <c:v>21.65</c:v>
                </c:pt>
                <c:pt idx="3">
                  <c:v>23.24</c:v>
                </c:pt>
                <c:pt idx="4">
                  <c:v>22.77</c:v>
                </c:pt>
              </c:numCache>
            </c:numRef>
          </c:val>
          <c:smooth val="0"/>
          <c:extLst>
            <c:ext xmlns:c16="http://schemas.microsoft.com/office/drawing/2014/chart" uri="{C3380CC4-5D6E-409C-BE32-E72D297353CC}">
              <c16:uniqueId val="{00000001-FAD2-4F54-80BD-049B754848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26-4B8A-85CE-73C11BD5F8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29.38</c:v>
                </c:pt>
                <c:pt idx="1">
                  <c:v>31.54</c:v>
                </c:pt>
                <c:pt idx="2">
                  <c:v>31.15</c:v>
                </c:pt>
                <c:pt idx="3">
                  <c:v>30.01</c:v>
                </c:pt>
                <c:pt idx="4">
                  <c:v>27.32</c:v>
                </c:pt>
              </c:numCache>
            </c:numRef>
          </c:val>
          <c:smooth val="0"/>
          <c:extLst>
            <c:ext xmlns:c16="http://schemas.microsoft.com/office/drawing/2014/chart" uri="{C3380CC4-5D6E-409C-BE32-E72D297353CC}">
              <c16:uniqueId val="{00000001-8126-4B8A-85CE-73C11BD5F8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6592.57</c:v>
                </c:pt>
                <c:pt idx="1">
                  <c:v>5391.21</c:v>
                </c:pt>
                <c:pt idx="2">
                  <c:v>4335.18</c:v>
                </c:pt>
                <c:pt idx="3">
                  <c:v>4558.96</c:v>
                </c:pt>
                <c:pt idx="4">
                  <c:v>4547.97</c:v>
                </c:pt>
              </c:numCache>
            </c:numRef>
          </c:val>
          <c:extLst>
            <c:ext xmlns:c16="http://schemas.microsoft.com/office/drawing/2014/chart" uri="{C3380CC4-5D6E-409C-BE32-E72D297353CC}">
              <c16:uniqueId val="{00000000-ACC1-4A52-9A2F-04A8572384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413.82</c:v>
                </c:pt>
                <c:pt idx="1">
                  <c:v>302.22000000000003</c:v>
                </c:pt>
                <c:pt idx="2">
                  <c:v>263.45</c:v>
                </c:pt>
                <c:pt idx="3">
                  <c:v>249.43</c:v>
                </c:pt>
                <c:pt idx="4">
                  <c:v>217.55</c:v>
                </c:pt>
              </c:numCache>
            </c:numRef>
          </c:val>
          <c:smooth val="0"/>
          <c:extLst>
            <c:ext xmlns:c16="http://schemas.microsoft.com/office/drawing/2014/chart" uri="{C3380CC4-5D6E-409C-BE32-E72D297353CC}">
              <c16:uniqueId val="{00000001-ACC1-4A52-9A2F-04A8572384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231.02</c:v>
                </c:pt>
                <c:pt idx="1">
                  <c:v>398.9</c:v>
                </c:pt>
                <c:pt idx="2">
                  <c:v>518.73</c:v>
                </c:pt>
                <c:pt idx="3">
                  <c:v>674.8</c:v>
                </c:pt>
                <c:pt idx="4">
                  <c:v>741.09</c:v>
                </c:pt>
              </c:numCache>
            </c:numRef>
          </c:val>
          <c:extLst>
            <c:ext xmlns:c16="http://schemas.microsoft.com/office/drawing/2014/chart" uri="{C3380CC4-5D6E-409C-BE32-E72D297353CC}">
              <c16:uniqueId val="{00000000-2AA6-4C91-810A-27276B70C90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698.55</c:v>
                </c:pt>
                <c:pt idx="1">
                  <c:v>970.36</c:v>
                </c:pt>
                <c:pt idx="2">
                  <c:v>940.22</c:v>
                </c:pt>
                <c:pt idx="3">
                  <c:v>922.05</c:v>
                </c:pt>
                <c:pt idx="4">
                  <c:v>916.17</c:v>
                </c:pt>
              </c:numCache>
            </c:numRef>
          </c:val>
          <c:smooth val="0"/>
          <c:extLst>
            <c:ext xmlns:c16="http://schemas.microsoft.com/office/drawing/2014/chart" uri="{C3380CC4-5D6E-409C-BE32-E72D297353CC}">
              <c16:uniqueId val="{00000001-2AA6-4C91-810A-27276B70C90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135.75</c:v>
                </c:pt>
                <c:pt idx="1">
                  <c:v>131.15</c:v>
                </c:pt>
                <c:pt idx="2">
                  <c:v>111.86</c:v>
                </c:pt>
                <c:pt idx="3">
                  <c:v>108.19</c:v>
                </c:pt>
                <c:pt idx="4">
                  <c:v>93</c:v>
                </c:pt>
              </c:numCache>
            </c:numRef>
          </c:val>
          <c:extLst>
            <c:ext xmlns:c16="http://schemas.microsoft.com/office/drawing/2014/chart" uri="{C3380CC4-5D6E-409C-BE32-E72D297353CC}">
              <c16:uniqueId val="{00000000-420A-4350-B000-4360BFAABF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73.7</c:v>
                </c:pt>
                <c:pt idx="1">
                  <c:v>64.52</c:v>
                </c:pt>
                <c:pt idx="2">
                  <c:v>66.8</c:v>
                </c:pt>
                <c:pt idx="3">
                  <c:v>64.39</c:v>
                </c:pt>
                <c:pt idx="4">
                  <c:v>63.95</c:v>
                </c:pt>
              </c:numCache>
            </c:numRef>
          </c:val>
          <c:smooth val="0"/>
          <c:extLst>
            <c:ext xmlns:c16="http://schemas.microsoft.com/office/drawing/2014/chart" uri="{C3380CC4-5D6E-409C-BE32-E72D297353CC}">
              <c16:uniqueId val="{00000001-420A-4350-B000-4360BFAABF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210.43</c:v>
                </c:pt>
                <c:pt idx="1">
                  <c:v>215.76</c:v>
                </c:pt>
                <c:pt idx="2">
                  <c:v>251.87</c:v>
                </c:pt>
                <c:pt idx="3">
                  <c:v>261.58</c:v>
                </c:pt>
                <c:pt idx="4">
                  <c:v>309.05</c:v>
                </c:pt>
              </c:numCache>
            </c:numRef>
          </c:val>
          <c:extLst>
            <c:ext xmlns:c16="http://schemas.microsoft.com/office/drawing/2014/chart" uri="{C3380CC4-5D6E-409C-BE32-E72D297353CC}">
              <c16:uniqueId val="{00000000-62C6-45A5-BFD9-DEF57CE4EF3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261.02</c:v>
                </c:pt>
                <c:pt idx="1">
                  <c:v>270.68</c:v>
                </c:pt>
                <c:pt idx="2">
                  <c:v>268.88</c:v>
                </c:pt>
                <c:pt idx="3">
                  <c:v>258.89999999999998</c:v>
                </c:pt>
                <c:pt idx="4">
                  <c:v>263.56</c:v>
                </c:pt>
              </c:numCache>
            </c:numRef>
          </c:val>
          <c:smooth val="0"/>
          <c:extLst>
            <c:ext xmlns:c16="http://schemas.microsoft.com/office/drawing/2014/chart" uri="{C3380CC4-5D6E-409C-BE32-E72D297353CC}">
              <c16:uniqueId val="{00000001-62C6-45A5-BFD9-DEF57CE4EF3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30.45</c:v>
                </c:pt>
                <c:pt idx="1">
                  <c:v>30.52</c:v>
                </c:pt>
                <c:pt idx="2">
                  <c:v>30.38</c:v>
                </c:pt>
                <c:pt idx="3">
                  <c:v>27.75</c:v>
                </c:pt>
                <c:pt idx="4">
                  <c:v>26.77</c:v>
                </c:pt>
              </c:numCache>
            </c:numRef>
          </c:val>
          <c:extLst>
            <c:ext xmlns:c16="http://schemas.microsoft.com/office/drawing/2014/chart" uri="{C3380CC4-5D6E-409C-BE32-E72D297353CC}">
              <c16:uniqueId val="{00000000-691E-441B-9C28-7E04B3E84C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49.01</c:v>
                </c:pt>
                <c:pt idx="1">
                  <c:v>48.86</c:v>
                </c:pt>
                <c:pt idx="2">
                  <c:v>49</c:v>
                </c:pt>
                <c:pt idx="3">
                  <c:v>50.07</c:v>
                </c:pt>
                <c:pt idx="4">
                  <c:v>53.4</c:v>
                </c:pt>
              </c:numCache>
            </c:numRef>
          </c:val>
          <c:smooth val="0"/>
          <c:extLst>
            <c:ext xmlns:c16="http://schemas.microsoft.com/office/drawing/2014/chart" uri="{C3380CC4-5D6E-409C-BE32-E72D297353CC}">
              <c16:uniqueId val="{00000001-691E-441B-9C28-7E04B3E84C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73.3</c:v>
                </c:pt>
                <c:pt idx="1">
                  <c:v>73.569999999999993</c:v>
                </c:pt>
                <c:pt idx="2">
                  <c:v>73.75</c:v>
                </c:pt>
                <c:pt idx="3">
                  <c:v>74.44</c:v>
                </c:pt>
                <c:pt idx="4">
                  <c:v>74.62</c:v>
                </c:pt>
              </c:numCache>
            </c:numRef>
          </c:val>
          <c:extLst>
            <c:ext xmlns:c16="http://schemas.microsoft.com/office/drawing/2014/chart" uri="{C3380CC4-5D6E-409C-BE32-E72D297353CC}">
              <c16:uniqueId val="{00000000-70B0-433F-B768-F00D9738B30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76.569999999999993</c:v>
                </c:pt>
                <c:pt idx="1">
                  <c:v>76.48</c:v>
                </c:pt>
                <c:pt idx="2">
                  <c:v>75.64</c:v>
                </c:pt>
                <c:pt idx="3">
                  <c:v>75.7</c:v>
                </c:pt>
                <c:pt idx="4">
                  <c:v>72.53</c:v>
                </c:pt>
              </c:numCache>
            </c:numRef>
          </c:val>
          <c:smooth val="0"/>
          <c:extLst>
            <c:ext xmlns:c16="http://schemas.microsoft.com/office/drawing/2014/chart" uri="{C3380CC4-5D6E-409C-BE32-E72D297353CC}">
              <c16:uniqueId val="{00000001-70B0-433F-B768-F00D9738B30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北海道　福島町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58">
        <f>データ!$R$6</f>
        <v>3467</v>
      </c>
      <c r="AM8" s="58"/>
      <c r="AN8" s="58"/>
      <c r="AO8" s="58"/>
      <c r="AP8" s="58"/>
      <c r="AQ8" s="58"/>
      <c r="AR8" s="58"/>
      <c r="AS8" s="58"/>
      <c r="AT8" s="55">
        <f>データ!$S$6</f>
        <v>187.25</v>
      </c>
      <c r="AU8" s="56"/>
      <c r="AV8" s="56"/>
      <c r="AW8" s="56"/>
      <c r="AX8" s="56"/>
      <c r="AY8" s="56"/>
      <c r="AZ8" s="56"/>
      <c r="BA8" s="56"/>
      <c r="BB8" s="45">
        <f>データ!$T$6</f>
        <v>18.52</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67.459999999999994</v>
      </c>
      <c r="J10" s="56"/>
      <c r="K10" s="56"/>
      <c r="L10" s="56"/>
      <c r="M10" s="56"/>
      <c r="N10" s="56"/>
      <c r="O10" s="57"/>
      <c r="P10" s="45">
        <f>データ!$P$6</f>
        <v>96.69</v>
      </c>
      <c r="Q10" s="45"/>
      <c r="R10" s="45"/>
      <c r="S10" s="45"/>
      <c r="T10" s="45"/>
      <c r="U10" s="45"/>
      <c r="V10" s="45"/>
      <c r="W10" s="58">
        <f>データ!$Q$6</f>
        <v>5049</v>
      </c>
      <c r="X10" s="58"/>
      <c r="Y10" s="58"/>
      <c r="Z10" s="58"/>
      <c r="AA10" s="58"/>
      <c r="AB10" s="58"/>
      <c r="AC10" s="58"/>
      <c r="AD10" s="2"/>
      <c r="AE10" s="2"/>
      <c r="AF10" s="2"/>
      <c r="AG10" s="2"/>
      <c r="AH10" s="2"/>
      <c r="AI10" s="2"/>
      <c r="AJ10" s="2"/>
      <c r="AK10" s="2"/>
      <c r="AL10" s="58">
        <f>データ!$U$6</f>
        <v>3298</v>
      </c>
      <c r="AM10" s="58"/>
      <c r="AN10" s="58"/>
      <c r="AO10" s="58"/>
      <c r="AP10" s="58"/>
      <c r="AQ10" s="58"/>
      <c r="AR10" s="58"/>
      <c r="AS10" s="58"/>
      <c r="AT10" s="55">
        <f>データ!$V$6</f>
        <v>97</v>
      </c>
      <c r="AU10" s="56"/>
      <c r="AV10" s="56"/>
      <c r="AW10" s="56"/>
      <c r="AX10" s="56"/>
      <c r="AY10" s="56"/>
      <c r="AZ10" s="56"/>
      <c r="BA10" s="56"/>
      <c r="BB10" s="45">
        <f>データ!$W$6</f>
        <v>34</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112</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IxtuXuWHFnGRP3R9Q68FFPVDk0AvjTMwxI063jTT+485mprXnM9/ina2uce6DUD+yGuYq+lWO5kibMjUEQHLyg==" saltValue="yjRTnsIb7Y4xEVHMnnId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13323</v>
      </c>
      <c r="D6" s="20">
        <f t="shared" si="3"/>
        <v>46</v>
      </c>
      <c r="E6" s="20">
        <f t="shared" si="3"/>
        <v>1</v>
      </c>
      <c r="F6" s="20">
        <f t="shared" si="3"/>
        <v>0</v>
      </c>
      <c r="G6" s="20">
        <f t="shared" si="3"/>
        <v>5</v>
      </c>
      <c r="H6" s="20" t="str">
        <f t="shared" si="3"/>
        <v>北海道　福島町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67.459999999999994</v>
      </c>
      <c r="P6" s="21">
        <f t="shared" si="3"/>
        <v>96.69</v>
      </c>
      <c r="Q6" s="21">
        <f t="shared" si="3"/>
        <v>5049</v>
      </c>
      <c r="R6" s="21">
        <f t="shared" si="3"/>
        <v>3467</v>
      </c>
      <c r="S6" s="21">
        <f t="shared" si="3"/>
        <v>187.25</v>
      </c>
      <c r="T6" s="21">
        <f t="shared" si="3"/>
        <v>18.52</v>
      </c>
      <c r="U6" s="21">
        <f t="shared" si="3"/>
        <v>3298</v>
      </c>
      <c r="V6" s="21">
        <f t="shared" si="3"/>
        <v>97</v>
      </c>
      <c r="W6" s="21">
        <f t="shared" si="3"/>
        <v>34</v>
      </c>
      <c r="X6" s="22">
        <f>IF(X7="",NA(),X7)</f>
        <v>130.24</v>
      </c>
      <c r="Y6" s="22">
        <f t="shared" ref="Y6:AG6" si="4">IF(Y7="",NA(),Y7)</f>
        <v>127.45</v>
      </c>
      <c r="Z6" s="22">
        <f t="shared" si="4"/>
        <v>111.19</v>
      </c>
      <c r="AA6" s="22">
        <f t="shared" si="4"/>
        <v>108.45</v>
      </c>
      <c r="AB6" s="22">
        <f t="shared" si="4"/>
        <v>95.54</v>
      </c>
      <c r="AC6" s="22">
        <f t="shared" si="4"/>
        <v>105.45</v>
      </c>
      <c r="AD6" s="22">
        <f t="shared" si="4"/>
        <v>103.82</v>
      </c>
      <c r="AE6" s="22">
        <f t="shared" si="4"/>
        <v>105.75</v>
      </c>
      <c r="AF6" s="22">
        <f t="shared" si="4"/>
        <v>105.52</v>
      </c>
      <c r="AG6" s="22">
        <f t="shared" si="4"/>
        <v>103.1</v>
      </c>
      <c r="AH6" s="21" t="str">
        <f>IF(AH7="","",IF(AH7="-","【-】","【"&amp;SUBSTITUTE(TEXT(AH7,"#,##0.00"),"-","△")&amp;"】"))</f>
        <v>【103.05】</v>
      </c>
      <c r="AI6" s="21">
        <f>IF(AI7="",NA(),AI7)</f>
        <v>0</v>
      </c>
      <c r="AJ6" s="21">
        <f t="shared" ref="AJ6:AR6" si="5">IF(AJ7="",NA(),AJ7)</f>
        <v>0</v>
      </c>
      <c r="AK6" s="21">
        <f t="shared" si="5"/>
        <v>0</v>
      </c>
      <c r="AL6" s="21">
        <f t="shared" si="5"/>
        <v>0</v>
      </c>
      <c r="AM6" s="21">
        <f t="shared" si="5"/>
        <v>0</v>
      </c>
      <c r="AN6" s="22">
        <f t="shared" si="5"/>
        <v>29.38</v>
      </c>
      <c r="AO6" s="22">
        <f t="shared" si="5"/>
        <v>31.54</v>
      </c>
      <c r="AP6" s="22">
        <f t="shared" si="5"/>
        <v>31.15</v>
      </c>
      <c r="AQ6" s="22">
        <f t="shared" si="5"/>
        <v>30.01</v>
      </c>
      <c r="AR6" s="22">
        <f t="shared" si="5"/>
        <v>27.32</v>
      </c>
      <c r="AS6" s="21" t="str">
        <f>IF(AS7="","",IF(AS7="-","【-】","【"&amp;SUBSTITUTE(TEXT(AS7,"#,##0.00"),"-","△")&amp;"】"))</f>
        <v>【30.22】</v>
      </c>
      <c r="AT6" s="22">
        <f>IF(AT7="",NA(),AT7)</f>
        <v>6592.57</v>
      </c>
      <c r="AU6" s="22">
        <f t="shared" ref="AU6:BC6" si="6">IF(AU7="",NA(),AU7)</f>
        <v>5391.21</v>
      </c>
      <c r="AV6" s="22">
        <f t="shared" si="6"/>
        <v>4335.18</v>
      </c>
      <c r="AW6" s="22">
        <f t="shared" si="6"/>
        <v>4558.96</v>
      </c>
      <c r="AX6" s="22">
        <f t="shared" si="6"/>
        <v>4547.97</v>
      </c>
      <c r="AY6" s="22">
        <f t="shared" si="6"/>
        <v>413.82</v>
      </c>
      <c r="AZ6" s="22">
        <f t="shared" si="6"/>
        <v>302.22000000000003</v>
      </c>
      <c r="BA6" s="22">
        <f t="shared" si="6"/>
        <v>263.45</v>
      </c>
      <c r="BB6" s="22">
        <f t="shared" si="6"/>
        <v>249.43</v>
      </c>
      <c r="BC6" s="22">
        <f t="shared" si="6"/>
        <v>217.55</v>
      </c>
      <c r="BD6" s="21" t="str">
        <f>IF(BD7="","",IF(BD7="-","【-】","【"&amp;SUBSTITUTE(TEXT(BD7,"#,##0.00"),"-","△")&amp;"】"))</f>
        <v>【179.30】</v>
      </c>
      <c r="BE6" s="22">
        <f>IF(BE7="",NA(),BE7)</f>
        <v>231.02</v>
      </c>
      <c r="BF6" s="22">
        <f t="shared" ref="BF6:BN6" si="7">IF(BF7="",NA(),BF7)</f>
        <v>398.9</v>
      </c>
      <c r="BG6" s="22">
        <f t="shared" si="7"/>
        <v>518.73</v>
      </c>
      <c r="BH6" s="22">
        <f t="shared" si="7"/>
        <v>674.8</v>
      </c>
      <c r="BI6" s="22">
        <f t="shared" si="7"/>
        <v>741.09</v>
      </c>
      <c r="BJ6" s="22">
        <f t="shared" si="7"/>
        <v>698.55</v>
      </c>
      <c r="BK6" s="22">
        <f t="shared" si="7"/>
        <v>970.36</v>
      </c>
      <c r="BL6" s="22">
        <f t="shared" si="7"/>
        <v>940.22</v>
      </c>
      <c r="BM6" s="22">
        <f t="shared" si="7"/>
        <v>922.05</v>
      </c>
      <c r="BN6" s="22">
        <f t="shared" si="7"/>
        <v>916.17</v>
      </c>
      <c r="BO6" s="21" t="str">
        <f>IF(BO7="","",IF(BO7="-","【-】","【"&amp;SUBSTITUTE(TEXT(BO7,"#,##0.00"),"-","△")&amp;"】"))</f>
        <v>【1,042.45】</v>
      </c>
      <c r="BP6" s="22">
        <f>IF(BP7="",NA(),BP7)</f>
        <v>135.75</v>
      </c>
      <c r="BQ6" s="22">
        <f t="shared" ref="BQ6:BY6" si="8">IF(BQ7="",NA(),BQ7)</f>
        <v>131.15</v>
      </c>
      <c r="BR6" s="22">
        <f t="shared" si="8"/>
        <v>111.86</v>
      </c>
      <c r="BS6" s="22">
        <f t="shared" si="8"/>
        <v>108.19</v>
      </c>
      <c r="BT6" s="22">
        <f t="shared" si="8"/>
        <v>93</v>
      </c>
      <c r="BU6" s="22">
        <f t="shared" si="8"/>
        <v>73.7</v>
      </c>
      <c r="BV6" s="22">
        <f t="shared" si="8"/>
        <v>64.52</v>
      </c>
      <c r="BW6" s="22">
        <f t="shared" si="8"/>
        <v>66.8</v>
      </c>
      <c r="BX6" s="22">
        <f t="shared" si="8"/>
        <v>64.39</v>
      </c>
      <c r="BY6" s="22">
        <f t="shared" si="8"/>
        <v>63.95</v>
      </c>
      <c r="BZ6" s="21" t="str">
        <f>IF(BZ7="","",IF(BZ7="-","【-】","【"&amp;SUBSTITUTE(TEXT(BZ7,"#,##0.00"),"-","△")&amp;"】"))</f>
        <v>【57.74】</v>
      </c>
      <c r="CA6" s="22">
        <f>IF(CA7="",NA(),CA7)</f>
        <v>210.43</v>
      </c>
      <c r="CB6" s="22">
        <f t="shared" ref="CB6:CJ6" si="9">IF(CB7="",NA(),CB7)</f>
        <v>215.76</v>
      </c>
      <c r="CC6" s="22">
        <f t="shared" si="9"/>
        <v>251.87</v>
      </c>
      <c r="CD6" s="22">
        <f t="shared" si="9"/>
        <v>261.58</v>
      </c>
      <c r="CE6" s="22">
        <f t="shared" si="9"/>
        <v>309.05</v>
      </c>
      <c r="CF6" s="22">
        <f t="shared" si="9"/>
        <v>261.02</v>
      </c>
      <c r="CG6" s="22">
        <f t="shared" si="9"/>
        <v>270.68</v>
      </c>
      <c r="CH6" s="22">
        <f t="shared" si="9"/>
        <v>268.88</v>
      </c>
      <c r="CI6" s="22">
        <f t="shared" si="9"/>
        <v>258.89999999999998</v>
      </c>
      <c r="CJ6" s="22">
        <f t="shared" si="9"/>
        <v>263.56</v>
      </c>
      <c r="CK6" s="21" t="str">
        <f>IF(CK7="","",IF(CK7="-","【-】","【"&amp;SUBSTITUTE(TEXT(CK7,"#,##0.00"),"-","△")&amp;"】"))</f>
        <v>【285.48】</v>
      </c>
      <c r="CL6" s="22">
        <f>IF(CL7="",NA(),CL7)</f>
        <v>30.45</v>
      </c>
      <c r="CM6" s="22">
        <f t="shared" ref="CM6:CU6" si="10">IF(CM7="",NA(),CM7)</f>
        <v>30.52</v>
      </c>
      <c r="CN6" s="22">
        <f t="shared" si="10"/>
        <v>30.38</v>
      </c>
      <c r="CO6" s="22">
        <f t="shared" si="10"/>
        <v>27.75</v>
      </c>
      <c r="CP6" s="22">
        <f t="shared" si="10"/>
        <v>26.77</v>
      </c>
      <c r="CQ6" s="22">
        <f t="shared" si="10"/>
        <v>49.01</v>
      </c>
      <c r="CR6" s="22">
        <f t="shared" si="10"/>
        <v>48.86</v>
      </c>
      <c r="CS6" s="22">
        <f t="shared" si="10"/>
        <v>49</v>
      </c>
      <c r="CT6" s="22">
        <f t="shared" si="10"/>
        <v>50.07</v>
      </c>
      <c r="CU6" s="22">
        <f t="shared" si="10"/>
        <v>53.4</v>
      </c>
      <c r="CV6" s="21" t="str">
        <f>IF(CV7="","",IF(CV7="-","【-】","【"&amp;SUBSTITUTE(TEXT(CV7,"#,##0.00"),"-","△")&amp;"】"))</f>
        <v>【53.73】</v>
      </c>
      <c r="CW6" s="22">
        <f>IF(CW7="",NA(),CW7)</f>
        <v>73.3</v>
      </c>
      <c r="CX6" s="22">
        <f t="shared" ref="CX6:DF6" si="11">IF(CX7="",NA(),CX7)</f>
        <v>73.569999999999993</v>
      </c>
      <c r="CY6" s="22">
        <f t="shared" si="11"/>
        <v>73.75</v>
      </c>
      <c r="CZ6" s="22">
        <f t="shared" si="11"/>
        <v>74.44</v>
      </c>
      <c r="DA6" s="22">
        <f t="shared" si="11"/>
        <v>74.62</v>
      </c>
      <c r="DB6" s="22">
        <f t="shared" si="11"/>
        <v>76.569999999999993</v>
      </c>
      <c r="DC6" s="22">
        <f t="shared" si="11"/>
        <v>76.48</v>
      </c>
      <c r="DD6" s="22">
        <f t="shared" si="11"/>
        <v>75.64</v>
      </c>
      <c r="DE6" s="22">
        <f t="shared" si="11"/>
        <v>75.7</v>
      </c>
      <c r="DF6" s="22">
        <f t="shared" si="11"/>
        <v>72.53</v>
      </c>
      <c r="DG6" s="21" t="str">
        <f>IF(DG7="","",IF(DG7="-","【-】","【"&amp;SUBSTITUTE(TEXT(DG7,"#,##0.00"),"-","△")&amp;"】"))</f>
        <v>【71.52】</v>
      </c>
      <c r="DH6" s="22">
        <f>IF(DH7="",NA(),DH7)</f>
        <v>61.17</v>
      </c>
      <c r="DI6" s="22">
        <f t="shared" ref="DI6:DQ6" si="12">IF(DI7="",NA(),DI7)</f>
        <v>57.43</v>
      </c>
      <c r="DJ6" s="22">
        <f t="shared" si="12"/>
        <v>56.55</v>
      </c>
      <c r="DK6" s="22">
        <f t="shared" si="12"/>
        <v>55.94</v>
      </c>
      <c r="DL6" s="22">
        <f t="shared" si="12"/>
        <v>55.85</v>
      </c>
      <c r="DM6" s="22">
        <f t="shared" si="12"/>
        <v>49.34</v>
      </c>
      <c r="DN6" s="22">
        <f t="shared" si="12"/>
        <v>39.409999999999997</v>
      </c>
      <c r="DO6" s="22">
        <f t="shared" si="12"/>
        <v>41.18</v>
      </c>
      <c r="DP6" s="22">
        <f t="shared" si="12"/>
        <v>42.98</v>
      </c>
      <c r="DQ6" s="22">
        <f t="shared" si="12"/>
        <v>40.46</v>
      </c>
      <c r="DR6" s="21" t="str">
        <f>IF(DR7="","",IF(DR7="-","【-】","【"&amp;SUBSTITUTE(TEXT(DR7,"#,##0.00"),"-","△")&amp;"】"))</f>
        <v>【38.43】</v>
      </c>
      <c r="DS6" s="22">
        <f>IF(DS7="",NA(),DS7)</f>
        <v>30.83</v>
      </c>
      <c r="DT6" s="22">
        <f t="shared" ref="DT6:EB6" si="13">IF(DT7="",NA(),DT7)</f>
        <v>50.21</v>
      </c>
      <c r="DU6" s="22">
        <f t="shared" si="13"/>
        <v>50.66</v>
      </c>
      <c r="DV6" s="22">
        <f t="shared" si="13"/>
        <v>50.73</v>
      </c>
      <c r="DW6" s="22">
        <f t="shared" si="13"/>
        <v>50.93</v>
      </c>
      <c r="DX6" s="22">
        <f t="shared" si="13"/>
        <v>22.75</v>
      </c>
      <c r="DY6" s="22">
        <f t="shared" si="13"/>
        <v>20.97</v>
      </c>
      <c r="DZ6" s="22">
        <f t="shared" si="13"/>
        <v>21.65</v>
      </c>
      <c r="EA6" s="22">
        <f t="shared" si="13"/>
        <v>23.24</v>
      </c>
      <c r="EB6" s="22">
        <f t="shared" si="13"/>
        <v>22.77</v>
      </c>
      <c r="EC6" s="21" t="str">
        <f>IF(EC7="","",IF(EC7="-","【-】","【"&amp;SUBSTITUTE(TEXT(EC7,"#,##0.00"),"-","△")&amp;"】"))</f>
        <v>【19.16】</v>
      </c>
      <c r="ED6" s="22">
        <f>IF(ED7="",NA(),ED7)</f>
        <v>0.52</v>
      </c>
      <c r="EE6" s="22">
        <f t="shared" ref="EE6:EM6" si="14">IF(EE7="",NA(),EE7)</f>
        <v>0.83</v>
      </c>
      <c r="EF6" s="22">
        <f t="shared" si="14"/>
        <v>0.96</v>
      </c>
      <c r="EG6" s="22">
        <f t="shared" si="14"/>
        <v>0.83</v>
      </c>
      <c r="EH6" s="22">
        <f t="shared" si="14"/>
        <v>1.02</v>
      </c>
      <c r="EI6" s="22">
        <f t="shared" si="14"/>
        <v>0.43</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15">
      <c r="A7" s="15"/>
      <c r="B7" s="24">
        <v>2023</v>
      </c>
      <c r="C7" s="24">
        <v>13323</v>
      </c>
      <c r="D7" s="24">
        <v>46</v>
      </c>
      <c r="E7" s="24">
        <v>1</v>
      </c>
      <c r="F7" s="24">
        <v>0</v>
      </c>
      <c r="G7" s="24">
        <v>5</v>
      </c>
      <c r="H7" s="24" t="s">
        <v>93</v>
      </c>
      <c r="I7" s="24" t="s">
        <v>94</v>
      </c>
      <c r="J7" s="24" t="s">
        <v>95</v>
      </c>
      <c r="K7" s="24" t="s">
        <v>96</v>
      </c>
      <c r="L7" s="24" t="s">
        <v>97</v>
      </c>
      <c r="M7" s="24" t="s">
        <v>98</v>
      </c>
      <c r="N7" s="25" t="s">
        <v>99</v>
      </c>
      <c r="O7" s="25">
        <v>67.459999999999994</v>
      </c>
      <c r="P7" s="25">
        <v>96.69</v>
      </c>
      <c r="Q7" s="25">
        <v>5049</v>
      </c>
      <c r="R7" s="25">
        <v>3467</v>
      </c>
      <c r="S7" s="25">
        <v>187.25</v>
      </c>
      <c r="T7" s="25">
        <v>18.52</v>
      </c>
      <c r="U7" s="25">
        <v>3298</v>
      </c>
      <c r="V7" s="25">
        <v>97</v>
      </c>
      <c r="W7" s="25">
        <v>34</v>
      </c>
      <c r="X7" s="25">
        <v>130.24</v>
      </c>
      <c r="Y7" s="25">
        <v>127.45</v>
      </c>
      <c r="Z7" s="25">
        <v>111.19</v>
      </c>
      <c r="AA7" s="25">
        <v>108.45</v>
      </c>
      <c r="AB7" s="25">
        <v>95.54</v>
      </c>
      <c r="AC7" s="25">
        <v>105.45</v>
      </c>
      <c r="AD7" s="25">
        <v>103.82</v>
      </c>
      <c r="AE7" s="25">
        <v>105.75</v>
      </c>
      <c r="AF7" s="25">
        <v>105.52</v>
      </c>
      <c r="AG7" s="25">
        <v>103.1</v>
      </c>
      <c r="AH7" s="25">
        <v>103.05</v>
      </c>
      <c r="AI7" s="25">
        <v>0</v>
      </c>
      <c r="AJ7" s="25">
        <v>0</v>
      </c>
      <c r="AK7" s="25">
        <v>0</v>
      </c>
      <c r="AL7" s="25">
        <v>0</v>
      </c>
      <c r="AM7" s="25">
        <v>0</v>
      </c>
      <c r="AN7" s="25">
        <v>29.38</v>
      </c>
      <c r="AO7" s="25">
        <v>31.54</v>
      </c>
      <c r="AP7" s="25">
        <v>31.15</v>
      </c>
      <c r="AQ7" s="25">
        <v>30.01</v>
      </c>
      <c r="AR7" s="25">
        <v>27.32</v>
      </c>
      <c r="AS7" s="25">
        <v>30.22</v>
      </c>
      <c r="AT7" s="25">
        <v>6592.57</v>
      </c>
      <c r="AU7" s="25">
        <v>5391.21</v>
      </c>
      <c r="AV7" s="25">
        <v>4335.18</v>
      </c>
      <c r="AW7" s="25">
        <v>4558.96</v>
      </c>
      <c r="AX7" s="25">
        <v>4547.97</v>
      </c>
      <c r="AY7" s="25">
        <v>413.82</v>
      </c>
      <c r="AZ7" s="25">
        <v>302.22000000000003</v>
      </c>
      <c r="BA7" s="25">
        <v>263.45</v>
      </c>
      <c r="BB7" s="25">
        <v>249.43</v>
      </c>
      <c r="BC7" s="25">
        <v>217.55</v>
      </c>
      <c r="BD7" s="25">
        <v>179.3</v>
      </c>
      <c r="BE7" s="25">
        <v>231.02</v>
      </c>
      <c r="BF7" s="25">
        <v>398.9</v>
      </c>
      <c r="BG7" s="25">
        <v>518.73</v>
      </c>
      <c r="BH7" s="25">
        <v>674.8</v>
      </c>
      <c r="BI7" s="25">
        <v>741.09</v>
      </c>
      <c r="BJ7" s="25">
        <v>698.55</v>
      </c>
      <c r="BK7" s="25">
        <v>970.36</v>
      </c>
      <c r="BL7" s="25">
        <v>940.22</v>
      </c>
      <c r="BM7" s="25">
        <v>922.05</v>
      </c>
      <c r="BN7" s="25">
        <v>916.17</v>
      </c>
      <c r="BO7" s="25">
        <v>1042.45</v>
      </c>
      <c r="BP7" s="25">
        <v>135.75</v>
      </c>
      <c r="BQ7" s="25">
        <v>131.15</v>
      </c>
      <c r="BR7" s="25">
        <v>111.86</v>
      </c>
      <c r="BS7" s="25">
        <v>108.19</v>
      </c>
      <c r="BT7" s="25">
        <v>93</v>
      </c>
      <c r="BU7" s="25">
        <v>73.7</v>
      </c>
      <c r="BV7" s="25">
        <v>64.52</v>
      </c>
      <c r="BW7" s="25">
        <v>66.8</v>
      </c>
      <c r="BX7" s="25">
        <v>64.39</v>
      </c>
      <c r="BY7" s="25">
        <v>63.95</v>
      </c>
      <c r="BZ7" s="25">
        <v>57.74</v>
      </c>
      <c r="CA7" s="25">
        <v>210.43</v>
      </c>
      <c r="CB7" s="25">
        <v>215.76</v>
      </c>
      <c r="CC7" s="25">
        <v>251.87</v>
      </c>
      <c r="CD7" s="25">
        <v>261.58</v>
      </c>
      <c r="CE7" s="25">
        <v>309.05</v>
      </c>
      <c r="CF7" s="25">
        <v>261.02</v>
      </c>
      <c r="CG7" s="25">
        <v>270.68</v>
      </c>
      <c r="CH7" s="25">
        <v>268.88</v>
      </c>
      <c r="CI7" s="25">
        <v>258.89999999999998</v>
      </c>
      <c r="CJ7" s="25">
        <v>263.56</v>
      </c>
      <c r="CK7" s="25">
        <v>285.48</v>
      </c>
      <c r="CL7" s="25">
        <v>30.45</v>
      </c>
      <c r="CM7" s="25">
        <v>30.52</v>
      </c>
      <c r="CN7" s="25">
        <v>30.38</v>
      </c>
      <c r="CO7" s="25">
        <v>27.75</v>
      </c>
      <c r="CP7" s="25">
        <v>26.77</v>
      </c>
      <c r="CQ7" s="25">
        <v>49.01</v>
      </c>
      <c r="CR7" s="25">
        <v>48.86</v>
      </c>
      <c r="CS7" s="25">
        <v>49</v>
      </c>
      <c r="CT7" s="25">
        <v>50.07</v>
      </c>
      <c r="CU7" s="25">
        <v>53.4</v>
      </c>
      <c r="CV7" s="25">
        <v>53.73</v>
      </c>
      <c r="CW7" s="25">
        <v>73.3</v>
      </c>
      <c r="CX7" s="25">
        <v>73.569999999999993</v>
      </c>
      <c r="CY7" s="25">
        <v>73.75</v>
      </c>
      <c r="CZ7" s="25">
        <v>74.44</v>
      </c>
      <c r="DA7" s="25">
        <v>74.62</v>
      </c>
      <c r="DB7" s="25">
        <v>76.569999999999993</v>
      </c>
      <c r="DC7" s="25">
        <v>76.48</v>
      </c>
      <c r="DD7" s="25">
        <v>75.64</v>
      </c>
      <c r="DE7" s="25">
        <v>75.7</v>
      </c>
      <c r="DF7" s="25">
        <v>72.53</v>
      </c>
      <c r="DG7" s="25">
        <v>71.52</v>
      </c>
      <c r="DH7" s="25">
        <v>61.17</v>
      </c>
      <c r="DI7" s="25">
        <v>57.43</v>
      </c>
      <c r="DJ7" s="25">
        <v>56.55</v>
      </c>
      <c r="DK7" s="25">
        <v>55.94</v>
      </c>
      <c r="DL7" s="25">
        <v>55.85</v>
      </c>
      <c r="DM7" s="25">
        <v>49.34</v>
      </c>
      <c r="DN7" s="25">
        <v>39.409999999999997</v>
      </c>
      <c r="DO7" s="25">
        <v>41.18</v>
      </c>
      <c r="DP7" s="25">
        <v>42.98</v>
      </c>
      <c r="DQ7" s="25">
        <v>40.46</v>
      </c>
      <c r="DR7" s="25">
        <v>38.43</v>
      </c>
      <c r="DS7" s="25">
        <v>30.83</v>
      </c>
      <c r="DT7" s="25">
        <v>50.21</v>
      </c>
      <c r="DU7" s="25">
        <v>50.66</v>
      </c>
      <c r="DV7" s="25">
        <v>50.73</v>
      </c>
      <c r="DW7" s="25">
        <v>50.93</v>
      </c>
      <c r="DX7" s="25">
        <v>22.75</v>
      </c>
      <c r="DY7" s="25">
        <v>20.97</v>
      </c>
      <c r="DZ7" s="25">
        <v>21.65</v>
      </c>
      <c r="EA7" s="25">
        <v>23.24</v>
      </c>
      <c r="EB7" s="25">
        <v>22.77</v>
      </c>
      <c r="EC7" s="25">
        <v>19.16</v>
      </c>
      <c r="ED7" s="25">
        <v>0.52</v>
      </c>
      <c r="EE7" s="25">
        <v>0.83</v>
      </c>
      <c r="EF7" s="25">
        <v>0.96</v>
      </c>
      <c r="EG7" s="25">
        <v>0.83</v>
      </c>
      <c r="EH7" s="25">
        <v>1.02</v>
      </c>
      <c r="EI7" s="25">
        <v>0.43</v>
      </c>
      <c r="EJ7" s="25">
        <v>1.1499999999999999</v>
      </c>
      <c r="EK7" s="25">
        <v>0.28999999999999998</v>
      </c>
      <c r="EL7" s="25">
        <v>0.39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2025-02-06T02:58:05Z</cp:lastPrinted>
  <dcterms:created xsi:type="dcterms:W3CDTF">2025-01-24T06:42:59Z</dcterms:created>
  <dcterms:modified xsi:type="dcterms:W3CDTF">2025-02-06T04:12:48Z</dcterms:modified>
  <cp:category/>
</cp:coreProperties>
</file>