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sv3\共有\町民課\07 浄化槽\02 経営状況\R7.2.3【経営比較分析表】2023_013323_47_1718\"/>
    </mc:Choice>
  </mc:AlternateContent>
  <xr:revisionPtr revIDLastSave="0" documentId="13_ncr:1_{088A3989-68DD-4FC4-AA43-D6EAE687C623}" xr6:coauthVersionLast="45" xr6:coauthVersionMax="45" xr10:uidLastSave="{00000000-0000-0000-0000-000000000000}"/>
  <workbookProtection workbookAlgorithmName="SHA-512" workbookHashValue="yPDtJuGhwHEePk5aOcC7RyEGsp2jWl1z8m3gWhaHmWcMgoYTu274N6XjEqBTPXMokABoEfKr5URBv3e8Z7/Mbg==" workbookSaltValue="ieeVmsq05NHiIpTISv+WM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<sst xmlns="http://schemas.openxmlformats.org/spreadsheetml/2006/main" count="252" uniqueCount="118">
  <si>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</si>
  <si>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</si>
  <si>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</si>
  <si>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</si>
  <si>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</si>
  <si>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</si>
  <si>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</si>
  <si>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</si>
  <si>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</si>
  <si>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</si>
  <si>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</si>
  <si>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</si>
  <si>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</si>
  <si>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</si>
  <si>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</si>
  <si>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</si>
  <si>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</si>
  <si>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</si>
  <si>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</si>
  <si>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</si>
  <si>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</si>
  <si>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</si>
  <si>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</si>
  <si>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</si>
  <si>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</si>
  <si>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</si>
  <si>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</si>
  <si>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</si>
  <si>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</si>
  <si>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</si>
  <si>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</si>
  <si>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</si>
  <si>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</si>
  <si>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</si>
  <si>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</si>
  <si>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</si>
  <si>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</si>
  <si>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</si>
  <si>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</si>
  <si>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</si>
  <si>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</si>
  <si>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</si>
  <si>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</si>
  <si>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</si>
  <si>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</si>
  <si>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</si>
  <si>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</si>
  <si>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</si>
  <si>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</si>
  <si>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</si>
  <si>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</si>
  <si>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</si>
  <si>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</si>
  <si>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</si>
  <si>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</si>
  <si>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</si>
  <si>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</si>
  <si>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</si>
  <si>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</si>
  <si>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</si>
  <si>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</si>
  <si>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</si>
  <si>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</si>
  <si>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</si>
  <si>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</si>
  <si>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</si>
  <si>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</si>
  <si>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</si>
  <si>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</si>
  <si>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</si>
  <si>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</si>
  <si>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</si>
  <si>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</si>
  <si>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</si>
  <si>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</si>
  <si>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</si>
  <si>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</si>
  <si>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</si>
  <si>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</si>
  <si>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</si>
  <si>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</si>
  <si>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</si>
  <si>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</si>
  <si>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</si>
  <si>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</si>
  <si>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</si>
  <si>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</si>
  <si>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</si>
  <si>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</si>
  <si>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</si>
  <si>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</si>
  <si>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</si>
  <si>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</si>
  <si>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</si>
  <si>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</si>
  <si>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</si>
  <si>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</si>
  <si>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福島町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</si>
  <si>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</si>
  <si>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</si>
  <si>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</si>
  <si>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</si>
  <si>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</si>
  <si>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</si>
  <si>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</si>
  <si>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</si>
  <si>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</si>
  <si>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</si>
  <si>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</si>
  <si>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</si>
  <si>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</si>
  <si>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</si>
  <si>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</si>
  <si>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</si>
  <si>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</si>
  <si>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については、令和５年度は若干上昇（前年比）したものの、低い状況であり現状については赤字である。現在の事業を進めるにあたり、浄化槽使用料以外の歳入の主たるものは国庫補助金、企業債、過疎債、一般会計からの繰入金（以下繰入金）で、その中でも繰入金の占める割合が高い状況にある。事業開始から浄化槽の設置促進を第一に進めてきた経緯もあり、現状では収益確保は極めて厳しい現状にある。今後、経営健全をはかる上で収益確保が最重要と思われる。</t>
    <rPh sb="0" eb="2">
      <t>シュウエキ</t>
    </rPh>
    <rPh sb="2" eb="3">
      <t>テキ</t>
    </rPh>
    <rPh sb="3" eb="5">
      <t>シュウシ</t>
    </rPh>
    <rPh sb="5" eb="7">
      <t>ヒリツ</t>
    </rPh>
    <rPh sb="13" eb="15">
      <t>レイワ</t>
    </rPh>
    <rPh sb="16" eb="18">
      <t>ネンド</t>
    </rPh>
    <rPh sb="19" eb="21">
      <t>ジャッカン</t>
    </rPh>
    <rPh sb="21" eb="23">
      <t>ジョウショウ</t>
    </rPh>
    <rPh sb="24" eb="27">
      <t>ゼンネンヒ</t>
    </rPh>
    <rPh sb="34" eb="35">
      <t>ヒク</t>
    </rPh>
    <rPh sb="36" eb="38">
      <t>ジョウキョウ</t>
    </rPh>
    <rPh sb="41" eb="43">
      <t>ゲンジョウ</t>
    </rPh>
    <rPh sb="48" eb="50">
      <t>アカジ</t>
    </rPh>
    <rPh sb="54" eb="56">
      <t>ゲンザイ</t>
    </rPh>
    <rPh sb="57" eb="59">
      <t>ジギョウ</t>
    </rPh>
    <rPh sb="60" eb="61">
      <t>スス</t>
    </rPh>
    <rPh sb="68" eb="71">
      <t>ジョウカソウ</t>
    </rPh>
    <rPh sb="71" eb="74">
      <t>シヨウリョウ</t>
    </rPh>
    <rPh sb="74" eb="76">
      <t>イガイ</t>
    </rPh>
    <rPh sb="77" eb="79">
      <t>サイニュウ</t>
    </rPh>
    <rPh sb="80" eb="81">
      <t>オモ</t>
    </rPh>
    <rPh sb="86" eb="88">
      <t>コッコ</t>
    </rPh>
    <rPh sb="88" eb="91">
      <t>ホジョキン</t>
    </rPh>
    <rPh sb="92" eb="94">
      <t>キギョウ</t>
    </rPh>
    <rPh sb="94" eb="95">
      <t>サイ</t>
    </rPh>
    <rPh sb="96" eb="98">
      <t>カソ</t>
    </rPh>
    <rPh sb="98" eb="99">
      <t>サイ</t>
    </rPh>
    <rPh sb="100" eb="102">
      <t>イッパン</t>
    </rPh>
    <rPh sb="102" eb="104">
      <t>カイケイ</t>
    </rPh>
    <rPh sb="107" eb="109">
      <t>クリイレ</t>
    </rPh>
    <rPh sb="109" eb="110">
      <t>キン</t>
    </rPh>
    <rPh sb="111" eb="113">
      <t>イカ</t>
    </rPh>
    <rPh sb="113" eb="115">
      <t>クリイレ</t>
    </rPh>
    <rPh sb="115" eb="116">
      <t>キン</t>
    </rPh>
    <rPh sb="121" eb="122">
      <t>ナカ</t>
    </rPh>
    <rPh sb="124" eb="126">
      <t>クリイレ</t>
    </rPh>
    <rPh sb="126" eb="127">
      <t>キン</t>
    </rPh>
    <rPh sb="128" eb="129">
      <t>シ</t>
    </rPh>
    <rPh sb="131" eb="133">
      <t>ワリアイ</t>
    </rPh>
    <rPh sb="134" eb="135">
      <t>タカ</t>
    </rPh>
    <rPh sb="136" eb="138">
      <t>ジョウキョウ</t>
    </rPh>
    <rPh sb="142" eb="144">
      <t>ジギョウ</t>
    </rPh>
    <rPh sb="144" eb="146">
      <t>カイシ</t>
    </rPh>
    <rPh sb="148" eb="151">
      <t>ジョウカソウ</t>
    </rPh>
    <rPh sb="152" eb="154">
      <t>セッチ</t>
    </rPh>
    <rPh sb="154" eb="156">
      <t>ソクシン</t>
    </rPh>
    <rPh sb="157" eb="159">
      <t>ダイイチ</t>
    </rPh>
    <rPh sb="160" eb="161">
      <t>スス</t>
    </rPh>
    <rPh sb="165" eb="167">
      <t>ケイイ</t>
    </rPh>
    <rPh sb="171" eb="173">
      <t>ゲンジョウ</t>
    </rPh>
    <rPh sb="175" eb="177">
      <t>シュウエキ</t>
    </rPh>
    <rPh sb="177" eb="179">
      <t>カクホ</t>
    </rPh>
    <rPh sb="180" eb="181">
      <t>キワ</t>
    </rPh>
    <rPh sb="183" eb="184">
      <t>キビ</t>
    </rPh>
    <rPh sb="186" eb="188">
      <t>ゲンジョウ</t>
    </rPh>
    <rPh sb="192" eb="194">
      <t>コンゴ</t>
    </rPh>
    <rPh sb="195" eb="197">
      <t>ケイエイ</t>
    </rPh>
    <rPh sb="197" eb="199">
      <t>ケンゼン</t>
    </rPh>
    <rPh sb="203" eb="204">
      <t>ウエ</t>
    </rPh>
    <rPh sb="205" eb="207">
      <t>シュウエキ</t>
    </rPh>
    <rPh sb="207" eb="209">
      <t>カクホ</t>
    </rPh>
    <rPh sb="210" eb="213">
      <t>サイジュウヨウ</t>
    </rPh>
    <rPh sb="214" eb="215">
      <t>オモ</t>
    </rPh>
    <phoneticPr fontId="4"/>
  </si>
  <si>
    <t>事業開始が平成２３年からなので、設置した浄化槽については老朽化はみられないが、譲渡された浄化槽については今後注視する必要があり計画的に修繕を行う必要がある。</t>
    <rPh sb="0" eb="2">
      <t>ジギョウ</t>
    </rPh>
    <rPh sb="2" eb="4">
      <t>カイシ</t>
    </rPh>
    <rPh sb="5" eb="7">
      <t>ヘイセイ</t>
    </rPh>
    <rPh sb="9" eb="10">
      <t>ネン</t>
    </rPh>
    <rPh sb="16" eb="18">
      <t>セッチ</t>
    </rPh>
    <rPh sb="20" eb="23">
      <t>ジョウカソウ</t>
    </rPh>
    <rPh sb="28" eb="31">
      <t>ロウキュウカ</t>
    </rPh>
    <rPh sb="39" eb="41">
      <t>ジョウト</t>
    </rPh>
    <rPh sb="44" eb="47">
      <t>ジョウカソウ</t>
    </rPh>
    <rPh sb="52" eb="54">
      <t>コンゴ</t>
    </rPh>
    <rPh sb="54" eb="56">
      <t>チュウシ</t>
    </rPh>
    <rPh sb="58" eb="60">
      <t>ヒツヨウ</t>
    </rPh>
    <rPh sb="63" eb="65">
      <t>ケイカク</t>
    </rPh>
    <rPh sb="65" eb="66">
      <t>テキ</t>
    </rPh>
    <rPh sb="67" eb="69">
      <t>シュウゼン</t>
    </rPh>
    <rPh sb="70" eb="71">
      <t>オコナ</t>
    </rPh>
    <rPh sb="72" eb="74">
      <t>ヒツヨウ</t>
    </rPh>
    <phoneticPr fontId="4"/>
  </si>
  <si>
    <t>平成２３年度より河川等の衛生環境改善のため浄化槽の設置を第一として事業をすすめてきた。今後も設置推進を主として事業をすすめていく予定だが、人口減少及び高齢化による設置希望者の減少、それに伴う収益の低迷等を考慮すると、招待的には浄化槽の安定した維持管理のため使用料の改定も検討する必要がでてくると思われる。</t>
    <rPh sb="0" eb="2">
      <t>ヘイセイ</t>
    </rPh>
    <rPh sb="4" eb="5">
      <t>ネン</t>
    </rPh>
    <rPh sb="5" eb="6">
      <t>ド</t>
    </rPh>
    <rPh sb="8" eb="10">
      <t>カセン</t>
    </rPh>
    <rPh sb="10" eb="11">
      <t>ナド</t>
    </rPh>
    <rPh sb="12" eb="14">
      <t>エイセイ</t>
    </rPh>
    <rPh sb="14" eb="16">
      <t>カンキョウ</t>
    </rPh>
    <rPh sb="16" eb="18">
      <t>カイゼン</t>
    </rPh>
    <rPh sb="21" eb="24">
      <t>ジョウカソウ</t>
    </rPh>
    <rPh sb="25" eb="27">
      <t>セッチ</t>
    </rPh>
    <rPh sb="28" eb="30">
      <t>ダイイチ</t>
    </rPh>
    <rPh sb="33" eb="35">
      <t>ジギョウ</t>
    </rPh>
    <rPh sb="43" eb="45">
      <t>コンゴ</t>
    </rPh>
    <rPh sb="46" eb="48">
      <t>セッチ</t>
    </rPh>
    <rPh sb="48" eb="50">
      <t>スイシン</t>
    </rPh>
    <rPh sb="51" eb="52">
      <t>オモ</t>
    </rPh>
    <rPh sb="55" eb="57">
      <t>ジギョウ</t>
    </rPh>
    <rPh sb="64" eb="66">
      <t>ヨテイ</t>
    </rPh>
    <rPh sb="69" eb="71">
      <t>ジンコウ</t>
    </rPh>
    <rPh sb="71" eb="73">
      <t>ゲンショウ</t>
    </rPh>
    <rPh sb="73" eb="74">
      <t>オヨ</t>
    </rPh>
    <rPh sb="75" eb="78">
      <t>コウレイカ</t>
    </rPh>
    <rPh sb="81" eb="83">
      <t>セッチ</t>
    </rPh>
    <rPh sb="83" eb="85">
      <t>キボウ</t>
    </rPh>
    <rPh sb="85" eb="86">
      <t>シャ</t>
    </rPh>
    <rPh sb="87" eb="89">
      <t>ゲンショウ</t>
    </rPh>
    <rPh sb="93" eb="94">
      <t>トモナ</t>
    </rPh>
    <rPh sb="95" eb="97">
      <t>シュウエキ</t>
    </rPh>
    <rPh sb="98" eb="100">
      <t>テイメイ</t>
    </rPh>
    <rPh sb="100" eb="101">
      <t>ナド</t>
    </rPh>
    <rPh sb="102" eb="104">
      <t>コウリョ</t>
    </rPh>
    <rPh sb="108" eb="110">
      <t>ショウタイ</t>
    </rPh>
    <rPh sb="110" eb="111">
      <t>テキ</t>
    </rPh>
    <rPh sb="113" eb="116">
      <t>ジョウカソウ</t>
    </rPh>
    <rPh sb="117" eb="119">
      <t>アンテイ</t>
    </rPh>
    <rPh sb="121" eb="123">
      <t>イジ</t>
    </rPh>
    <rPh sb="123" eb="125">
      <t>カンリ</t>
    </rPh>
    <rPh sb="128" eb="131">
      <t>シヨウリョウ</t>
    </rPh>
    <rPh sb="132" eb="134">
      <t>カイテイ</t>
    </rPh>
    <rPh sb="135" eb="137">
      <t>ケントウ</t>
    </rPh>
    <rPh sb="139" eb="141">
      <t>ヒツヨウ</t>
    </rPh>
    <rPh sb="147" eb="14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</si>
</sst>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E-4DD2-B737-BAB5FB1B24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9E-4DD2-B737-BAB5FB1B24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5-4B05-A3D8-ACF990A37C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ABE5-4B05-A3D8-ACF990A37C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6C-420D-8754-70BE8BDA0D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926C-420D-8754-70BE8BDA0D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18.670000000000002</c:v>
                </c:pt>
                <c:pt idx="1">
                  <c:v>16.82</c:v>
                </c:pt>
                <c:pt idx="2">
                  <c:v>15.36</c:v>
                </c:pt>
                <c:pt idx="3">
                  <c:v>11.16</c:v>
                </c:pt>
                <c:pt idx="4">
                  <c:v>17.37</c:v>
                </c:pt>
              </c:numCache>
            </c:numRef>
          </c:val>
          <c:extLst>
            <c:ext xmlns:c16="http://schemas.microsoft.com/office/drawing/2014/chart" uri="{C3380CC4-5D6E-409C-BE32-E72D297353CC}">
              <c16:uniqueId val="{00000000-1209-4926-ABE6-37937D319D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9-4926-ABE6-37937D319D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B-46FD-9902-30177440A3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B-46FD-9902-30177440A3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3-4611-9EE7-E40C0D3689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3-4611-9EE7-E40C0D3689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D-4933-91E7-FE0239CA9D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D-4933-91E7-FE0239CA9D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7-4B96-9913-567BC4F3DA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7-4B96-9913-567BC4F3DA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4509.3900000000003</c:v>
                </c:pt>
                <c:pt idx="1">
                  <c:v>4429.18</c:v>
                </c:pt>
                <c:pt idx="2">
                  <c:v>4573.58</c:v>
                </c:pt>
                <c:pt idx="3">
                  <c:v>4747.99</c:v>
                </c:pt>
                <c:pt idx="4">
                  <c:v>4633.0200000000004</c:v>
                </c:pt>
              </c:numCache>
            </c:numRef>
          </c:val>
          <c:extLst>
            <c:ext xmlns:c16="http://schemas.microsoft.com/office/drawing/2014/chart" uri="{C3380CC4-5D6E-409C-BE32-E72D297353CC}">
              <c16:uniqueId val="{00000000-738F-43BB-AE68-2C33932B61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738F-43BB-AE68-2C33932B61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18.670000000000002</c:v>
                </c:pt>
                <c:pt idx="1">
                  <c:v>16.82</c:v>
                </c:pt>
                <c:pt idx="2">
                  <c:v>15.36</c:v>
                </c:pt>
                <c:pt idx="3">
                  <c:v>11.16</c:v>
                </c:pt>
                <c:pt idx="4">
                  <c:v>17.37</c:v>
                </c:pt>
              </c:numCache>
            </c:numRef>
          </c:val>
          <c:extLst>
            <c:ext xmlns:c16="http://schemas.microsoft.com/office/drawing/2014/chart" uri="{C3380CC4-5D6E-409C-BE32-E72D297353CC}">
              <c16:uniqueId val="{00000000-97A5-4C10-8E5E-58E4148434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97A5-4C10-8E5E-58E4148434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268.79000000000002</c:v>
                </c:pt>
                <c:pt idx="1">
                  <c:v>303.24</c:v>
                </c:pt>
                <c:pt idx="2">
                  <c:v>323.22000000000003</c:v>
                </c:pt>
                <c:pt idx="3">
                  <c:v>459.16</c:v>
                </c:pt>
                <c:pt idx="4">
                  <c:v>296.88</c:v>
                </c:pt>
              </c:numCache>
            </c:numRef>
          </c:val>
          <c:extLst>
            <c:ext xmlns:c16="http://schemas.microsoft.com/office/drawing/2014/chart" uri="{C3380CC4-5D6E-409C-BE32-E72D297353CC}">
              <c16:uniqueId val="{00000000-4331-4104-B4CD-35EBC50154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4331-4104-B4CD-35EBC50154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37"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北海道　福島町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3467</v>
      </c>
      <c r="AM8" s="54"/>
      <c r="AN8" s="54"/>
      <c r="AO8" s="54"/>
      <c r="AP8" s="54"/>
      <c r="AQ8" s="54"/>
      <c r="AR8" s="54"/>
      <c r="AS8" s="54"/>
      <c r="AT8" s="53">
        <f>データ!T6</f>
        <v>187.25</v>
      </c>
      <c r="AU8" s="53"/>
      <c r="AV8" s="53"/>
      <c r="AW8" s="53"/>
      <c r="AX8" s="53"/>
      <c r="AY8" s="53"/>
      <c r="AZ8" s="53"/>
      <c r="BA8" s="53"/>
      <c r="BB8" s="53">
        <f>データ!U6</f>
        <v>18.52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12.49</v>
      </c>
      <c r="Q10" s="53"/>
      <c r="R10" s="53"/>
      <c r="S10" s="53"/>
      <c r="T10" s="53"/>
      <c r="U10" s="53"/>
      <c r="V10" s="53"/>
      <c r="W10" s="53">
        <f>データ!Q6</f>
        <v>100</v>
      </c>
      <c r="X10" s="53"/>
      <c r="Y10" s="53"/>
      <c r="Z10" s="53"/>
      <c r="AA10" s="53"/>
      <c r="AB10" s="53"/>
      <c r="AC10" s="53"/>
      <c r="AD10" s="54">
        <f>データ!R6</f>
        <v>1700</v>
      </c>
      <c r="AE10" s="54"/>
      <c r="AF10" s="54"/>
      <c r="AG10" s="54"/>
      <c r="AH10" s="54"/>
      <c r="AI10" s="54"/>
      <c r="AJ10" s="54"/>
      <c r="AK10" s="2"/>
      <c r="AL10" s="54">
        <f>データ!V6</f>
        <v>426</v>
      </c>
      <c r="AM10" s="54"/>
      <c r="AN10" s="54"/>
      <c r="AO10" s="54"/>
      <c r="AP10" s="54"/>
      <c r="AQ10" s="54"/>
      <c r="AR10" s="54"/>
      <c r="AS10" s="54"/>
      <c r="AT10" s="53">
        <f>データ!W6</f>
        <v>0.01</v>
      </c>
      <c r="AU10" s="53"/>
      <c r="AV10" s="53"/>
      <c r="AW10" s="53"/>
      <c r="AX10" s="53"/>
      <c r="AY10" s="53"/>
      <c r="AZ10" s="53"/>
      <c r="BA10" s="53"/>
      <c r="BB10" s="53">
        <f>データ!X6</f>
        <v>42600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up/OwYKBfL1xJRCi/Up4cR1b0Ay4T98dcsogaP5dRFQCBinwwEhQqhj2XNBVNqE6eUHzBo64Oaa+SYastvX8Pg==" saltValue="vPo770xdefE4moRTReg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13323</v>
      </c>
      <c r="D6" s="19">
        <f t="shared" si="3"/>
        <v>47</v>
      </c>
      <c r="E6" s="19">
        <f t="shared" si="3"/>
        <v>18</v>
      </c>
      <c r="F6" s="19">
        <f t="shared" si="3"/>
        <v>0</v>
      </c>
      <c r="G6" s="19">
        <f t="shared" si="3"/>
        <v>0</v>
      </c>
      <c r="H6" s="19" t="str">
        <f t="shared" si="3"/>
        <v>北海道　福島町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12.49</v>
      </c>
      <c r="Q6" s="20">
        <f t="shared" si="3"/>
        <v>100</v>
      </c>
      <c r="R6" s="20">
        <f t="shared" si="3"/>
        <v>1700</v>
      </c>
      <c r="S6" s="20">
        <f t="shared" si="3"/>
        <v>3467</v>
      </c>
      <c r="T6" s="20">
        <f t="shared" si="3"/>
        <v>187.25</v>
      </c>
      <c r="U6" s="20">
        <f t="shared" si="3"/>
        <v>18.52</v>
      </c>
      <c r="V6" s="20">
        <f t="shared" si="3"/>
        <v>426</v>
      </c>
      <c r="W6" s="20">
        <f t="shared" si="3"/>
        <v>0.01</v>
      </c>
      <c r="X6" s="20">
        <f t="shared" si="3"/>
        <v>42600</v>
      </c>
      <c r="Y6" s="21">
        <f>IF(Y7="",NA(),Y7)</f>
        <v>18.670000000000002</v>
      </c>
      <c r="Z6" s="21">
        <f t="shared" ref="Z6:AH6" si="4">IF(Z7="",NA(),Z7)</f>
        <v>16.82</v>
      </c>
      <c r="AA6" s="21">
        <f t="shared" si="4"/>
        <v>15.36</v>
      </c>
      <c r="AB6" s="21">
        <f t="shared" si="4"/>
        <v>11.16</v>
      </c>
      <c r="AC6" s="21">
        <f t="shared" si="4"/>
        <v>17.37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4509.3900000000003</v>
      </c>
      <c r="BG6" s="21">
        <f t="shared" ref="BG6:BO6" si="7">IF(BG7="",NA(),BG7)</f>
        <v>4429.18</v>
      </c>
      <c r="BH6" s="21">
        <f t="shared" si="7"/>
        <v>4573.58</v>
      </c>
      <c r="BI6" s="21">
        <f t="shared" si="7"/>
        <v>4747.99</v>
      </c>
      <c r="BJ6" s="21">
        <f t="shared" si="7"/>
        <v>4633.0200000000004</v>
      </c>
      <c r="BK6" s="21">
        <f t="shared" si="7"/>
        <v>421.25</v>
      </c>
      <c r="BL6" s="21">
        <f t="shared" si="7"/>
        <v>398.42</v>
      </c>
      <c r="BM6" s="21">
        <f t="shared" si="7"/>
        <v>393.35</v>
      </c>
      <c r="BN6" s="21">
        <f t="shared" si="7"/>
        <v>397.03</v>
      </c>
      <c r="BO6" s="21">
        <f t="shared" si="7"/>
        <v>424.95</v>
      </c>
      <c r="BP6" s="20" t="str">
        <f>IF(BP7="","",IF(BP7="-","【-】","【"&amp;SUBSTITUTE(TEXT(BP7,"#,##0.00"),"-","△")&amp;"】"))</f>
        <v>【349.83】</v>
      </c>
      <c r="BQ6" s="21">
        <f>IF(BQ7="",NA(),BQ7)</f>
        <v>18.670000000000002</v>
      </c>
      <c r="BR6" s="21">
        <f t="shared" ref="BR6:BZ6" si="8">IF(BR7="",NA(),BR7)</f>
        <v>16.82</v>
      </c>
      <c r="BS6" s="21">
        <f t="shared" si="8"/>
        <v>15.36</v>
      </c>
      <c r="BT6" s="21">
        <f t="shared" si="8"/>
        <v>11.16</v>
      </c>
      <c r="BU6" s="21">
        <f t="shared" si="8"/>
        <v>17.37</v>
      </c>
      <c r="BV6" s="21">
        <f t="shared" si="8"/>
        <v>53.23</v>
      </c>
      <c r="BW6" s="21">
        <f t="shared" si="8"/>
        <v>50.7</v>
      </c>
      <c r="BX6" s="21">
        <f t="shared" si="8"/>
        <v>48.13</v>
      </c>
      <c r="BY6" s="21">
        <f t="shared" si="8"/>
        <v>46.58</v>
      </c>
      <c r="BZ6" s="21">
        <f t="shared" si="8"/>
        <v>41.67</v>
      </c>
      <c r="CA6" s="20" t="str">
        <f>IF(CA7="","",IF(CA7="-","【-】","【"&amp;SUBSTITUTE(TEXT(CA7,"#,##0.00"),"-","△")&amp;"】"))</f>
        <v>【53.65】</v>
      </c>
      <c r="CB6" s="21">
        <f>IF(CB7="",NA(),CB7)</f>
        <v>268.79000000000002</v>
      </c>
      <c r="CC6" s="21">
        <f t="shared" ref="CC6:CK6" si="9">IF(CC7="",NA(),CC7)</f>
        <v>303.24</v>
      </c>
      <c r="CD6" s="21">
        <f t="shared" si="9"/>
        <v>323.22000000000003</v>
      </c>
      <c r="CE6" s="21">
        <f t="shared" si="9"/>
        <v>459.16</v>
      </c>
      <c r="CF6" s="21">
        <f t="shared" si="9"/>
        <v>296.88</v>
      </c>
      <c r="CG6" s="21">
        <f t="shared" si="9"/>
        <v>283.3</v>
      </c>
      <c r="CH6" s="21">
        <f t="shared" si="9"/>
        <v>289.81</v>
      </c>
      <c r="CI6" s="21">
        <f t="shared" si="9"/>
        <v>301.54000000000002</v>
      </c>
      <c r="CJ6" s="21">
        <f t="shared" si="9"/>
        <v>311.73</v>
      </c>
      <c r="CK6" s="21">
        <f t="shared" si="9"/>
        <v>326.49</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13323</v>
      </c>
      <c r="D7" s="23">
        <v>47</v>
      </c>
      <c r="E7" s="23">
        <v>18</v>
      </c>
      <c r="F7" s="23">
        <v>0</v>
      </c>
      <c r="G7" s="23">
        <v>0</v>
      </c>
      <c r="H7" s="23" t="s">
        <v>97</v>
      </c>
      <c r="I7" s="23" t="s">
        <v>98</v>
      </c>
      <c r="J7" s="23" t="s">
        <v>99</v>
      </c>
      <c r="K7" s="23" t="s">
        <v>100</v>
      </c>
      <c r="L7" s="23" t="s">
        <v>101</v>
      </c>
      <c r="M7" s="23" t="s">
        <v>102</v>
      </c>
      <c r="N7" s="24" t="s">
        <v>103</v>
      </c>
      <c r="O7" s="24" t="s">
        <v>104</v>
      </c>
      <c r="P7" s="24">
        <v>12.49</v>
      </c>
      <c r="Q7" s="24">
        <v>100</v>
      </c>
      <c r="R7" s="24">
        <v>1700</v>
      </c>
      <c r="S7" s="24">
        <v>3467</v>
      </c>
      <c r="T7" s="24">
        <v>187.25</v>
      </c>
      <c r="U7" s="24">
        <v>18.52</v>
      </c>
      <c r="V7" s="24">
        <v>426</v>
      </c>
      <c r="W7" s="24">
        <v>0.01</v>
      </c>
      <c r="X7" s="24">
        <v>42600</v>
      </c>
      <c r="Y7" s="24">
        <v>18.670000000000002</v>
      </c>
      <c r="Z7" s="24">
        <v>16.82</v>
      </c>
      <c r="AA7" s="24">
        <v>15.36</v>
      </c>
      <c r="AB7" s="24">
        <v>11.16</v>
      </c>
      <c r="AC7" s="24">
        <v>17.37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4509.3900000000003</v>
      </c>
      <c r="BG7" s="24">
        <v>4429.18</v>
      </c>
      <c r="BH7" s="24">
        <v>4573.58</v>
      </c>
      <c r="BI7" s="24">
        <v>4747.99</v>
      </c>
      <c r="BJ7" s="24">
        <v>4633.0200000000004</v>
      </c>
      <c r="BK7" s="24">
        <v>421.25</v>
      </c>
      <c r="BL7" s="24">
        <v>398.42</v>
      </c>
      <c r="BM7" s="24">
        <v>393.35</v>
      </c>
      <c r="BN7" s="24">
        <v>397.03</v>
      </c>
      <c r="BO7" s="24">
        <v>424.95</v>
      </c>
      <c r="BP7" s="24">
        <v>349.83</v>
      </c>
      <c r="BQ7" s="24">
        <v>18.670000000000002</v>
      </c>
      <c r="BR7" s="24">
        <v>16.82</v>
      </c>
      <c r="BS7" s="24">
        <v>15.36</v>
      </c>
      <c r="BT7" s="24">
        <v>11.16</v>
      </c>
      <c r="BU7" s="24">
        <v>17.37</v>
      </c>
      <c r="BV7" s="24">
        <v>53.23</v>
      </c>
      <c r="BW7" s="24">
        <v>50.7</v>
      </c>
      <c r="BX7" s="24">
        <v>48.13</v>
      </c>
      <c r="BY7" s="24">
        <v>46.58</v>
      </c>
      <c r="BZ7" s="24">
        <v>41.67</v>
      </c>
      <c r="CA7" s="24">
        <v>53.65</v>
      </c>
      <c r="CB7" s="24">
        <v>268.79000000000002</v>
      </c>
      <c r="CC7" s="24">
        <v>303.24</v>
      </c>
      <c r="CD7" s="24">
        <v>323.22000000000003</v>
      </c>
      <c r="CE7" s="24">
        <v>459.16</v>
      </c>
      <c r="CF7" s="24">
        <v>296.88</v>
      </c>
      <c r="CG7" s="24">
        <v>283.3</v>
      </c>
      <c r="CH7" s="24">
        <v>289.81</v>
      </c>
      <c r="CI7" s="24">
        <v>301.54000000000002</v>
      </c>
      <c r="CJ7" s="24">
        <v>311.73</v>
      </c>
      <c r="CK7" s="24">
        <v>326.49</v>
      </c>
      <c r="CL7" s="24">
        <v>307.86</v>
      </c>
      <c r="CM7" s="24" t="s">
        <v>103</v>
      </c>
      <c r="CN7" s="24" t="s">
        <v>103</v>
      </c>
      <c r="CO7" s="24" t="s">
        <v>103</v>
      </c>
      <c r="CP7" s="24" t="s">
        <v>103</v>
      </c>
      <c r="CQ7" s="24" t="s">
        <v>103</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地図情報 （総務課）</cp:lastModifiedBy>
  <cp:lastPrinted>2025-01-27T07:44:31Z</cp:lastPrinted>
  <dcterms:created xsi:type="dcterms:W3CDTF">2025-01-24T07:39:30Z</dcterms:created>
  <dcterms:modified xsi:type="dcterms:W3CDTF">2025-01-27T07:44:34Z</dcterms:modified>
  <cp:category/>
</cp:coreProperties>
</file>