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v3\共有\財務グループ\財務係(H24.03.31)\Ｄドライブ\財政状況資料集の作成\R06年度決算\R8.3.3【3.10〆：提出、3.23〆：公表】令和６年度財政状況資料集の作成及び公表について\R8.3.16【3.17〆】確認事項\"/>
    </mc:Choice>
  </mc:AlternateContent>
  <xr:revisionPtr revIDLastSave="0" documentId="13_ncr:1_{5947A1B2-9C7D-4C21-BC7E-CDAB2FF1C7C8}" xr6:coauthVersionLast="47" xr6:coauthVersionMax="47" xr10:uidLastSave="{00000000-0000-0000-0000-000000000000}"/>
  <bookViews>
    <workbookView xWindow="-28920" yWindow="-120" windowWidth="29040" windowHeight="15720" tabRatio="603"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BE34" i="10"/>
  <c r="U34" i="10"/>
  <c r="U35" i="10" s="1"/>
  <c r="U36" i="10" s="1"/>
  <c r="U37"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<sst xmlns="http://schemas.openxmlformats.org/spreadsheetml/2006/main" count="1065" uniqueCount="556">
  <si>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</si>
  <si>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</si>
  <si>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</si>
  <si>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</si>
  <si>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</si>
  <si>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</si>
  <si>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</si>
  <si>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</si>
  <si>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</si>
  <si>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</si>
  <si>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</si>
  <si>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</si>
  <si>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</si>
  <si>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</si>
  <si>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</si>
  <si>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</si>
  <si>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</si>
  <si>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</si>
  <si>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</si>
  <si>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</si>
  <si>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</si>
  <si>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</si>
  <si>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</si>
  <si>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</si>
  <si>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</si>
  <si>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</si>
  <si>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</si>
  <si>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</si>
  <si>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</si>
  <si>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</si>
  <si>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</si>
  <si>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</si>
  <si>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</si>
  <si>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</si>
  <si>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</si>
  <si>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</si>
  <si>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</si>
  <si>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</si>
  <si>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</si>
  <si>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</si>
  <si>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</si>
  <si>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</si>
  <si>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</si>
  <si>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</si>
  <si>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</si>
  <si>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</si>
  <si>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</si>
  <si>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</si>
  <si>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</si>
  <si>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</si>
  <si>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</si>
  <si>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</si>
  <si>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</si>
  <si>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</si>
  <si>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</si>
  <si>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</si>
  <si>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</si>
  <si>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</si>
  <si>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</si>
  <si>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</si>
  <si>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</si>
  <si>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</si>
  <si>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</si>
  <si>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</si>
  <si>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</si>
  <si>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</si>
  <si>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</si>
  <si>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</si>
  <si>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</si>
  <si>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</si>
  <si>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</si>
  <si>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</si>
  <si>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</si>
  <si>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</si>
  <si>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</si>
  <si>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</si>
  <si>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</si>
  <si>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</si>
  <si>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</si>
  <si>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</si>
  <si>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</si>
  <si>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</si>
  <si>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</si>
  <si>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</si>
  <si>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</si>
  <si>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</si>
  <si>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</si>
  <si>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</si>
  <si>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</si>
  <si>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</si>
  <si>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</si>
  <si>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</si>
  <si>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</si>
  <si>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</si>
  <si>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</si>
  <si>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</si>
  <si>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</si>
  <si>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</si>
  <si>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</si>
  <si>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</si>
  <si>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</si>
  <si>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</si>
  <si>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</si>
  <si>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</si>
  <si>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</si>
  <si>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</si>
  <si>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</si>
  <si>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</si>
  <si>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</si>
  <si>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</si>
  <si>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</si>
  <si>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</si>
  <si>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</si>
  <si>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</si>
  <si>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</si>
  <si>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</si>
  <si>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</si>
  <si>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</si>
  <si>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</si>
  <si>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</si>
  <si>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</si>
  <si>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</si>
  <si>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</si>
  <si>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</si>
  <si>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</si>
  <si>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</si>
  <si>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</si>
  <si>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</si>
  <si>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</si>
  <si>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</si>
  <si>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</si>
  <si>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</si>
  <si>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</si>
  <si>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</si>
  <si>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</si>
  <si>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</si>
  <si>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</si>
  <si>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</si>
  <si>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</si>
  <si>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</si>
  <si>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</si>
  <si>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</si>
  <si>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</si>
  <si>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</si>
  <si>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</si>
  <si>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</si>
  <si>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</si>
  <si>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</si>
  <si>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</si>
  <si>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</si>
  <si>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</si>
  <si>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</si>
  <si>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</si>
  <si>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</si>
  <si>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</si>
  <si>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</si>
  <si>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</si>
  <si>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</si>
  <si>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</si>
  <si>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</si>
  <si>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</si>
  <si>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</si>
  <si>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</si>
  <si>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</si>
  <si>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</si>
  <si>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</si>
  <si>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</si>
  <si>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</si>
  <si>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</si>
  <si>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</si>
  <si>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</si>
  <si>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</si>
  <si>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</si>
  <si>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</si>
  <si>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</si>
  <si>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</si>
  <si>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</si>
  <si>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</si>
  <si>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</si>
  <si>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</si>
  <si>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</si>
  <si>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</si>
  <si>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</si>
  <si>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</si>
  <si>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</si>
  <si>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</si>
  <si>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</si>
  <si>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</si>
  <si>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</si>
  <si>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</si>
  <si>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</si>
  <si>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</si>
  <si>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</si>
  <si>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</si>
  <si>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</si>
  <si>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</si>
  <si>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</si>
  <si>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</si>
  <si>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</si>
  <si>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</si>
  <si>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</si>
  <si>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</si>
  <si>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</si>
  <si>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</si>
  <si>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北海道福島町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</si>
  <si>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</si>
  <si>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</si>
  <si>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</si>
  <si>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</si>
  <si>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</si>
  <si>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</si>
  <si>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</si>
  <si>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</si>
  <si>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</si>
  <si>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</si>
  <si>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</si>
  <si>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</si>
  <si>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</si>
  <si>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</si>
  <si>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</si>
  <si>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</si>
  <si>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</si>
  <si>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</si>
  <si>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</si>
  <si>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</si>
  <si>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</si>
  <si>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</si>
  <si>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</si>
  <si>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</si>
  <si>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</si>
  <si>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</si>
  <si>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</si>
  <si>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</si>
  <si>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</si>
  <si>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</si>
  <si>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</si>
  <si>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</si>
  <si>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</si>
  <si>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</si>
  <si>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</si>
  <si>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</si>
  <si>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</si>
  <si>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</si>
  <si>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</si>
  <si>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</si>
  <si>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</si>
  <si>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</si>
  <si>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</si>
  <si>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</si>
  <si>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</si>
  <si>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</si>
  <si>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</si>
  <si>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</si>
  <si>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</si>
  <si>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</si>
  <si>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</si>
  <si>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</si>
  <si>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</si>
  <si>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</si>
  <si>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</si>
  <si>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</si>
  <si>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</si>
  <si>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</si>
  <si>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</si>
  <si>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</si>
  <si>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</si>
  <si>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</si>
  <si>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</si>
  <si>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</si>
  <si>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</si>
  <si>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</si>
  <si>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</si>
  <si>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</si>
  <si>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</si>
  <si>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</si>
  <si>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</si>
  <si>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</si>
  <si>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</si>
  <si>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</si>
  <si>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</si>
  <si>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</si>
  <si>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</si>
  <si>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</si>
  <si>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</si>
  <si>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</si>
  <si>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</si>
  <si>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</si>
  <si>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</si>
  <si>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</si>
  <si>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</si>
  <si>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</si>
  <si>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</si>
  <si>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</si>
  <si>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</si>
  <si>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</si>
  <si>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</si>
  <si>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</si>
  <si>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</si>
  <si>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</si>
  <si>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</si>
  <si>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</si>
  <si>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</si>
  <si>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</si>
  <si>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</si>
  <si>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</si>
  <si>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</si>
  <si>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</si>
  <si>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</si>
  <si>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</si>
  <si>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</si>
  <si>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</si>
  <si>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</si>
  <si>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</si>
  <si>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</si>
  <si>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</si>
  <si>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</si>
  <si>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</si>
  <si>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</si>
  <si>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</si>
  <si>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</si>
  <si>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</si>
  <si>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</si>
  <si>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</si>
  <si>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</si>
  <si>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</si>
  <si>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</si>
  <si>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</si>
  <si>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</si>
  <si>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</si>
  <si>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</si>
  <si>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</si>
  <si>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</si>
  <si>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</si>
  <si>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</si>
  <si>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</si>
  <si>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</si>
  <si>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</si>
  <si>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</si>
  <si>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</si>
  <si>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</si>
  <si>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</si>
  <si>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</si>
  <si>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</si>
  <si>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</si>
  <si>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</si>
  <si>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</si>
  <si>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</si>
  <si>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</si>
  <si>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</si>
  <si>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</si>
  <si>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</si>
  <si>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</si>
  <si>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</si>
  <si>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</si>
  <si>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</si>
  <si>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北海道福島町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</si>
  <si>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</si>
  <si>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</si>
  <si>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</si>
  <si>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</si>
  <si>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</si>
  <si>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</si>
  <si>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</si>
  <si>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</si>
  <si>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</si>
  <si>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</si>
  <si>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</si>
  <si>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</si>
  <si>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</si>
  <si>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</si>
  <si>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</si>
  <si>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</si>
  <si>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</si>
  <si>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</si>
  <si>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</si>
  <si>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</si>
  <si>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</si>
  <si>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</si>
  <si>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</si>
  <si>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</si>
  <si>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</si>
  <si>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</si>
  <si>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</si>
  <si>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</si>
  <si>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</si>
  <si>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</si>
  <si>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</si>
  <si>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</si>
  <si>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</si>
  <si>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</si>
  <si>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</si>
  <si>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</si>
  <si>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国民健康保険診療所特別会計</t>
    <phoneticPr fontId="5"/>
  </si>
  <si>
    <t>福島町水道事業会計</t>
    <phoneticPr fontId="5"/>
  </si>
  <si>
    <t>法適用企業</t>
    <phoneticPr fontId="5"/>
  </si>
  <si>
    <t>福島町浄化槽事業会計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</si>
  <si>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</si>
  <si>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</si>
  <si>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</si>
  <si>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</si>
  <si>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</si>
  <si>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</si>
  <si>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</si>
  <si>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</si>
  <si>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</si>
  <si>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</si>
  <si>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</si>
  <si>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</si>
  <si>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</si>
  <si>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</si>
  <si>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</si>
  <si>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</si>
  <si>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</si>
  <si>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</si>
  <si>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</si>
  <si>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</si>
  <si>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</si>
  <si>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</si>
  <si>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</si>
  <si>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</si>
  <si>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</si>
  <si>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</si>
  <si>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</si>
  <si>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</si>
  <si>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</si>
  <si>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</si>
  <si>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</si>
  <si>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</si>
  <si>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</si>
  <si>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</si>
  <si>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</si>
  <si>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</si>
  <si>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</si>
  <si>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</si>
  <si>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</si>
  <si>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</si>
  <si>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</si>
  <si>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</si>
  <si>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</si>
  <si>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</si>
  <si>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</si>
  <si>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</si>
  <si>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</si>
  <si>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</si>
  <si>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</si>
  <si>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</si>
  <si>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</si>
  <si>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</si>
  <si>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</si>
  <si>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</si>
  <si>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</si>
  <si>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</si>
  <si>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</si>
  <si>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</si>
  <si>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</si>
  <si>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</si>
  <si>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</si>
  <si>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</si>
  <si>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</si>
  <si>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</si>
  <si>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</si>
  <si>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</si>
  <si>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</si>
  <si>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</si>
  <si>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</si>
  <si>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</si>
  <si>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</si>
  <si>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</si>
  <si>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</si>
  <si>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</si>
  <si>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</si>
  <si>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</si>
  <si>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</si>
  <si>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</si>
  <si>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</si>
  <si>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</si>
  <si>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</si>
  <si>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</si>
  <si>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</si>
  <si>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</si>
  <si>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</si>
  <si>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</si>
  <si>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</si>
  <si>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</si>
  <si>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</si>
  <si>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</si>
  <si>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</si>
  <si>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</si>
  <si>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</si>
  <si>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</si>
  <si>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</si>
  <si>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</si>
  <si>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</si>
  <si>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</si>
  <si>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</si>
  <si>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</si>
  <si>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</si>
  <si>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</si>
  <si>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</si>
  <si>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</si>
  <si>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</si>
  <si>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</si>
  <si>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</si>
  <si>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</si>
  <si>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</si>
  <si>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</si>
  <si>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</si>
  <si>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</si>
  <si>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</si>
  <si>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</si>
  <si>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</si>
  <si>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</si>
  <si>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</si>
  <si>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</si>
  <si>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</si>
  <si>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</si>
  <si>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</si>
  <si>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</si>
  <si>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</si>
  <si>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</si>
  <si>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</si>
  <si>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</si>
  <si>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</si>
  <si>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</si>
  <si>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</si>
  <si>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</si>
  <si>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</si>
  <si>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</si>
  <si>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</si>
  <si>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</si>
  <si>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</si>
  <si>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1.97</t>
  </si>
  <si>
    <t>福島町水道事業会計</t>
  </si>
  <si>
    <t>一般会計</t>
  </si>
  <si>
    <t>介護保険特別会計</t>
  </si>
  <si>
    <t>国民健康保険特別会計</t>
  </si>
  <si>
    <t>国民健康保険診療所特別会計</t>
  </si>
  <si>
    <t>福島町浄化槽事業会計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</si>
  <si>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</si>
  <si>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</si>
  <si>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</si>
  <si>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</si>
  <si>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</si>
  <si>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</si>
  <si>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</si>
  <si>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</si>
  <si>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</si>
  <si>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渡島西部広域事務組合</t>
    <rPh sb="0" eb="2">
      <t>オシマ</t>
    </rPh>
    <rPh sb="2" eb="4">
      <t>セイブ</t>
    </rPh>
    <rPh sb="4" eb="6">
      <t>コウイキ</t>
    </rPh>
    <rPh sb="6" eb="8">
      <t>ジム</t>
    </rPh>
    <rPh sb="8" eb="10">
      <t>クミアイ</t>
    </rPh>
    <phoneticPr fontId="2"/>
  </si>
  <si>
    <t>渡島廃棄物処理広域連合</t>
    <rPh sb="0" eb="2">
      <t>オシマ</t>
    </rPh>
    <rPh sb="2" eb="5">
      <t>ハイキブツ</t>
    </rPh>
    <rPh sb="5" eb="9">
      <t>ショリコウイキ</t>
    </rPh>
    <rPh sb="9" eb="11">
      <t>レンゴウ</t>
    </rPh>
    <phoneticPr fontId="2"/>
  </si>
  <si>
    <t>渡島・檜山地方税滞納整理機構</t>
    <rPh sb="0" eb="2">
      <t>オシマ</t>
    </rPh>
    <rPh sb="3" eb="5">
      <t>ヒヤマ</t>
    </rPh>
    <rPh sb="5" eb="14">
      <t>チホウゼイタイノウセイリキコウ</t>
    </rPh>
    <phoneticPr fontId="2"/>
  </si>
  <si>
    <t>福島町まちづくり工房</t>
    <rPh sb="0" eb="3">
      <t>フクシマチョウ</t>
    </rPh>
    <rPh sb="8" eb="10">
      <t>コウボウ</t>
    </rPh>
    <phoneticPr fontId="2"/>
  </si>
  <si>
    <t>ふるさと応援基金</t>
    <rPh sb="4" eb="8">
      <t>オウエンキキン</t>
    </rPh>
    <phoneticPr fontId="5"/>
  </si>
  <si>
    <t>公共施設維持保全基金</t>
    <rPh sb="0" eb="4">
      <t>コウキョウシセツ</t>
    </rPh>
    <rPh sb="4" eb="8">
      <t>イジホゼン</t>
    </rPh>
    <rPh sb="8" eb="10">
      <t>キキン</t>
    </rPh>
    <phoneticPr fontId="5"/>
  </si>
  <si>
    <t>ふるさと定住促進住宅基金</t>
    <rPh sb="4" eb="8">
      <t>テイジュウソクシン</t>
    </rPh>
    <rPh sb="8" eb="10">
      <t>ジュウタク</t>
    </rPh>
    <rPh sb="10" eb="12">
      <t>キキン</t>
    </rPh>
    <phoneticPr fontId="5"/>
  </si>
  <si>
    <t>人財育成基金</t>
    <rPh sb="0" eb="4">
      <t>ジンザイイクセイ</t>
    </rPh>
    <rPh sb="4" eb="6">
      <t>キキン</t>
    </rPh>
    <phoneticPr fontId="5"/>
  </si>
  <si>
    <t>花田俊勝奨学金基金</t>
    <rPh sb="0" eb="4">
      <t>ハナタトシカツ</t>
    </rPh>
    <rPh sb="4" eb="7">
      <t>ショウガクキン</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</si>
</sst>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E161-4306-B4E7-27EBCCBA53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134982</c:v>
                </c:pt>
                <c:pt idx="1">
                  <c:v>231566</c:v>
                </c:pt>
                <c:pt idx="2">
                  <c:v>330285</c:v>
                </c:pt>
                <c:pt idx="3">
                  <c:v>744314</c:v>
                </c:pt>
                <c:pt idx="4">
                  <c:v>251067</c:v>
                </c:pt>
              </c:numCache>
            </c:numRef>
          </c:val>
          <c:smooth val="0"/>
          <c:extLst>
            <c:ext xmlns:c16="http://schemas.microsoft.com/office/drawing/2014/chart" uri="{C3380CC4-5D6E-409C-BE32-E72D297353CC}">
              <c16:uniqueId val="{00000001-E161-4306-B4E7-27EBCCBA53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4.1399999999999997</c:v>
                </c:pt>
                <c:pt idx="1">
                  <c:v>3.54</c:v>
                </c:pt>
                <c:pt idx="2">
                  <c:v>4.0199999999999996</c:v>
                </c:pt>
                <c:pt idx="3">
                  <c:v>2.2400000000000002</c:v>
                </c:pt>
                <c:pt idx="4">
                  <c:v>4.49</c:v>
                </c:pt>
              </c:numCache>
            </c:numRef>
          </c:val>
          <c:extLst>
            <c:ext xmlns:c16="http://schemas.microsoft.com/office/drawing/2014/chart" uri="{C3380CC4-5D6E-409C-BE32-E72D297353CC}">
              <c16:uniqueId val="{00000000-3FD8-429E-8247-DF88261A75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50.6</c:v>
                </c:pt>
                <c:pt idx="1">
                  <c:v>47.5</c:v>
                </c:pt>
                <c:pt idx="2">
                  <c:v>50.63</c:v>
                </c:pt>
                <c:pt idx="3">
                  <c:v>50.62</c:v>
                </c:pt>
                <c:pt idx="4">
                  <c:v>48.58</c:v>
                </c:pt>
              </c:numCache>
            </c:numRef>
          </c:val>
          <c:extLst>
            <c:ext xmlns:c16="http://schemas.microsoft.com/office/drawing/2014/chart" uri="{C3380CC4-5D6E-409C-BE32-E72D297353CC}">
              <c16:uniqueId val="{00000001-3FD8-429E-8247-DF88261A75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1.52</c:v>
                </c:pt>
                <c:pt idx="1">
                  <c:v>1.83</c:v>
                </c:pt>
                <c:pt idx="2">
                  <c:v>2.2599999999999998</c:v>
                </c:pt>
                <c:pt idx="3">
                  <c:v>-1.97</c:v>
                </c:pt>
                <c:pt idx="4">
                  <c:v>0.8</c:v>
                </c:pt>
              </c:numCache>
            </c:numRef>
          </c:val>
          <c:smooth val="0"/>
          <c:extLst>
            <c:ext xmlns:c16="http://schemas.microsoft.com/office/drawing/2014/chart" uri="{C3380CC4-5D6E-409C-BE32-E72D297353CC}">
              <c16:uniqueId val="{00000002-3FD8-429E-8247-DF88261A75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BE16-436D-B3FD-623950F52E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16-436D-B3FD-623950F52E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E16-436D-B3FD-623950F52EF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E16-436D-B3FD-623950F52EF5}"/>
            </c:ext>
          </c:extLst>
        </c:ser>
        <c:ser>
          <c:idx val="4"/>
          <c:order val="4"/>
          <c:tx>
            <c:strRef>
              <c:f>データシート!$A$31</c:f>
              <c:strCache>
                <c:ptCount val="1"/>
                <c:pt idx="0">
                  <c:v>福島町浄化槽事業会計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0.25</c:v>
                </c:pt>
              </c:numCache>
            </c:numRef>
          </c:val>
          <c:extLst>
            <c:ext xmlns:c16="http://schemas.microsoft.com/office/drawing/2014/chart" uri="{C3380CC4-5D6E-409C-BE32-E72D297353CC}">
              <c16:uniqueId val="{00000004-BE16-436D-B3FD-623950F52EF5}"/>
            </c:ext>
          </c:extLst>
        </c:ser>
        <c:ser>
          <c:idx val="5"/>
          <c:order val="5"/>
          <c:tx>
            <c:strRef>
              <c:f>データシート!$A$32</c:f>
              <c:strCache>
                <c:ptCount val="1"/>
                <c:pt idx="0">
                  <c:v>国民健康保険診療所特別会計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0.36</c:v>
                </c:pt>
                <c:pt idx="2">
                  <c:v>#N/A</c:v>
                </c:pt>
                <c:pt idx="3">
                  <c:v>0.53</c:v>
                </c:pt>
                <c:pt idx="4">
                  <c:v>#N/A</c:v>
                </c:pt>
                <c:pt idx="5">
                  <c:v>0.35</c:v>
                </c:pt>
                <c:pt idx="6">
                  <c:v>#N/A</c:v>
                </c:pt>
                <c:pt idx="7">
                  <c:v>0.26</c:v>
                </c:pt>
                <c:pt idx="8">
                  <c:v>#N/A</c:v>
                </c:pt>
                <c:pt idx="9">
                  <c:v>0.38</c:v>
                </c:pt>
              </c:numCache>
            </c:numRef>
          </c:val>
          <c:extLst>
            <c:ext xmlns:c16="http://schemas.microsoft.com/office/drawing/2014/chart" uri="{C3380CC4-5D6E-409C-BE32-E72D297353CC}">
              <c16:uniqueId val="{00000005-BE16-436D-B3FD-623950F52EF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1.27</c:v>
                </c:pt>
                <c:pt idx="2">
                  <c:v>#N/A</c:v>
                </c:pt>
                <c:pt idx="3">
                  <c:v>1.59</c:v>
                </c:pt>
                <c:pt idx="4">
                  <c:v>#N/A</c:v>
                </c:pt>
                <c:pt idx="5">
                  <c:v>1.37</c:v>
                </c:pt>
                <c:pt idx="6">
                  <c:v>#N/A</c:v>
                </c:pt>
                <c:pt idx="7">
                  <c:v>0.32</c:v>
                </c:pt>
                <c:pt idx="8">
                  <c:v>#N/A</c:v>
                </c:pt>
                <c:pt idx="9">
                  <c:v>0.46</c:v>
                </c:pt>
              </c:numCache>
            </c:numRef>
          </c:val>
          <c:extLst>
            <c:ext xmlns:c16="http://schemas.microsoft.com/office/drawing/2014/chart" uri="{C3380CC4-5D6E-409C-BE32-E72D297353CC}">
              <c16:uniqueId val="{00000006-BE16-436D-B3FD-623950F52EF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0.37</c:v>
                </c:pt>
                <c:pt idx="2">
                  <c:v>#N/A</c:v>
                </c:pt>
                <c:pt idx="3">
                  <c:v>1.1200000000000001</c:v>
                </c:pt>
                <c:pt idx="4">
                  <c:v>#N/A</c:v>
                </c:pt>
                <c:pt idx="5">
                  <c:v>1.17</c:v>
                </c:pt>
                <c:pt idx="6">
                  <c:v>#N/A</c:v>
                </c:pt>
                <c:pt idx="7">
                  <c:v>1.32</c:v>
                </c:pt>
                <c:pt idx="8">
                  <c:v>#N/A</c:v>
                </c:pt>
                <c:pt idx="9">
                  <c:v>0.86</c:v>
                </c:pt>
              </c:numCache>
            </c:numRef>
          </c:val>
          <c:extLst>
            <c:ext xmlns:c16="http://schemas.microsoft.com/office/drawing/2014/chart" uri="{C3380CC4-5D6E-409C-BE32-E72D297353CC}">
              <c16:uniqueId val="{00000007-BE16-436D-B3FD-623950F52EF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4.13</c:v>
                </c:pt>
                <c:pt idx="2">
                  <c:v>#N/A</c:v>
                </c:pt>
                <c:pt idx="3">
                  <c:v>3.53</c:v>
                </c:pt>
                <c:pt idx="4">
                  <c:v>#N/A</c:v>
                </c:pt>
                <c:pt idx="5">
                  <c:v>4.01</c:v>
                </c:pt>
                <c:pt idx="6">
                  <c:v>#N/A</c:v>
                </c:pt>
                <c:pt idx="7">
                  <c:v>2.2400000000000002</c:v>
                </c:pt>
                <c:pt idx="8">
                  <c:v>#N/A</c:v>
                </c:pt>
                <c:pt idx="9">
                  <c:v>4.49</c:v>
                </c:pt>
              </c:numCache>
            </c:numRef>
          </c:val>
          <c:extLst>
            <c:ext xmlns:c16="http://schemas.microsoft.com/office/drawing/2014/chart" uri="{C3380CC4-5D6E-409C-BE32-E72D297353CC}">
              <c16:uniqueId val="{00000008-BE16-436D-B3FD-623950F52EF5}"/>
            </c:ext>
          </c:extLst>
        </c:ser>
        <c:ser>
          <c:idx val="9"/>
          <c:order val="9"/>
          <c:tx>
            <c:strRef>
              <c:f>データシート!$A$36</c:f>
              <c:strCache>
                <c:ptCount val="1"/>
                <c:pt idx="0">
                  <c:v>福島町水道事業会計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23.53</c:v>
                </c:pt>
                <c:pt idx="2">
                  <c:v>#N/A</c:v>
                </c:pt>
                <c:pt idx="3">
                  <c:v>22.48</c:v>
                </c:pt>
                <c:pt idx="4">
                  <c:v>#N/A</c:v>
                </c:pt>
                <c:pt idx="5">
                  <c:v>24.34</c:v>
                </c:pt>
                <c:pt idx="6">
                  <c:v>#N/A</c:v>
                </c:pt>
                <c:pt idx="7">
                  <c:v>25.21</c:v>
                </c:pt>
                <c:pt idx="8">
                  <c:v>#N/A</c:v>
                </c:pt>
                <c:pt idx="9">
                  <c:v>25.67</c:v>
                </c:pt>
              </c:numCache>
            </c:numRef>
          </c:val>
          <c:extLst>
            <c:ext xmlns:c16="http://schemas.microsoft.com/office/drawing/2014/chart" uri="{C3380CC4-5D6E-409C-BE32-E72D297353CC}">
              <c16:uniqueId val="{00000009-BE16-436D-B3FD-623950F52E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470</c:v>
                </c:pt>
                <c:pt idx="5">
                  <c:v>472</c:v>
                </c:pt>
                <c:pt idx="8">
                  <c:v>474</c:v>
                </c:pt>
                <c:pt idx="11">
                  <c:v>479</c:v>
                </c:pt>
                <c:pt idx="14">
                  <c:v>443</c:v>
                </c:pt>
              </c:numCache>
            </c:numRef>
          </c:val>
          <c:extLst>
            <c:ext xmlns:c16="http://schemas.microsoft.com/office/drawing/2014/chart" uri="{C3380CC4-5D6E-409C-BE32-E72D297353CC}">
              <c16:uniqueId val="{00000000-9597-4556-B0D7-190BA4EE56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9597-4556-B0D7-190BA4EE56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597-4556-B0D7-190BA4EE56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66</c:v>
                </c:pt>
                <c:pt idx="3">
                  <c:v>77</c:v>
                </c:pt>
                <c:pt idx="6">
                  <c:v>77</c:v>
                </c:pt>
                <c:pt idx="9">
                  <c:v>77</c:v>
                </c:pt>
                <c:pt idx="12">
                  <c:v>78</c:v>
                </c:pt>
              </c:numCache>
            </c:numRef>
          </c:val>
          <c:extLst>
            <c:ext xmlns:c16="http://schemas.microsoft.com/office/drawing/2014/chart" uri="{C3380CC4-5D6E-409C-BE32-E72D297353CC}">
              <c16:uniqueId val="{00000003-9597-4556-B0D7-190BA4EE56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c:v>
                </c:pt>
                <c:pt idx="3">
                  <c:v>10</c:v>
                </c:pt>
                <c:pt idx="6">
                  <c:v>15</c:v>
                </c:pt>
                <c:pt idx="9">
                  <c:v>18</c:v>
                </c:pt>
                <c:pt idx="12">
                  <c:v>20</c:v>
                </c:pt>
              </c:numCache>
            </c:numRef>
          </c:val>
          <c:extLst>
            <c:ext xmlns:c16="http://schemas.microsoft.com/office/drawing/2014/chart" uri="{C3380CC4-5D6E-409C-BE32-E72D297353CC}">
              <c16:uniqueId val="{00000004-9597-4556-B0D7-190BA4EE56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97-4556-B0D7-190BA4EE56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97-4556-B0D7-190BA4EE56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598</c:v>
                </c:pt>
                <c:pt idx="3">
                  <c:v>611</c:v>
                </c:pt>
                <c:pt idx="6">
                  <c:v>603</c:v>
                </c:pt>
                <c:pt idx="9">
                  <c:v>611</c:v>
                </c:pt>
                <c:pt idx="12">
                  <c:v>531</c:v>
                </c:pt>
              </c:numCache>
            </c:numRef>
          </c:val>
          <c:extLst>
            <c:ext xmlns:c16="http://schemas.microsoft.com/office/drawing/2014/chart" uri="{C3380CC4-5D6E-409C-BE32-E72D297353CC}">
              <c16:uniqueId val="{00000007-9597-4556-B0D7-190BA4EE56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203</c:v>
                </c:pt>
                <c:pt idx="2">
                  <c:v>#N/A</c:v>
                </c:pt>
                <c:pt idx="3">
                  <c:v>#N/A</c:v>
                </c:pt>
                <c:pt idx="4">
                  <c:v>226</c:v>
                </c:pt>
                <c:pt idx="5">
                  <c:v>#N/A</c:v>
                </c:pt>
                <c:pt idx="6">
                  <c:v>#N/A</c:v>
                </c:pt>
                <c:pt idx="7">
                  <c:v>221</c:v>
                </c:pt>
                <c:pt idx="8">
                  <c:v>#N/A</c:v>
                </c:pt>
                <c:pt idx="9">
                  <c:v>#N/A</c:v>
                </c:pt>
                <c:pt idx="10">
                  <c:v>227</c:v>
                </c:pt>
                <c:pt idx="11">
                  <c:v>#N/A</c:v>
                </c:pt>
                <c:pt idx="12">
                  <c:v>#N/A</c:v>
                </c:pt>
                <c:pt idx="13">
                  <c:v>187</c:v>
                </c:pt>
                <c:pt idx="14">
                  <c:v>#N/A</c:v>
                </c:pt>
              </c:numCache>
            </c:numRef>
          </c:val>
          <c:smooth val="0"/>
          <c:extLst>
            <c:ext xmlns:c16="http://schemas.microsoft.com/office/drawing/2014/chart" uri="{C3380CC4-5D6E-409C-BE32-E72D297353CC}">
              <c16:uniqueId val="{00000008-9597-4556-B0D7-190BA4EE56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3758</c:v>
                </c:pt>
                <c:pt idx="5">
                  <c:v>3908</c:v>
                </c:pt>
                <c:pt idx="8">
                  <c:v>4123</c:v>
                </c:pt>
                <c:pt idx="11">
                  <c:v>4743</c:v>
                </c:pt>
                <c:pt idx="14">
                  <c:v>5163</c:v>
                </c:pt>
              </c:numCache>
            </c:numRef>
          </c:val>
          <c:extLst>
            <c:ext xmlns:c16="http://schemas.microsoft.com/office/drawing/2014/chart" uri="{C3380CC4-5D6E-409C-BE32-E72D297353CC}">
              <c16:uniqueId val="{00000000-5F7F-4F63-BE16-D2A0C52817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541</c:v>
                </c:pt>
                <c:pt idx="5">
                  <c:v>534</c:v>
                </c:pt>
                <c:pt idx="8">
                  <c:v>487</c:v>
                </c:pt>
                <c:pt idx="11">
                  <c:v>384</c:v>
                </c:pt>
                <c:pt idx="14">
                  <c:v>285</c:v>
                </c:pt>
              </c:numCache>
            </c:numRef>
          </c:val>
          <c:extLst>
            <c:ext xmlns:c16="http://schemas.microsoft.com/office/drawing/2014/chart" uri="{C3380CC4-5D6E-409C-BE32-E72D297353CC}">
              <c16:uniqueId val="{00000001-5F7F-4F63-BE16-D2A0C52817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1491</c:v>
                </c:pt>
                <c:pt idx="5">
                  <c:v>1644</c:v>
                </c:pt>
                <c:pt idx="8">
                  <c:v>1672</c:v>
                </c:pt>
                <c:pt idx="11">
                  <c:v>1695</c:v>
                </c:pt>
                <c:pt idx="14">
                  <c:v>1604</c:v>
                </c:pt>
              </c:numCache>
            </c:numRef>
          </c:val>
          <c:extLst>
            <c:ext xmlns:c16="http://schemas.microsoft.com/office/drawing/2014/chart" uri="{C3380CC4-5D6E-409C-BE32-E72D297353CC}">
              <c16:uniqueId val="{00000002-5F7F-4F63-BE16-D2A0C52817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7F-4F63-BE16-D2A0C52817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7F-4F63-BE16-D2A0C52817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7F-4F63-BE16-D2A0C52817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737</c:v>
                </c:pt>
                <c:pt idx="3">
                  <c:v>711</c:v>
                </c:pt>
                <c:pt idx="6">
                  <c:v>700</c:v>
                </c:pt>
                <c:pt idx="9">
                  <c:v>697</c:v>
                </c:pt>
                <c:pt idx="12">
                  <c:v>716</c:v>
                </c:pt>
              </c:numCache>
            </c:numRef>
          </c:val>
          <c:extLst>
            <c:ext xmlns:c16="http://schemas.microsoft.com/office/drawing/2014/chart" uri="{C3380CC4-5D6E-409C-BE32-E72D297353CC}">
              <c16:uniqueId val="{00000006-5F7F-4F63-BE16-D2A0C52817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706</c:v>
                </c:pt>
                <c:pt idx="3">
                  <c:v>626</c:v>
                </c:pt>
                <c:pt idx="6">
                  <c:v>563</c:v>
                </c:pt>
                <c:pt idx="9">
                  <c:v>494</c:v>
                </c:pt>
                <c:pt idx="12">
                  <c:v>420</c:v>
                </c:pt>
              </c:numCache>
            </c:numRef>
          </c:val>
          <c:extLst>
            <c:ext xmlns:c16="http://schemas.microsoft.com/office/drawing/2014/chart" uri="{C3380CC4-5D6E-409C-BE32-E72D297353CC}">
              <c16:uniqueId val="{00000007-5F7F-4F63-BE16-D2A0C52817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149</c:v>
                </c:pt>
                <c:pt idx="3">
                  <c:v>167</c:v>
                </c:pt>
                <c:pt idx="6">
                  <c:v>239</c:v>
                </c:pt>
                <c:pt idx="9">
                  <c:v>257</c:v>
                </c:pt>
                <c:pt idx="12">
                  <c:v>260</c:v>
                </c:pt>
              </c:numCache>
            </c:numRef>
          </c:val>
          <c:extLst>
            <c:ext xmlns:c16="http://schemas.microsoft.com/office/drawing/2014/chart" uri="{C3380CC4-5D6E-409C-BE32-E72D297353CC}">
              <c16:uniqueId val="{00000008-5F7F-4F63-BE16-D2A0C52817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56</c:v>
                </c:pt>
                <c:pt idx="3">
                  <c:v>47</c:v>
                </c:pt>
                <c:pt idx="6">
                  <c:v>22</c:v>
                </c:pt>
                <c:pt idx="9">
                  <c:v>51</c:v>
                </c:pt>
                <c:pt idx="12">
                  <c:v>40</c:v>
                </c:pt>
              </c:numCache>
            </c:numRef>
          </c:val>
          <c:extLst>
            <c:ext xmlns:c16="http://schemas.microsoft.com/office/drawing/2014/chart" uri="{C3380CC4-5D6E-409C-BE32-E72D297353CC}">
              <c16:uniqueId val="{00000009-5F7F-4F63-BE16-D2A0C52817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4649</c:v>
                </c:pt>
                <c:pt idx="3">
                  <c:v>4712</c:v>
                </c:pt>
                <c:pt idx="6">
                  <c:v>4928</c:v>
                </c:pt>
                <c:pt idx="9">
                  <c:v>6231</c:v>
                </c:pt>
                <c:pt idx="12">
                  <c:v>6343</c:v>
                </c:pt>
              </c:numCache>
            </c:numRef>
          </c:val>
          <c:extLst>
            <c:ext xmlns:c16="http://schemas.microsoft.com/office/drawing/2014/chart" uri="{C3380CC4-5D6E-409C-BE32-E72D297353CC}">
              <c16:uniqueId val="{0000000A-5F7F-4F63-BE16-D2A0C52817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507</c:v>
                </c:pt>
                <c:pt idx="2">
                  <c:v>#N/A</c:v>
                </c:pt>
                <c:pt idx="3">
                  <c:v>#N/A</c:v>
                </c:pt>
                <c:pt idx="4">
                  <c:v>177</c:v>
                </c:pt>
                <c:pt idx="5">
                  <c:v>#N/A</c:v>
                </c:pt>
                <c:pt idx="6">
                  <c:v>#N/A</c:v>
                </c:pt>
                <c:pt idx="7">
                  <c:v>169</c:v>
                </c:pt>
                <c:pt idx="8">
                  <c:v>#N/A</c:v>
                </c:pt>
                <c:pt idx="9">
                  <c:v>#N/A</c:v>
                </c:pt>
                <c:pt idx="10">
                  <c:v>908</c:v>
                </c:pt>
                <c:pt idx="11">
                  <c:v>#N/A</c:v>
                </c:pt>
                <c:pt idx="12">
                  <c:v>#N/A</c:v>
                </c:pt>
                <c:pt idx="13">
                  <c:v>725</c:v>
                </c:pt>
                <c:pt idx="14">
                  <c:v>#N/A</c:v>
                </c:pt>
              </c:numCache>
            </c:numRef>
          </c:val>
          <c:smooth val="0"/>
          <c:extLst>
            <c:ext xmlns:c16="http://schemas.microsoft.com/office/drawing/2014/chart" uri="{C3380CC4-5D6E-409C-BE32-E72D297353CC}">
              <c16:uniqueId val="{0000000B-5F7F-4F63-BE16-D2A0C52817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1354</c:v>
                </c:pt>
                <c:pt idx="1">
                  <c:v>1349</c:v>
                </c:pt>
                <c:pt idx="2">
                  <c:v>1309</c:v>
                </c:pt>
              </c:numCache>
            </c:numRef>
          </c:val>
          <c:extLst>
            <c:ext xmlns:c16="http://schemas.microsoft.com/office/drawing/2014/chart" uri="{C3380CC4-5D6E-409C-BE32-E72D297353CC}">
              <c16:uniqueId val="{00000000-74D2-49C5-9B09-3BBC9E75B6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c:v>
                </c:pt>
                <c:pt idx="1">
                  <c:v>38</c:v>
                </c:pt>
                <c:pt idx="2">
                  <c:v>50</c:v>
                </c:pt>
              </c:numCache>
            </c:numRef>
          </c:val>
          <c:extLst>
            <c:ext xmlns:c16="http://schemas.microsoft.com/office/drawing/2014/chart" uri="{C3380CC4-5D6E-409C-BE32-E72D297353CC}">
              <c16:uniqueId val="{00000001-74D2-49C5-9B09-3BBC9E75B6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340</c:v>
                </c:pt>
                <c:pt idx="1">
                  <c:v>355</c:v>
                </c:pt>
                <c:pt idx="2">
                  <c:v>285</c:v>
                </c:pt>
              </c:numCache>
            </c:numRef>
          </c:val>
          <c:extLst>
            <c:ext xmlns:c16="http://schemas.microsoft.com/office/drawing/2014/chart" uri="{C3380CC4-5D6E-409C-BE32-E72D297353CC}">
              <c16:uniqueId val="{00000002-74D2-49C5-9B09-3BBC9E75B6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北海道福島町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実質公債費比率については、過去に行われた大型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償還がピークを越え、地方債残高が減少してきたこと。また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地方交付税が順調に算入されて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ことなどから、横ばいで推移しております。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地方債の新規発行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や大型事業に係る地方債の償還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始まる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比率については上昇に転ずるものと推計しておりますが、今後も交付税等の動向に注視するとともに、財政状況によっては事業の見直しなどにより、事業費の圧縮に努めるなどして、公債費比率の適正な水準の維持と抑制を図ってまい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減債基金のうち、満期一括償還地方債の償還財源として積み立てた額はありません。</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北海道福島町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過去に実施した町独自の公債費適正化計画による地方債残高の減少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充当可能基金の増加により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比率はマイナスで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推移しておりま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将来負担額のうち、事業実施に伴う地方債の増加が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プラスに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転移した主な要因であり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ます。</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地方債の新規発行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や、基金積立額の減少によって比率が大幅に上昇しており、令和６年度の地方債の新規発行額は減少しましたが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財政調整基金をはじめとした基金額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減少することが予想され、将来負担比率の増加も見込まれることから、今後も地方債の計画的な発行や適切な管理を行い、比率の増加抑制を図り、健全な財運営に努めてまいります。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北海道福島町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年度においては、財政調整基金を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公共施設維持保全基金を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ふるさと定住促進住宅基金を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万円、人財育成基金を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森林環境譲与税基金を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取り崩したが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減債基金を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積み立てた結果、前年度と比較し、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・基金の使途の明確化を図るために、将来の歳出増加に備えて、公共施設維持保全基金など、個々の特定目的基金に積み立てていくことを</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・公共施設維持保全基金：公共施設の計画的な維持保全及び解体に要する経費の財源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・ふるさと応援基金：産業の充実及び整備、生活環境の整備及び健康福祉の充実、人材育成及び文化の向上、コミュニティその他まちづくり</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に関する事業の発展に関する事業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・ふるさと定住促進住宅基金：町の人口減少が続く中で、定住促進住宅の整備充実を図り、若者等の定住・移住を促進する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・人財育成基金：各分野における町の将来を担うリーダー等の人材育成（資格取得、研修会等）を図る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・花田俊勝奨学金基金：大学（大学院を除く。）、短期大学（就業年限２年を除く。）、専修学校の専門課程（就業年限３年以上）に在学</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する福島町住民の子どもで、経済的理由により就学困難なものに対する奨学資金の貸付</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・公共施設維持保全基金：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・ふるさと定住促進住宅基金：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万円取り崩したことにより減少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・人財育成基金：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百万円取り崩したことにより減少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・公共施設維持保全基金：第５次総合計画の財政推計等の状況を見ながら積立及び取崩金額を検討する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・ふるさと応援基金：返礼品などＰＲによる寄付額を増加し、毎年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千万円の積立を目標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・ふるさと定住促進住宅基金：定住促進住宅整備事業を実施するため、財政推計等の状況を見ながら積立金額を検討する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・人財育成基金：人財育成を長期的に実施するための安定財源として、毎年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百万円程度を積立予定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年度においては、繰越金により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千万円を積み立てた。また、大型建設事業の実施等により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千万円を取り崩した。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・平成２８年度からスタートした第５次総合計画の推進により、現状の財源計画をもって事業実施した場合、不足する財源を補う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ために財政調整基金からの繰入を見込まなければならず、基金残高については減少することとなりますが、依存財源に多くを</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頼る当町が、弾力的な財政運営、かつ、自立を一定程度確保するため、決算時に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億円程度を確保できるように努める。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年度においては、普通交付税再算定における「臨時財政対策債償還基金費」の追加により、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・減債基金条例に基づき、経済事業の著しい変動等により財源が不足する場合において、町債の償還の財源に充てるときや償還期限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を繰り上げて行う町債の償還の財源に充てるときなどに使用することとしている。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3,344
187.25
4,679,727
4,545,616
121,010
2,694,846
6,342,699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町内人口の減少や高齢化等により、貴重な自主財源である町税が依然減収しており、類似団体平均を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うした状況の中、継続的に定員適正化による人件費や投資的事業の抑制とともに、税収等の収納率向上のために設置した収納対策本部の体制を見直し、全職員に町税吏員を発令し臨戸徴収を行える体制にするなど、歳入確保に努め財政基盤の強化並びに健全化に努めてお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76623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123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60537</xdr:rowOff>
    </xdr:from>
    <xdr:to>
      <xdr:col>11</xdr:col>
      <xdr:colOff>31750</xdr:colOff>
      <xdr:row>44</xdr:row>
      <xdr:rowOff>68580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043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9737</xdr:rowOff>
    </xdr:from>
    <xdr:to>
      <xdr:col>7</xdr:col>
      <xdr:colOff>31750</xdr:colOff>
      <xdr:row>44</xdr:row>
      <xdr:rowOff>111337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96114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りましたが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％上回っております。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経費削減に努めているものの、町税等の収入が伸び悩んでおり、一般財源の大半を義務的経費に充当せざるをえない状況となっております。近年は、最低賃金の引き上げや物価上昇に伴う賃上げの影響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傾向にあり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を含め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総合的に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横ばいで推移しています。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今後も、行財政の健全な運営を行い、財政規模の堅持に努め、経常経費の削減を図ることにより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比率の低下を目標としてまいります。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63</xdr:row>
      <xdr:rowOff>12954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660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12954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2261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62</xdr:row>
      <xdr:rowOff>92710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8882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62</xdr:row>
      <xdr:rowOff>150622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8882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57421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48531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4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8128</xdr:rowOff>
    </xdr:from>
    <xdr:to>
      <xdr:col>11</xdr:col>
      <xdr:colOff>82550</xdr:colOff>
      <xdr:row>62</xdr:row>
      <xdr:rowOff>109728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94505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人件費については、人口減少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や賃上げの影響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に対する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が年々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傾向にあります。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物価高騰や賃上げの影響により、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公共施設の維持管理費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（光熱費・燃料費や委託料など）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が年々増加傾向にあり、それらの維持保全が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課題となっております。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64,687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しましたが、類似団体平均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下回っておりますので、今後も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継続して、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人件費及び物件費の抑制に努めます。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80471</xdr:rowOff>
    </xdr:from>
    <xdr:to>
      <xdr:col>23</xdr:col>
      <xdr:colOff>133350</xdr:colOff>
      <xdr:row>82</xdr:row>
      <xdr:rowOff>132502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39371"/>
          <a:ext cx="838200" cy="5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80471</xdr:rowOff>
    </xdr:from>
    <xdr:to>
      <xdr:col>19</xdr:col>
      <xdr:colOff>133350</xdr:colOff>
      <xdr:row>82</xdr:row>
      <xdr:rowOff>92706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39371"/>
          <a:ext cx="8890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76205</xdr:rowOff>
    </xdr:from>
    <xdr:to>
      <xdr:col>15</xdr:col>
      <xdr:colOff>82550</xdr:colOff>
      <xdr:row>82</xdr:row>
      <xdr:rowOff>92706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35105"/>
          <a:ext cx="88900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41287</xdr:rowOff>
    </xdr:from>
    <xdr:to>
      <xdr:col>11</xdr:col>
      <xdr:colOff>31750</xdr:colOff>
      <xdr:row>82</xdr:row>
      <xdr:rowOff>76205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00187"/>
          <a:ext cx="889000" cy="3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81702</xdr:rowOff>
    </xdr:from>
    <xdr:to>
      <xdr:col>23</xdr:col>
      <xdr:colOff>184150</xdr:colOff>
      <xdr:row>83</xdr:row>
      <xdr:rowOff>11852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4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98229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29671</xdr:rowOff>
    </xdr:from>
    <xdr:to>
      <xdr:col>19</xdr:col>
      <xdr:colOff>184150</xdr:colOff>
      <xdr:row>82</xdr:row>
      <xdr:rowOff>131271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8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141448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57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41906</xdr:rowOff>
    </xdr:from>
    <xdr:to>
      <xdr:col>15</xdr:col>
      <xdr:colOff>133350</xdr:colOff>
      <xdr:row>82</xdr:row>
      <xdr:rowOff>143506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153683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6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25405</xdr:rowOff>
    </xdr:from>
    <xdr:to>
      <xdr:col>11</xdr:col>
      <xdr:colOff>82550</xdr:colOff>
      <xdr:row>82</xdr:row>
      <xdr:rowOff>127005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137182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5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161937</xdr:rowOff>
    </xdr:from>
    <xdr:to>
      <xdr:col>7</xdr:col>
      <xdr:colOff>31750</xdr:colOff>
      <xdr:row>82</xdr:row>
      <xdr:rowOff>92087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4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102264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1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平成２５年以降は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以下の指数となっておりますが、類似団体平均を上回っている状況が続いており、令和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今後の給与水準については、給与・期末手当とも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に現状維持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を基本としておりますが、第５次福島町職員定員管理適正化計画に基づき適正な定員管理に努め、適正な給与水準の確保に努めてまいります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165805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720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85</xdr:row>
      <xdr:rowOff>98778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97755"/>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86</xdr:row>
      <xdr:rowOff>34572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97755"/>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86</xdr:row>
      <xdr:rowOff>34572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5862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昭和４８年から５２年にかけて、青函トンネル工事による人口急増期における行政需要の増加に対応するため、職員を大量に採用（５年間で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名）したことを鑑み、退職者不補充により職員数を抑制してきました。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しかし、平成２７年度から行政需要に応じた産業分野等への増員や再任用職員の増加により、職員総数が増加傾向にありましたが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は類似団体平均を下回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っております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、第５次福島町職員定員管理適正化計画（計画期間：Ｒ５～８）に基づき柔軟に対応することとしておりますが、類似団体水準を注視する必要があります。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97991</xdr:rowOff>
    </xdr:from>
    <xdr:to>
      <xdr:col>81</xdr:col>
      <xdr:colOff>44450</xdr:colOff>
      <xdr:row>60</xdr:row>
      <xdr:rowOff>102415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84991"/>
          <a:ext cx="838200" cy="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80899</xdr:rowOff>
    </xdr:from>
    <xdr:to>
      <xdr:col>77</xdr:col>
      <xdr:colOff>44450</xdr:colOff>
      <xdr:row>60</xdr:row>
      <xdr:rowOff>97991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67899"/>
          <a:ext cx="889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80899</xdr:rowOff>
    </xdr:from>
    <xdr:to>
      <xdr:col>72</xdr:col>
      <xdr:colOff>203200</xdr:colOff>
      <xdr:row>60</xdr:row>
      <xdr:rowOff>94774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367899"/>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78888</xdr:rowOff>
    </xdr:from>
    <xdr:to>
      <xdr:col>68</xdr:col>
      <xdr:colOff>152400</xdr:colOff>
      <xdr:row>60</xdr:row>
      <xdr:rowOff>94774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65888"/>
          <a:ext cx="889000" cy="1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51615</xdr:rowOff>
    </xdr:from>
    <xdr:to>
      <xdr:col>81</xdr:col>
      <xdr:colOff>95250</xdr:colOff>
      <xdr:row>60</xdr:row>
      <xdr:rowOff>153215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3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68142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8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47191</xdr:rowOff>
    </xdr:from>
    <xdr:to>
      <xdr:col>77</xdr:col>
      <xdr:colOff>95250</xdr:colOff>
      <xdr:row>60</xdr:row>
      <xdr:rowOff>148791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3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158968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30099</xdr:rowOff>
    </xdr:from>
    <xdr:to>
      <xdr:col>73</xdr:col>
      <xdr:colOff>44450</xdr:colOff>
      <xdr:row>60</xdr:row>
      <xdr:rowOff>131699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141876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8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43974</xdr:rowOff>
    </xdr:from>
    <xdr:to>
      <xdr:col>68</xdr:col>
      <xdr:colOff>203200</xdr:colOff>
      <xdr:row>60</xdr:row>
      <xdr:rowOff>145574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130351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1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28088</xdr:rowOff>
    </xdr:from>
    <xdr:to>
      <xdr:col>64</xdr:col>
      <xdr:colOff>152400</xdr:colOff>
      <xdr:row>60</xdr:row>
      <xdr:rowOff>129688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139865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8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地方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債の残高は、平成１６年度末の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千万円をピークに減少し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ておりましたが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千万円と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ピークを更新して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おります。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ておりますが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％上回っております。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債の借入</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は、過疎対策事業債などの地方交付税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の算入</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措置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率が高い地方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債を中心に借入</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を行って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おります。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次年度も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伴う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地方債発行により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増加傾向にありますが、引き続き、単独事業の精査を図り、償還財源の確保に努めながら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の抑制に努めてまいります。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86541</xdr:rowOff>
    </xdr:from>
    <xdr:to>
      <xdr:col>81</xdr:col>
      <xdr:colOff>44450</xdr:colOff>
      <xdr:row>41</xdr:row>
      <xdr:rowOff>121013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11599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114119</xdr:rowOff>
    </xdr:from>
    <xdr:to>
      <xdr:col>77</xdr:col>
      <xdr:colOff>44450</xdr:colOff>
      <xdr:row>41</xdr:row>
      <xdr:rowOff>121013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435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114119</xdr:rowOff>
    </xdr:from>
    <xdr:to>
      <xdr:col>72</xdr:col>
      <xdr:colOff>203200</xdr:colOff>
      <xdr:row>41</xdr:row>
      <xdr:rowOff>155484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14356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155484</xdr:rowOff>
    </xdr:from>
    <xdr:to>
      <xdr:col>68</xdr:col>
      <xdr:colOff>152400</xdr:colOff>
      <xdr:row>42</xdr:row>
      <xdr:rowOff>32294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1849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35741</xdr:rowOff>
    </xdr:from>
    <xdr:to>
      <xdr:col>81</xdr:col>
      <xdr:colOff>95250</xdr:colOff>
      <xdr:row>41</xdr:row>
      <xdr:rowOff>137341</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7818</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0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70213</xdr:rowOff>
    </xdr:from>
    <xdr:to>
      <xdr:col>77</xdr:col>
      <xdr:colOff>95250</xdr:colOff>
      <xdr:row>42</xdr:row>
      <xdr:rowOff>363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156590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8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63319</xdr:rowOff>
    </xdr:from>
    <xdr:to>
      <xdr:col>73</xdr:col>
      <xdr:colOff>44450</xdr:colOff>
      <xdr:row>41</xdr:row>
      <xdr:rowOff>164919</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149696</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104684</xdr:rowOff>
    </xdr:from>
    <xdr:to>
      <xdr:col>68</xdr:col>
      <xdr:colOff>203200</xdr:colOff>
      <xdr:row>42</xdr:row>
      <xdr:rowOff>34834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19611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152944</xdr:rowOff>
    </xdr:from>
    <xdr:to>
      <xdr:col>64</xdr:col>
      <xdr:colOff>152400</xdr:colOff>
      <xdr:row>42</xdr:row>
      <xdr:rowOff>83094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67871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過去に実施した町独自の公債費適正化計画による地方債残高の減少や充当可能基金の増加により、比率はマイナスで推移しておりましたが、将来負担額のうち、事業実施に伴う地方債の増加がプラスに転移した主な要因であり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伴う地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方債の新規発行によ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地方債残高の増加や、基金積立額の減少によって比率が大幅に上昇しま</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地方債の新規発行額の減少や、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充当可能財源等のうち充当可能基金額が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百万円、基準財政需要額算入見込額が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百万円になったこと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地方債の計画的な発行や適切な管理を行い、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比率の増加抑制を図り、健全な財運営に努めてまいります。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93451</xdr:rowOff>
    </xdr:from>
    <xdr:to>
      <xdr:col>81</xdr:col>
      <xdr:colOff>44450</xdr:colOff>
      <xdr:row>18</xdr:row>
      <xdr:rowOff>104987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008101"/>
          <a:ext cx="838200" cy="18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121179</xdr:rowOff>
    </xdr:from>
    <xdr:to>
      <xdr:col>77</xdr:col>
      <xdr:colOff>44450</xdr:colOff>
      <xdr:row>18</xdr:row>
      <xdr:rowOff>104987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521479"/>
          <a:ext cx="889000" cy="66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121179</xdr:rowOff>
    </xdr:from>
    <xdr:to>
      <xdr:col>72</xdr:col>
      <xdr:colOff>203200</xdr:colOff>
      <xdr:row>14</xdr:row>
      <xdr:rowOff>123190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52147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123190</xdr:rowOff>
    </xdr:from>
    <xdr:to>
      <xdr:col>68</xdr:col>
      <xdr:colOff>152400</xdr:colOff>
      <xdr:row>16</xdr:row>
      <xdr:rowOff>126153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523490"/>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42651</xdr:rowOff>
    </xdr:from>
    <xdr:to>
      <xdr:col>81</xdr:col>
      <xdr:colOff>95250</xdr:colOff>
      <xdr:row>17</xdr:row>
      <xdr:rowOff>144251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9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14728</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92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54187</xdr:rowOff>
    </xdr:from>
    <xdr:to>
      <xdr:col>77</xdr:col>
      <xdr:colOff>95250</xdr:colOff>
      <xdr:row>18</xdr:row>
      <xdr:rowOff>155787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1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140564</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22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70379</xdr:rowOff>
    </xdr:from>
    <xdr:to>
      <xdr:col>73</xdr:col>
      <xdr:colOff>44450</xdr:colOff>
      <xdr:row>15</xdr:row>
      <xdr:rowOff>529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156756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55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72390</xdr:rowOff>
    </xdr:from>
    <xdr:to>
      <xdr:col>68</xdr:col>
      <xdr:colOff>203200</xdr:colOff>
      <xdr:row>15</xdr:row>
      <xdr:rowOff>2540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158767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161730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3,344
187.25
4,679,727
4,545,616
121,010
2,694,846
6,342,699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昭和５０年前後の青函トンネル工事による人口急増期における行政需要の増加に対応するために採用（５年で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名）した職員の退職</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後、職員総数</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は減少傾向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でしたが、近年は徐々に増えていることや賃上げの影響により、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ますが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ポイント下回っております。</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適正な定員管理が人件費の抑制につながることから、第５次福島町職員店員管理適正化計画に基づき、引き続き適正な定員管理に努めます。</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16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47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47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93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決算において、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1,238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、老朽化した公共施設の維持保全と解体等に係る経費が予想され、また、近年は作業員単価等の上昇により委託料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増加傾向にあります。</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現状は、類似団体平均を下回っている状況にありますが、今後も事務事業等の合理化を推進するとともに一層の経費削減を図り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歳出の抑制に努めてまいります。</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40132</xdr:rowOff>
    </xdr:from>
    <xdr:to>
      <xdr:col>82</xdr:col>
      <xdr:colOff>107950</xdr:colOff>
      <xdr:row>14</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404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170434</xdr:rowOff>
    </xdr:from>
    <xdr:to>
      <xdr:col>78</xdr:col>
      <xdr:colOff>69850</xdr:colOff>
      <xdr:row>14</xdr:row>
      <xdr:rowOff>40132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992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170434</xdr:rowOff>
    </xdr:from>
    <xdr:to>
      <xdr:col>73</xdr:col>
      <xdr:colOff>180975</xdr:colOff>
      <xdr:row>14</xdr:row>
      <xdr:rowOff>26416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992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133858</xdr:rowOff>
    </xdr:from>
    <xdr:to>
      <xdr:col>69</xdr:col>
      <xdr:colOff>92075</xdr:colOff>
      <xdr:row>14</xdr:row>
      <xdr:rowOff>26416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3627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xdr:rowOff>
    </xdr:from>
    <xdr:to>
      <xdr:col>82</xdr:col>
      <xdr:colOff>158750</xdr:colOff>
      <xdr:row>14</xdr:row>
      <xdr:rowOff>113792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28719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5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160782</xdr:rowOff>
    </xdr:from>
    <xdr:to>
      <xdr:col>78</xdr:col>
      <xdr:colOff>120650</xdr:colOff>
      <xdr:row>14</xdr:row>
      <xdr:rowOff>90932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101109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58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119634</xdr:rowOff>
    </xdr:from>
    <xdr:to>
      <xdr:col>74</xdr:col>
      <xdr:colOff>31750</xdr:colOff>
      <xdr:row>14</xdr:row>
      <xdr:rowOff>49784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59961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147066</xdr:rowOff>
    </xdr:from>
    <xdr:to>
      <xdr:col>69</xdr:col>
      <xdr:colOff>142875</xdr:colOff>
      <xdr:row>14</xdr:row>
      <xdr:rowOff>77216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83058</xdr:rowOff>
    </xdr:from>
    <xdr:to>
      <xdr:col>65</xdr:col>
      <xdr:colOff>53975</xdr:colOff>
      <xdr:row>14</xdr:row>
      <xdr:rowOff>13208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23385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近年は、ほぼ</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横ばい傾向となっており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ますが、類似団体平均を依然下回っております。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平成２４年度から子育て世代の定住促進を目的に、町独自の施策として実施している子ども医療費扶助費は、令和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6,649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ます。</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に対応した定住対策を推進するとともに、今後も引き続き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事業の優先度や重要度を考慮し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事業実施を図ってまいります。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35560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110490</xdr:rowOff>
    </xdr:from>
    <xdr:to>
      <xdr:col>15</xdr:col>
      <xdr:colOff>149225</xdr:colOff>
      <xdr:row>56</xdr:row>
      <xdr:rowOff>40640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50817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その他に係る経常収支比率については、令和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年度は、類似団体平均を上回っております。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他会計への繰出金が主な要因であり、今後も健全な財政運営に努め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比率の改善を図っていくこととします。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111760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9491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94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5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56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33037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40657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142257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9,959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ポイント下回</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補助費等には、渡島西部広域事務組合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や渡島廃棄物処理連合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などの一部事務組合に対する負担金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含まれており、決算構成比に占める割合が高くなりやすいので、今後も、関係団体と連携し、過度の負担とならないよう適正化に努めてまいります。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133858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4683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133858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3997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3997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3,233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万</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千円となり、前年度より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790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万</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となりました。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残高は、平成１６年度末の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千万円をピークに減少し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ておりましたが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ピークを更新し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ます。</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近年の借入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は、大型事業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の実施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などの影響で増加傾向にありますが、公債費率の低下や類似団体平均との乖離を考慮し、一般債についても、過疎対策事業債などの地方交付税の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算入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措置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高い地方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債を中心に借入し、償還財源の確保に努めながら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の抑制に努めてまいります。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123189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20292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111761</xdr:rowOff>
    </xdr:from>
    <xdr:to>
      <xdr:col>19</xdr:col>
      <xdr:colOff>187325</xdr:colOff>
      <xdr:row>77</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3134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104139</xdr:rowOff>
    </xdr:from>
    <xdr:to>
      <xdr:col>15</xdr:col>
      <xdr:colOff>98425</xdr:colOff>
      <xdr:row>77</xdr:row>
      <xdr:rowOff>111761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305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104139</xdr:rowOff>
    </xdr:from>
    <xdr:to>
      <xdr:col>11</xdr:col>
      <xdr:colOff>9525</xdr:colOff>
      <xdr:row>77</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3057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60961</xdr:rowOff>
    </xdr:from>
    <xdr:to>
      <xdr:col>15</xdr:col>
      <xdr:colOff>149225</xdr:colOff>
      <xdr:row>77</xdr:row>
      <xdr:rowOff>162561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147338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53339</xdr:rowOff>
    </xdr:from>
    <xdr:to>
      <xdr:col>11</xdr:col>
      <xdr:colOff>60325</xdr:colOff>
      <xdr:row>77</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公債費以外の経常収支比率については、類似団体平均を下回っておりますが、今後も、健全な財政運営に努め比率の改善を図っていくこととします。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124713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25780"/>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77</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152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76</xdr:row>
      <xdr:rowOff>122428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129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99568</xdr:rowOff>
    </xdr:from>
    <xdr:to>
      <xdr:col>69</xdr:col>
      <xdr:colOff>92075</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1297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90440</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2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109655</xdr:rowOff>
    </xdr:from>
    <xdr:to>
      <xdr:col>29</xdr:col>
      <xdr:colOff>127000</xdr:colOff>
      <xdr:row>17</xdr:row>
      <xdr:rowOff>149229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1930"/>
          <a:ext cx="647700" cy="39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149229</xdr:rowOff>
    </xdr:from>
    <xdr:to>
      <xdr:col>26</xdr:col>
      <xdr:colOff>50800</xdr:colOff>
      <xdr:row>17</xdr:row>
      <xdr:rowOff>168540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11504"/>
          <a:ext cx="698500" cy="19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168540</xdr:rowOff>
    </xdr:from>
    <xdr:to>
      <xdr:col>22</xdr:col>
      <xdr:colOff>114300</xdr:colOff>
      <xdr:row>18</xdr:row>
      <xdr:rowOff>11668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30815"/>
          <a:ext cx="698500" cy="14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11668</xdr:rowOff>
    </xdr:from>
    <xdr:to>
      <xdr:col>18</xdr:col>
      <xdr:colOff>177800</xdr:colOff>
      <xdr:row>18</xdr:row>
      <xdr:rowOff>25917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45393"/>
          <a:ext cx="698500" cy="14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58855</xdr:rowOff>
    </xdr:from>
    <xdr:to>
      <xdr:col>29</xdr:col>
      <xdr:colOff>177800</xdr:colOff>
      <xdr:row>17</xdr:row>
      <xdr:rowOff>160455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1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30932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98429</xdr:rowOff>
    </xdr:from>
    <xdr:to>
      <xdr:col>26</xdr:col>
      <xdr:colOff>101600</xdr:colOff>
      <xdr:row>18</xdr:row>
      <xdr:rowOff>28579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60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13356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47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117740</xdr:rowOff>
    </xdr:from>
    <xdr:to>
      <xdr:col>22</xdr:col>
      <xdr:colOff>165100</xdr:colOff>
      <xdr:row>18</xdr:row>
      <xdr:rowOff>47890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80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32667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6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132318</xdr:rowOff>
    </xdr:from>
    <xdr:to>
      <xdr:col>19</xdr:col>
      <xdr:colOff>38100</xdr:colOff>
      <xdr:row>18</xdr:row>
      <xdr:rowOff>62468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94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47245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8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146567</xdr:rowOff>
    </xdr:from>
    <xdr:to>
      <xdr:col>15</xdr:col>
      <xdr:colOff>101600</xdr:colOff>
      <xdr:row>18</xdr:row>
      <xdr:rowOff>76717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8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61494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38046</xdr:rowOff>
    </xdr:from>
    <xdr:to>
      <xdr:col>29</xdr:col>
      <xdr:colOff>127000</xdr:colOff>
      <xdr:row>36</xdr:row>
      <xdr:rowOff>95779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91296"/>
          <a:ext cx="647700" cy="5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80556</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38046</xdr:rowOff>
    </xdr:from>
    <xdr:to>
      <xdr:col>26</xdr:col>
      <xdr:colOff>50800</xdr:colOff>
      <xdr:row>36</xdr:row>
      <xdr:rowOff>57369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91296"/>
          <a:ext cx="698500" cy="19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57369</xdr:rowOff>
    </xdr:from>
    <xdr:to>
      <xdr:col>22</xdr:col>
      <xdr:colOff>114300</xdr:colOff>
      <xdr:row>36</xdr:row>
      <xdr:rowOff>64009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10619"/>
          <a:ext cx="698500" cy="6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64009</xdr:rowOff>
    </xdr:from>
    <xdr:to>
      <xdr:col>18</xdr:col>
      <xdr:colOff>177800</xdr:colOff>
      <xdr:row>36</xdr:row>
      <xdr:rowOff>111667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17259"/>
          <a:ext cx="698500" cy="4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44979</xdr:rowOff>
    </xdr:from>
    <xdr:to>
      <xdr:col>29</xdr:col>
      <xdr:colOff>177800</xdr:colOff>
      <xdr:row>36</xdr:row>
      <xdr:rowOff>146579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98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232956</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4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330146</xdr:rowOff>
    </xdr:from>
    <xdr:to>
      <xdr:col>26</xdr:col>
      <xdr:colOff>101600</xdr:colOff>
      <xdr:row>36</xdr:row>
      <xdr:rowOff>88846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4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99023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0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6569</xdr:rowOff>
    </xdr:from>
    <xdr:to>
      <xdr:col>22</xdr:col>
      <xdr:colOff>165100</xdr:colOff>
      <xdr:row>36</xdr:row>
      <xdr:rowOff>108169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59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118346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72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13209</xdr:rowOff>
    </xdr:from>
    <xdr:to>
      <xdr:col>19</xdr:col>
      <xdr:colOff>38100</xdr:colOff>
      <xdr:row>36</xdr:row>
      <xdr:rowOff>114809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66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124986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7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60867</xdr:rowOff>
    </xdr:from>
    <xdr:to>
      <xdr:col>15</xdr:col>
      <xdr:colOff>101600</xdr:colOff>
      <xdr:row>36</xdr:row>
      <xdr:rowOff>162467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14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172644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782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3,344
187.25
4,679,727
4,545,616
121,010
2,694,846
6,342,699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393</xdr:rowOff>
    </xdr:from>
    <xdr:to>
      <xdr:col>24</xdr:col>
      <xdr:colOff>63500</xdr:colOff>
      <xdr:row>37</xdr:row>
      <xdr:rowOff>29858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44043"/>
          <a:ext cx="838200" cy="2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29858</xdr:rowOff>
    </xdr:from>
    <xdr:to>
      <xdr:col>19</xdr:col>
      <xdr:colOff>177800</xdr:colOff>
      <xdr:row>37</xdr:row>
      <xdr:rowOff>36842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73508"/>
          <a:ext cx="8890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36842</xdr:rowOff>
    </xdr:from>
    <xdr:to>
      <xdr:col>15</xdr:col>
      <xdr:colOff>50800</xdr:colOff>
      <xdr:row>37</xdr:row>
      <xdr:rowOff>41511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80492"/>
          <a:ext cx="8890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41511</xdr:rowOff>
    </xdr:from>
    <xdr:to>
      <xdr:col>10</xdr:col>
      <xdr:colOff>114300</xdr:colOff>
      <xdr:row>37</xdr:row>
      <xdr:rowOff>63279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85161"/>
          <a:ext cx="889000" cy="2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121043</xdr:rowOff>
    </xdr:from>
    <xdr:to>
      <xdr:col>24</xdr:col>
      <xdr:colOff>114300</xdr:colOff>
      <xdr:row>37</xdr:row>
      <xdr:rowOff>51193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99470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7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150508</xdr:rowOff>
    </xdr:from>
    <xdr:to>
      <xdr:col>20</xdr:col>
      <xdr:colOff>38100</xdr:colOff>
      <xdr:row>37</xdr:row>
      <xdr:rowOff>80658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71785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1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157492</xdr:rowOff>
    </xdr:from>
    <xdr:to>
      <xdr:col>15</xdr:col>
      <xdr:colOff>101600</xdr:colOff>
      <xdr:row>37</xdr:row>
      <xdr:rowOff>87642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78769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2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162161</xdr:rowOff>
    </xdr:from>
    <xdr:to>
      <xdr:col>10</xdr:col>
      <xdr:colOff>165100</xdr:colOff>
      <xdr:row>37</xdr:row>
      <xdr:rowOff>92311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83438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2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12479</xdr:rowOff>
    </xdr:from>
    <xdr:to>
      <xdr:col>6</xdr:col>
      <xdr:colOff>38100</xdr:colOff>
      <xdr:row>37</xdr:row>
      <xdr:rowOff>114079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105206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4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49088</xdr:rowOff>
    </xdr:from>
    <xdr:to>
      <xdr:col>24</xdr:col>
      <xdr:colOff>63500</xdr:colOff>
      <xdr:row>57</xdr:row>
      <xdr:rowOff>104894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1738"/>
          <a:ext cx="838200" cy="5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98707</xdr:rowOff>
    </xdr:from>
    <xdr:to>
      <xdr:col>19</xdr:col>
      <xdr:colOff>177800</xdr:colOff>
      <xdr:row>57</xdr:row>
      <xdr:rowOff>104894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71357"/>
          <a:ext cx="889000" cy="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98707</xdr:rowOff>
    </xdr:from>
    <xdr:to>
      <xdr:col>15</xdr:col>
      <xdr:colOff>50800</xdr:colOff>
      <xdr:row>57</xdr:row>
      <xdr:rowOff>150688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1357"/>
          <a:ext cx="889000" cy="5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150688</xdr:rowOff>
    </xdr:from>
    <xdr:to>
      <xdr:col>10</xdr:col>
      <xdr:colOff>114300</xdr:colOff>
      <xdr:row>58</xdr:row>
      <xdr:rowOff>538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3338"/>
          <a:ext cx="889000" cy="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169738</xdr:rowOff>
    </xdr:from>
    <xdr:to>
      <xdr:col>24</xdr:col>
      <xdr:colOff>114300</xdr:colOff>
      <xdr:row>57</xdr:row>
      <xdr:rowOff>99888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148165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54094</xdr:rowOff>
    </xdr:from>
    <xdr:to>
      <xdr:col>20</xdr:col>
      <xdr:colOff>38100</xdr:colOff>
      <xdr:row>57</xdr:row>
      <xdr:rowOff>155694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146821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1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47907</xdr:rowOff>
    </xdr:from>
    <xdr:to>
      <xdr:col>15</xdr:col>
      <xdr:colOff>101600</xdr:colOff>
      <xdr:row>57</xdr:row>
      <xdr:rowOff>149507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140634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1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99888</xdr:rowOff>
    </xdr:from>
    <xdr:to>
      <xdr:col>10</xdr:col>
      <xdr:colOff>165100</xdr:colOff>
      <xdr:row>58</xdr:row>
      <xdr:rowOff>30038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21165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6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121188</xdr:rowOff>
    </xdr:from>
    <xdr:to>
      <xdr:col>6</xdr:col>
      <xdr:colOff>38100</xdr:colOff>
      <xdr:row>58</xdr:row>
      <xdr:rowOff>51338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42465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28025</xdr:rowOff>
    </xdr:from>
    <xdr:to>
      <xdr:col>24</xdr:col>
      <xdr:colOff>63500</xdr:colOff>
      <xdr:row>76</xdr:row>
      <xdr:rowOff>136517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58225"/>
          <a:ext cx="838200" cy="10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127264</xdr:rowOff>
    </xdr:from>
    <xdr:to>
      <xdr:col>19</xdr:col>
      <xdr:colOff>177800</xdr:colOff>
      <xdr:row>76</xdr:row>
      <xdr:rowOff>136517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986014"/>
          <a:ext cx="889000" cy="18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109838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164434</xdr:rowOff>
    </xdr:from>
    <xdr:to>
      <xdr:col>15</xdr:col>
      <xdr:colOff>50800</xdr:colOff>
      <xdr:row>75</xdr:row>
      <xdr:rowOff>127264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851734"/>
          <a:ext cx="889000" cy="13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164434</xdr:rowOff>
    </xdr:from>
    <xdr:to>
      <xdr:col>10</xdr:col>
      <xdr:colOff>114300</xdr:colOff>
      <xdr:row>76</xdr:row>
      <xdr:rowOff>31581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851734"/>
          <a:ext cx="889000" cy="21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148675</xdr:rowOff>
    </xdr:from>
    <xdr:to>
      <xdr:col>24</xdr:col>
      <xdr:colOff>114300</xdr:colOff>
      <xdr:row>76</xdr:row>
      <xdr:rowOff>78825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5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85717</xdr:rowOff>
    </xdr:from>
    <xdr:to>
      <xdr:col>20</xdr:col>
      <xdr:colOff>38100</xdr:colOff>
      <xdr:row>77</xdr:row>
      <xdr:rowOff>15867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1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32395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89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76464</xdr:rowOff>
    </xdr:from>
    <xdr:to>
      <xdr:col>15</xdr:col>
      <xdr:colOff>101600</xdr:colOff>
      <xdr:row>76</xdr:row>
      <xdr:rowOff>6614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23141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71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113634</xdr:rowOff>
    </xdr:from>
    <xdr:to>
      <xdr:col>10</xdr:col>
      <xdr:colOff>165100</xdr:colOff>
      <xdr:row>75</xdr:row>
      <xdr:rowOff>43784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60311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57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152231</xdr:rowOff>
    </xdr:from>
    <xdr:to>
      <xdr:col>6</xdr:col>
      <xdr:colOff>38100</xdr:colOff>
      <xdr:row>76</xdr:row>
      <xdr:rowOff>82381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1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98908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78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61432</xdr:rowOff>
    </xdr:from>
    <xdr:to>
      <xdr:col>24</xdr:col>
      <xdr:colOff>63500</xdr:colOff>
      <xdr:row>96</xdr:row>
      <xdr:rowOff>113085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49182"/>
          <a:ext cx="838200" cy="22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61432</xdr:rowOff>
    </xdr:from>
    <xdr:to>
      <xdr:col>19</xdr:col>
      <xdr:colOff>177800</xdr:colOff>
      <xdr:row>96</xdr:row>
      <xdr:rowOff>109906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49182"/>
          <a:ext cx="889000" cy="21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104953</xdr:rowOff>
    </xdr:from>
    <xdr:to>
      <xdr:col>15</xdr:col>
      <xdr:colOff>50800</xdr:colOff>
      <xdr:row>96</xdr:row>
      <xdr:rowOff>109906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92703"/>
          <a:ext cx="8890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104953</xdr:rowOff>
    </xdr:from>
    <xdr:to>
      <xdr:col>10</xdr:col>
      <xdr:colOff>114300</xdr:colOff>
      <xdr:row>97</xdr:row>
      <xdr:rowOff>113312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92703"/>
          <a:ext cx="889000" cy="3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62285</xdr:rowOff>
    </xdr:from>
    <xdr:to>
      <xdr:col>24</xdr:col>
      <xdr:colOff>114300</xdr:colOff>
      <xdr:row>96</xdr:row>
      <xdr:rowOff>163885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40712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10632</xdr:rowOff>
    </xdr:from>
    <xdr:to>
      <xdr:col>20</xdr:col>
      <xdr:colOff>38100</xdr:colOff>
      <xdr:row>95</xdr:row>
      <xdr:rowOff>112232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9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128759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07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59106</xdr:rowOff>
    </xdr:from>
    <xdr:to>
      <xdr:col>15</xdr:col>
      <xdr:colOff>101600</xdr:colOff>
      <xdr:row>96</xdr:row>
      <xdr:rowOff>160706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151833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1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54153</xdr:rowOff>
    </xdr:from>
    <xdr:to>
      <xdr:col>10</xdr:col>
      <xdr:colOff>165100</xdr:colOff>
      <xdr:row>95</xdr:row>
      <xdr:rowOff>155753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4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1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62512</xdr:rowOff>
    </xdr:from>
    <xdr:to>
      <xdr:col>6</xdr:col>
      <xdr:colOff>38100</xdr:colOff>
      <xdr:row>97</xdr:row>
      <xdr:rowOff>164112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155239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155046</xdr:rowOff>
    </xdr:from>
    <xdr:to>
      <xdr:col>55</xdr:col>
      <xdr:colOff>0</xdr:colOff>
      <xdr:row>36</xdr:row>
      <xdr:rowOff>44895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55796"/>
          <a:ext cx="838200" cy="6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13277</xdr:rowOff>
    </xdr:from>
    <xdr:to>
      <xdr:col>50</xdr:col>
      <xdr:colOff>114300</xdr:colOff>
      <xdr:row>36</xdr:row>
      <xdr:rowOff>44895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185477"/>
          <a:ext cx="889000" cy="3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13277</xdr:rowOff>
    </xdr:from>
    <xdr:to>
      <xdr:col>45</xdr:col>
      <xdr:colOff>177800</xdr:colOff>
      <xdr:row>36</xdr:row>
      <xdr:rowOff>59244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85477"/>
          <a:ext cx="889000" cy="4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4682</xdr:rowOff>
    </xdr:from>
    <xdr:to>
      <xdr:col>41</xdr:col>
      <xdr:colOff>50800</xdr:colOff>
      <xdr:row>36</xdr:row>
      <xdr:rowOff>59244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05432"/>
          <a:ext cx="889000" cy="2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104246</xdr:rowOff>
    </xdr:from>
    <xdr:to>
      <xdr:col>55</xdr:col>
      <xdr:colOff>50800</xdr:colOff>
      <xdr:row>36</xdr:row>
      <xdr:rowOff>34396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82673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8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165545</xdr:rowOff>
    </xdr:from>
    <xdr:to>
      <xdr:col>50</xdr:col>
      <xdr:colOff>165100</xdr:colOff>
      <xdr:row>36</xdr:row>
      <xdr:rowOff>95695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86822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59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133927</xdr:rowOff>
    </xdr:from>
    <xdr:to>
      <xdr:col>46</xdr:col>
      <xdr:colOff>38100</xdr:colOff>
      <xdr:row>36</xdr:row>
      <xdr:rowOff>64077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3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80604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0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8444</xdr:rowOff>
    </xdr:from>
    <xdr:to>
      <xdr:col>41</xdr:col>
      <xdr:colOff>101600</xdr:colOff>
      <xdr:row>36</xdr:row>
      <xdr:rowOff>110044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126571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5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125332</xdr:rowOff>
    </xdr:from>
    <xdr:to>
      <xdr:col>36</xdr:col>
      <xdr:colOff>165100</xdr:colOff>
      <xdr:row>35</xdr:row>
      <xdr:rowOff>55482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46609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4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103767</xdr:rowOff>
    </xdr:from>
    <xdr:to>
      <xdr:col>55</xdr:col>
      <xdr:colOff>0</xdr:colOff>
      <xdr:row>58</xdr:row>
      <xdr:rowOff>120244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76417"/>
          <a:ext cx="838200" cy="18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103767</xdr:rowOff>
    </xdr:from>
    <xdr:to>
      <xdr:col>50</xdr:col>
      <xdr:colOff>114300</xdr:colOff>
      <xdr:row>58</xdr:row>
      <xdr:rowOff>90061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76417"/>
          <a:ext cx="889000" cy="15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90061</xdr:rowOff>
    </xdr:from>
    <xdr:to>
      <xdr:col>45</xdr:col>
      <xdr:colOff>177800</xdr:colOff>
      <xdr:row>58</xdr:row>
      <xdr:rowOff>127674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34161"/>
          <a:ext cx="889000" cy="3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127674</xdr:rowOff>
    </xdr:from>
    <xdr:to>
      <xdr:col>41</xdr:col>
      <xdr:colOff>50800</xdr:colOff>
      <xdr:row>58</xdr:row>
      <xdr:rowOff>164472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71774"/>
          <a:ext cx="889000" cy="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69444</xdr:rowOff>
    </xdr:from>
    <xdr:to>
      <xdr:col>55</xdr:col>
      <xdr:colOff>50800</xdr:colOff>
      <xdr:row>58</xdr:row>
      <xdr:rowOff>171044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52967</xdr:rowOff>
    </xdr:from>
    <xdr:to>
      <xdr:col>50</xdr:col>
      <xdr:colOff>165100</xdr:colOff>
      <xdr:row>57</xdr:row>
      <xdr:rowOff>154567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2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171094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60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39261</xdr:rowOff>
    </xdr:from>
    <xdr:to>
      <xdr:col>46</xdr:col>
      <xdr:colOff>38100</xdr:colOff>
      <xdr:row>58</xdr:row>
      <xdr:rowOff>140861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157388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7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76874</xdr:rowOff>
    </xdr:from>
    <xdr:to>
      <xdr:col>41</xdr:col>
      <xdr:colOff>101600</xdr:colOff>
      <xdr:row>59</xdr:row>
      <xdr:rowOff>7024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2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169601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1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113672</xdr:rowOff>
    </xdr:from>
    <xdr:to>
      <xdr:col>36</xdr:col>
      <xdr:colOff>165100</xdr:colOff>
      <xdr:row>59</xdr:row>
      <xdr:rowOff>43822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34949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5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98701</xdr:rowOff>
    </xdr:from>
    <xdr:to>
      <xdr:col>55</xdr:col>
      <xdr:colOff>0</xdr:colOff>
      <xdr:row>77</xdr:row>
      <xdr:rowOff>9606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100201"/>
          <a:ext cx="838200" cy="111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46435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98701</xdr:rowOff>
    </xdr:from>
    <xdr:to>
      <xdr:col>50</xdr:col>
      <xdr:colOff>114300</xdr:colOff>
      <xdr:row>76</xdr:row>
      <xdr:rowOff>119377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100201"/>
          <a:ext cx="889000" cy="10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122787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32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119377</xdr:rowOff>
    </xdr:from>
    <xdr:to>
      <xdr:col>45</xdr:col>
      <xdr:colOff>177800</xdr:colOff>
      <xdr:row>78</xdr:row>
      <xdr:rowOff>115722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149577"/>
          <a:ext cx="889000" cy="33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102554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330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115722</xdr:rowOff>
    </xdr:from>
    <xdr:to>
      <xdr:col>41</xdr:col>
      <xdr:colOff>50800</xdr:colOff>
      <xdr:row>78</xdr:row>
      <xdr:rowOff>121110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88822"/>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130256</xdr:rowOff>
    </xdr:from>
    <xdr:to>
      <xdr:col>55</xdr:col>
      <xdr:colOff>50800</xdr:colOff>
      <xdr:row>77</xdr:row>
      <xdr:rowOff>60406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153133</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01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47901</xdr:rowOff>
    </xdr:from>
    <xdr:to>
      <xdr:col>50</xdr:col>
      <xdr:colOff>165100</xdr:colOff>
      <xdr:row>70</xdr:row>
      <xdr:rowOff>149501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04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166028</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182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68577</xdr:rowOff>
    </xdr:from>
    <xdr:to>
      <xdr:col>46</xdr:col>
      <xdr:colOff>38100</xdr:colOff>
      <xdr:row>76</xdr:row>
      <xdr:rowOff>170177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15254</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287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64922</xdr:rowOff>
    </xdr:from>
    <xdr:to>
      <xdr:col>41</xdr:col>
      <xdr:colOff>101600</xdr:colOff>
      <xdr:row>78</xdr:row>
      <xdr:rowOff>166522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157649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3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70310</xdr:rowOff>
    </xdr:from>
    <xdr:to>
      <xdr:col>36</xdr:col>
      <xdr:colOff>165100</xdr:colOff>
      <xdr:row>79</xdr:row>
      <xdr:rowOff>460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4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163037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3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32624</xdr:rowOff>
    </xdr:from>
    <xdr:to>
      <xdr:col>55</xdr:col>
      <xdr:colOff>0</xdr:colOff>
      <xdr:row>97</xdr:row>
      <xdr:rowOff>51831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63274"/>
          <a:ext cx="838200" cy="1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162181</xdr:rowOff>
    </xdr:from>
    <xdr:to>
      <xdr:col>50</xdr:col>
      <xdr:colOff>114300</xdr:colOff>
      <xdr:row>97</xdr:row>
      <xdr:rowOff>32624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21381"/>
          <a:ext cx="889000" cy="4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70887</xdr:rowOff>
    </xdr:from>
    <xdr:to>
      <xdr:col>45</xdr:col>
      <xdr:colOff>177800</xdr:colOff>
      <xdr:row>96</xdr:row>
      <xdr:rowOff>162181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30087"/>
          <a:ext cx="889000" cy="9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70887</xdr:rowOff>
    </xdr:from>
    <xdr:to>
      <xdr:col>41</xdr:col>
      <xdr:colOff>50800</xdr:colOff>
      <xdr:row>97</xdr:row>
      <xdr:rowOff>45487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30087"/>
          <a:ext cx="8890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1031</xdr:rowOff>
    </xdr:from>
    <xdr:to>
      <xdr:col>55</xdr:col>
      <xdr:colOff>50800</xdr:colOff>
      <xdr:row>97</xdr:row>
      <xdr:rowOff>102631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3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150908</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1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153274</xdr:rowOff>
    </xdr:from>
    <xdr:to>
      <xdr:col>50</xdr:col>
      <xdr:colOff>165100</xdr:colOff>
      <xdr:row>97</xdr:row>
      <xdr:rowOff>83424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1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74551</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70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111381</xdr:rowOff>
    </xdr:from>
    <xdr:to>
      <xdr:col>46</xdr:col>
      <xdr:colOff>38100</xdr:colOff>
      <xdr:row>97</xdr:row>
      <xdr:rowOff>41531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58058</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34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20087</xdr:rowOff>
    </xdr:from>
    <xdr:to>
      <xdr:col>41</xdr:col>
      <xdr:colOff>101600</xdr:colOff>
      <xdr:row>96</xdr:row>
      <xdr:rowOff>121687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112814</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57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166137</xdr:rowOff>
    </xdr:from>
    <xdr:to>
      <xdr:col>36</xdr:col>
      <xdr:colOff>165100</xdr:colOff>
      <xdr:row>97</xdr:row>
      <xdr:rowOff>96287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87414</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7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79473</xdr:rowOff>
    </xdr:from>
    <xdr:to>
      <xdr:col>85</xdr:col>
      <xdr:colOff>127000</xdr:colOff>
      <xdr:row>76</xdr:row>
      <xdr:rowOff>122352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109673"/>
          <a:ext cx="8382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79473</xdr:rowOff>
    </xdr:from>
    <xdr:to>
      <xdr:col>81</xdr:col>
      <xdr:colOff>50800</xdr:colOff>
      <xdr:row>76</xdr:row>
      <xdr:rowOff>96414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09673"/>
          <a:ext cx="889000" cy="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96414</xdr:rowOff>
    </xdr:from>
    <xdr:to>
      <xdr:col>76</xdr:col>
      <xdr:colOff>114300</xdr:colOff>
      <xdr:row>76</xdr:row>
      <xdr:rowOff>105167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26614"/>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105167</xdr:rowOff>
    </xdr:from>
    <xdr:to>
      <xdr:col>71</xdr:col>
      <xdr:colOff>177800</xdr:colOff>
      <xdr:row>76</xdr:row>
      <xdr:rowOff>127893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135367"/>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71552</xdr:rowOff>
    </xdr:from>
    <xdr:to>
      <xdr:col>85</xdr:col>
      <xdr:colOff>177800</xdr:colOff>
      <xdr:row>77</xdr:row>
      <xdr:rowOff>1702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0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94428</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5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28673</xdr:rowOff>
    </xdr:from>
    <xdr:to>
      <xdr:col>81</xdr:col>
      <xdr:colOff>101600</xdr:colOff>
      <xdr:row>76</xdr:row>
      <xdr:rowOff>130273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5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146800</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83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45614</xdr:rowOff>
    </xdr:from>
    <xdr:to>
      <xdr:col>76</xdr:col>
      <xdr:colOff>165100</xdr:colOff>
      <xdr:row>76</xdr:row>
      <xdr:rowOff>147214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7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163741</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85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54367</xdr:rowOff>
    </xdr:from>
    <xdr:to>
      <xdr:col>72</xdr:col>
      <xdr:colOff>38100</xdr:colOff>
      <xdr:row>76</xdr:row>
      <xdr:rowOff>155967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8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1045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85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77093</xdr:rowOff>
    </xdr:from>
    <xdr:to>
      <xdr:col>67</xdr:col>
      <xdr:colOff>101600</xdr:colOff>
      <xdr:row>77</xdr:row>
      <xdr:rowOff>7243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23770</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88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14745</xdr:rowOff>
    </xdr:from>
    <xdr:to>
      <xdr:col>85</xdr:col>
      <xdr:colOff>127000</xdr:colOff>
      <xdr:row>98</xdr:row>
      <xdr:rowOff>61581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16845"/>
          <a:ext cx="838200" cy="4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14745</xdr:rowOff>
    </xdr:from>
    <xdr:to>
      <xdr:col>81</xdr:col>
      <xdr:colOff>50800</xdr:colOff>
      <xdr:row>98</xdr:row>
      <xdr:rowOff>63962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16845"/>
          <a:ext cx="889000" cy="4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530</xdr:rowOff>
    </xdr:from>
    <xdr:to>
      <xdr:col>76</xdr:col>
      <xdr:colOff>114300</xdr:colOff>
      <xdr:row>98</xdr:row>
      <xdr:rowOff>63962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02630"/>
          <a:ext cx="889000" cy="6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530</xdr:rowOff>
    </xdr:from>
    <xdr:to>
      <xdr:col>71</xdr:col>
      <xdr:colOff>177800</xdr:colOff>
      <xdr:row>98</xdr:row>
      <xdr:rowOff>49905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02630"/>
          <a:ext cx="889000" cy="4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10781</xdr:rowOff>
    </xdr:from>
    <xdr:to>
      <xdr:col>85</xdr:col>
      <xdr:colOff>177800</xdr:colOff>
      <xdr:row>98</xdr:row>
      <xdr:rowOff>112381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1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97158</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2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135395</xdr:rowOff>
    </xdr:from>
    <xdr:to>
      <xdr:col>81</xdr:col>
      <xdr:colOff>101600</xdr:colOff>
      <xdr:row>98</xdr:row>
      <xdr:rowOff>65545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56672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5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13162</xdr:rowOff>
    </xdr:from>
    <xdr:to>
      <xdr:col>76</xdr:col>
      <xdr:colOff>165100</xdr:colOff>
      <xdr:row>98</xdr:row>
      <xdr:rowOff>114762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1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105889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0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121180</xdr:rowOff>
    </xdr:from>
    <xdr:to>
      <xdr:col>72</xdr:col>
      <xdr:colOff>38100</xdr:colOff>
      <xdr:row>98</xdr:row>
      <xdr:rowOff>51330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42457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170555</xdr:rowOff>
    </xdr:from>
    <xdr:to>
      <xdr:col>67</xdr:col>
      <xdr:colOff>101600</xdr:colOff>
      <xdr:row>98</xdr:row>
      <xdr:rowOff>100705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0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91832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9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133528</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486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133528</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6486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82728</xdr:rowOff>
    </xdr:from>
    <xdr:to>
      <xdr:col>102</xdr:col>
      <xdr:colOff>165100</xdr:colOff>
      <xdr:row>39</xdr:row>
      <xdr:rowOff>12878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4005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17" y="669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27137</xdr:rowOff>
    </xdr:from>
    <xdr:to>
      <xdr:col>116</xdr:col>
      <xdr:colOff>63500</xdr:colOff>
      <xdr:row>55</xdr:row>
      <xdr:rowOff>27252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456887"/>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57406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30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27252</xdr:rowOff>
    </xdr:from>
    <xdr:to>
      <xdr:col>111</xdr:col>
      <xdr:colOff>177800</xdr:colOff>
      <xdr:row>55</xdr:row>
      <xdr:rowOff>155085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457002"/>
          <a:ext cx="889000" cy="12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168665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94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155085</xdr:rowOff>
    </xdr:from>
    <xdr:to>
      <xdr:col>107</xdr:col>
      <xdr:colOff>50800</xdr:colOff>
      <xdr:row>56</xdr:row>
      <xdr:rowOff>3226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584835"/>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51325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3226</xdr:rowOff>
    </xdr:from>
    <xdr:to>
      <xdr:col>102</xdr:col>
      <xdr:colOff>114300</xdr:colOff>
      <xdr:row>56</xdr:row>
      <xdr:rowOff>17102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604426"/>
          <a:ext cx="889000" cy="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39186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156618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147787</xdr:rowOff>
    </xdr:from>
    <xdr:to>
      <xdr:col>116</xdr:col>
      <xdr:colOff>114300</xdr:colOff>
      <xdr:row>55</xdr:row>
      <xdr:rowOff>77937</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4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170664</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2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147902</xdr:rowOff>
    </xdr:from>
    <xdr:to>
      <xdr:col>112</xdr:col>
      <xdr:colOff>38100</xdr:colOff>
      <xdr:row>55</xdr:row>
      <xdr:rowOff>78052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4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94579</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1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104285</xdr:rowOff>
    </xdr:from>
    <xdr:to>
      <xdr:col>107</xdr:col>
      <xdr:colOff>101600</xdr:colOff>
      <xdr:row>56</xdr:row>
      <xdr:rowOff>34435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5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50962</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3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123876</xdr:rowOff>
    </xdr:from>
    <xdr:to>
      <xdr:col>102</xdr:col>
      <xdr:colOff>165100</xdr:colOff>
      <xdr:row>56</xdr:row>
      <xdr:rowOff>54026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55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70553</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32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137752</xdr:rowOff>
    </xdr:from>
    <xdr:to>
      <xdr:col>98</xdr:col>
      <xdr:colOff>38100</xdr:colOff>
      <xdr:row>56</xdr:row>
      <xdr:rowOff>67902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5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84429</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34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171432</xdr:rowOff>
    </xdr:from>
    <xdr:to>
      <xdr:col>116</xdr:col>
      <xdr:colOff>63500</xdr:colOff>
      <xdr:row>74</xdr:row>
      <xdr:rowOff>11161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687282"/>
          <a:ext cx="8382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119873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7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11161</xdr:rowOff>
    </xdr:from>
    <xdr:to>
      <xdr:col>111</xdr:col>
      <xdr:colOff>177800</xdr:colOff>
      <xdr:row>74</xdr:row>
      <xdr:rowOff>106814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698461"/>
          <a:ext cx="889000" cy="9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106814</xdr:rowOff>
    </xdr:from>
    <xdr:to>
      <xdr:col>107</xdr:col>
      <xdr:colOff>50800</xdr:colOff>
      <xdr:row>75</xdr:row>
      <xdr:rowOff>39170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794114"/>
          <a:ext cx="889000" cy="10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113955</xdr:rowOff>
    </xdr:from>
    <xdr:to>
      <xdr:col>102</xdr:col>
      <xdr:colOff>114300</xdr:colOff>
      <xdr:row>75</xdr:row>
      <xdr:rowOff>39170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801255"/>
          <a:ext cx="889000" cy="9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120632</xdr:rowOff>
    </xdr:from>
    <xdr:to>
      <xdr:col>116</xdr:col>
      <xdr:colOff>114300</xdr:colOff>
      <xdr:row>74</xdr:row>
      <xdr:rowOff>50782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63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143509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48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131811</xdr:rowOff>
    </xdr:from>
    <xdr:to>
      <xdr:col>112</xdr:col>
      <xdr:colOff>38100</xdr:colOff>
      <xdr:row>74</xdr:row>
      <xdr:rowOff>61961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64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53088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4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56014</xdr:rowOff>
    </xdr:from>
    <xdr:to>
      <xdr:col>107</xdr:col>
      <xdr:colOff>101600</xdr:colOff>
      <xdr:row>74</xdr:row>
      <xdr:rowOff>157614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74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148741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159820</xdr:rowOff>
    </xdr:from>
    <xdr:to>
      <xdr:col>102</xdr:col>
      <xdr:colOff>165100</xdr:colOff>
      <xdr:row>75</xdr:row>
      <xdr:rowOff>89970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4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81097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3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63155</xdr:rowOff>
    </xdr:from>
    <xdr:to>
      <xdr:col>98</xdr:col>
      <xdr:colOff>38100</xdr:colOff>
      <xdr:row>74</xdr:row>
      <xdr:rowOff>164755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75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155882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類似団体平均を上回っている項目のうち、維持補修費については、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町道除排雪委託料が大幅に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類似団体平均を上回っている。貸付金については、産業振興資金貸付金の実施が主なものとなっている。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また、普通建設事業費（うち新規整備）については、前年度と比較し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て大幅に減少したものの、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青少年交流センター増築工事の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等により、依然として類似団体平均を上回っております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北海道福島町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3,378
3,344
187.25
4,679,727
4,545,616
121,010
2,694,846
6,342,699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133505</xdr:rowOff>
    </xdr:from>
    <xdr:to>
      <xdr:col>24</xdr:col>
      <xdr:colOff>63500</xdr:colOff>
      <xdr:row>35</xdr:row>
      <xdr:rowOff>151244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134255"/>
          <a:ext cx="8382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151244</xdr:rowOff>
    </xdr:from>
    <xdr:to>
      <xdr:col>19</xdr:col>
      <xdr:colOff>177800</xdr:colOff>
      <xdr:row>36</xdr:row>
      <xdr:rowOff>46774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151994"/>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25217</xdr:rowOff>
    </xdr:from>
    <xdr:to>
      <xdr:col>15</xdr:col>
      <xdr:colOff>50800</xdr:colOff>
      <xdr:row>36</xdr:row>
      <xdr:rowOff>46774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197417"/>
          <a:ext cx="8890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25217</xdr:rowOff>
    </xdr:from>
    <xdr:to>
      <xdr:col>10</xdr:col>
      <xdr:colOff>114300</xdr:colOff>
      <xdr:row>36</xdr:row>
      <xdr:rowOff>79121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197417"/>
          <a:ext cx="889000" cy="5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82705</xdr:rowOff>
    </xdr:from>
    <xdr:to>
      <xdr:col>24</xdr:col>
      <xdr:colOff>114300</xdr:colOff>
      <xdr:row>36</xdr:row>
      <xdr:rowOff>12855</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08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105582</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93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100444</xdr:rowOff>
    </xdr:from>
    <xdr:to>
      <xdr:col>20</xdr:col>
      <xdr:colOff>38100</xdr:colOff>
      <xdr:row>36</xdr:row>
      <xdr:rowOff>30594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10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47121</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87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167424</xdr:rowOff>
    </xdr:from>
    <xdr:to>
      <xdr:col>15</xdr:col>
      <xdr:colOff>101600</xdr:colOff>
      <xdr:row>36</xdr:row>
      <xdr:rowOff>97574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1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114101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94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145867</xdr:rowOff>
    </xdr:from>
    <xdr:to>
      <xdr:col>10</xdr:col>
      <xdr:colOff>165100</xdr:colOff>
      <xdr:row>36</xdr:row>
      <xdr:rowOff>76017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14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92544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92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28321</xdr:rowOff>
    </xdr:from>
    <xdr:to>
      <xdr:col>6</xdr:col>
      <xdr:colOff>38100</xdr:colOff>
      <xdr:row>36</xdr:row>
      <xdr:rowOff>129921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146448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97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110104</xdr:rowOff>
    </xdr:from>
    <xdr:to>
      <xdr:col>24</xdr:col>
      <xdr:colOff>63500</xdr:colOff>
      <xdr:row>58</xdr:row>
      <xdr:rowOff>125585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54204"/>
          <a:ext cx="838200" cy="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97017</xdr:rowOff>
    </xdr:from>
    <xdr:to>
      <xdr:col>19</xdr:col>
      <xdr:colOff>177800</xdr:colOff>
      <xdr:row>58</xdr:row>
      <xdr:rowOff>125585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41117"/>
          <a:ext cx="889000" cy="2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86168</xdr:rowOff>
    </xdr:from>
    <xdr:to>
      <xdr:col>15</xdr:col>
      <xdr:colOff>50800</xdr:colOff>
      <xdr:row>58</xdr:row>
      <xdr:rowOff>97017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30268"/>
          <a:ext cx="889000" cy="1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61968</xdr:rowOff>
    </xdr:from>
    <xdr:to>
      <xdr:col>10</xdr:col>
      <xdr:colOff>114300</xdr:colOff>
      <xdr:row>58</xdr:row>
      <xdr:rowOff>86168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06068"/>
          <a:ext cx="889000" cy="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59304</xdr:rowOff>
    </xdr:from>
    <xdr:to>
      <xdr:col>24</xdr:col>
      <xdr:colOff>114300</xdr:colOff>
      <xdr:row>58</xdr:row>
      <xdr:rowOff>160904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145681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74785</xdr:rowOff>
    </xdr:from>
    <xdr:to>
      <xdr:col>20</xdr:col>
      <xdr:colOff>38100</xdr:colOff>
      <xdr:row>59</xdr:row>
      <xdr:rowOff>4935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167512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46217</xdr:rowOff>
    </xdr:from>
    <xdr:to>
      <xdr:col>15</xdr:col>
      <xdr:colOff>101600</xdr:colOff>
      <xdr:row>58</xdr:row>
      <xdr:rowOff>147817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138944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8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35368</xdr:rowOff>
    </xdr:from>
    <xdr:to>
      <xdr:col>10</xdr:col>
      <xdr:colOff>165100</xdr:colOff>
      <xdr:row>58</xdr:row>
      <xdr:rowOff>136968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128095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7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11168</xdr:rowOff>
    </xdr:from>
    <xdr:to>
      <xdr:col>6</xdr:col>
      <xdr:colOff>38100</xdr:colOff>
      <xdr:row>58</xdr:row>
      <xdr:rowOff>112768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5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103895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4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96069</xdr:rowOff>
    </xdr:from>
    <xdr:to>
      <xdr:col>24</xdr:col>
      <xdr:colOff>62865</xdr:colOff>
      <xdr:row>76</xdr:row>
      <xdr:rowOff>131987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7569"/>
          <a:ext cx="1270" cy="106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16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131987</xdr:rowOff>
    </xdr:from>
    <xdr:to>
      <xdr:col>24</xdr:col>
      <xdr:colOff>152400</xdr:colOff>
      <xdr:row>76</xdr:row>
      <xdr:rowOff>131987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16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42746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96069</xdr:rowOff>
    </xdr:from>
    <xdr:to>
      <xdr:col>24</xdr:col>
      <xdr:colOff>152400</xdr:colOff>
      <xdr:row>70</xdr:row>
      <xdr:rowOff>96069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84713</xdr:rowOff>
    </xdr:from>
    <xdr:to>
      <xdr:col>24</xdr:col>
      <xdr:colOff>63500</xdr:colOff>
      <xdr:row>75</xdr:row>
      <xdr:rowOff>14866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72013"/>
          <a:ext cx="838200" cy="10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39104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264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60677</xdr:rowOff>
    </xdr:from>
    <xdr:to>
      <xdr:col>24</xdr:col>
      <xdr:colOff>114300</xdr:colOff>
      <xdr:row>74</xdr:row>
      <xdr:rowOff>162277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7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14866</xdr:rowOff>
    </xdr:from>
    <xdr:to>
      <xdr:col>19</xdr:col>
      <xdr:colOff>177800</xdr:colOff>
      <xdr:row>75</xdr:row>
      <xdr:rowOff>96138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73616"/>
          <a:ext cx="889000" cy="8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117489</xdr:rowOff>
    </xdr:from>
    <xdr:to>
      <xdr:col>20</xdr:col>
      <xdr:colOff>38100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64166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58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62909</xdr:rowOff>
    </xdr:from>
    <xdr:to>
      <xdr:col>15</xdr:col>
      <xdr:colOff>50800</xdr:colOff>
      <xdr:row>75</xdr:row>
      <xdr:rowOff>96138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750209"/>
          <a:ext cx="889000" cy="20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54725</xdr:rowOff>
    </xdr:from>
    <xdr:to>
      <xdr:col>15</xdr:col>
      <xdr:colOff>101600</xdr:colOff>
      <xdr:row>75</xdr:row>
      <xdr:rowOff>156325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147451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62909</xdr:rowOff>
    </xdr:from>
    <xdr:to>
      <xdr:col>10</xdr:col>
      <xdr:colOff>114300</xdr:colOff>
      <xdr:row>76</xdr:row>
      <xdr:rowOff>141666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750209"/>
          <a:ext cx="889000" cy="42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97779</xdr:rowOff>
    </xdr:from>
    <xdr:to>
      <xdr:col>10</xdr:col>
      <xdr:colOff>165100</xdr:colOff>
      <xdr:row>75</xdr:row>
      <xdr:rowOff>27929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19056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37104</xdr:rowOff>
    </xdr:from>
    <xdr:to>
      <xdr:col>6</xdr:col>
      <xdr:colOff>38100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33913</xdr:rowOff>
    </xdr:from>
    <xdr:to>
      <xdr:col>24</xdr:col>
      <xdr:colOff>114300</xdr:colOff>
      <xdr:row>74</xdr:row>
      <xdr:rowOff>135513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56790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7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135516</xdr:rowOff>
    </xdr:from>
    <xdr:to>
      <xdr:col>20</xdr:col>
      <xdr:colOff>38100</xdr:colOff>
      <xdr:row>75</xdr:row>
      <xdr:rowOff>65666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56793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1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45338</xdr:rowOff>
    </xdr:from>
    <xdr:to>
      <xdr:col>15</xdr:col>
      <xdr:colOff>101600</xdr:colOff>
      <xdr:row>75</xdr:row>
      <xdr:rowOff>146938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0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163465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7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12109</xdr:rowOff>
    </xdr:from>
    <xdr:to>
      <xdr:col>10</xdr:col>
      <xdr:colOff>165100</xdr:colOff>
      <xdr:row>74</xdr:row>
      <xdr:rowOff>113709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130236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4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90866</xdr:rowOff>
    </xdr:from>
    <xdr:to>
      <xdr:col>6</xdr:col>
      <xdr:colOff>38100</xdr:colOff>
      <xdr:row>77</xdr:row>
      <xdr:rowOff>21016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1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86632</xdr:rowOff>
    </xdr:from>
    <xdr:to>
      <xdr:col>24</xdr:col>
      <xdr:colOff>63500</xdr:colOff>
      <xdr:row>96</xdr:row>
      <xdr:rowOff>135575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517132"/>
          <a:ext cx="838200" cy="107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86632</xdr:rowOff>
    </xdr:from>
    <xdr:to>
      <xdr:col>19</xdr:col>
      <xdr:colOff>177800</xdr:colOff>
      <xdr:row>96</xdr:row>
      <xdr:rowOff>123822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517132"/>
          <a:ext cx="889000" cy="106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123822</xdr:rowOff>
    </xdr:from>
    <xdr:to>
      <xdr:col>15</xdr:col>
      <xdr:colOff>50800</xdr:colOff>
      <xdr:row>96</xdr:row>
      <xdr:rowOff>162375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83022"/>
          <a:ext cx="889000" cy="3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142563</xdr:rowOff>
    </xdr:from>
    <xdr:to>
      <xdr:col>10</xdr:col>
      <xdr:colOff>114300</xdr:colOff>
      <xdr:row>96</xdr:row>
      <xdr:rowOff>162375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01763"/>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134833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84775</xdr:rowOff>
    </xdr:from>
    <xdr:to>
      <xdr:col>24</xdr:col>
      <xdr:colOff>114300</xdr:colOff>
      <xdr:row>97</xdr:row>
      <xdr:rowOff>14925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4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107652</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9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35832</xdr:rowOff>
    </xdr:from>
    <xdr:to>
      <xdr:col>20</xdr:col>
      <xdr:colOff>38100</xdr:colOff>
      <xdr:row>90</xdr:row>
      <xdr:rowOff>137432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46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153959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24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73022</xdr:rowOff>
    </xdr:from>
    <xdr:to>
      <xdr:col>15</xdr:col>
      <xdr:colOff>101600</xdr:colOff>
      <xdr:row>97</xdr:row>
      <xdr:rowOff>3172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19699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0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111575</xdr:rowOff>
    </xdr:from>
    <xdr:to>
      <xdr:col>10</xdr:col>
      <xdr:colOff>165100</xdr:colOff>
      <xdr:row>97</xdr:row>
      <xdr:rowOff>41725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7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58252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34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91763</xdr:rowOff>
    </xdr:from>
    <xdr:to>
      <xdr:col>6</xdr:col>
      <xdr:colOff>38100</xdr:colOff>
      <xdr:row>97</xdr:row>
      <xdr:rowOff>21913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38440</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2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18669</xdr:rowOff>
    </xdr:from>
    <xdr:to>
      <xdr:col>55</xdr:col>
      <xdr:colOff>0</xdr:colOff>
      <xdr:row>38</xdr:row>
      <xdr:rowOff>29972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33769"/>
          <a:ext cx="8382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5588</xdr:rowOff>
    </xdr:from>
    <xdr:to>
      <xdr:col>50</xdr:col>
      <xdr:colOff>114300</xdr:colOff>
      <xdr:row>38</xdr:row>
      <xdr:rowOff>29972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2068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5588</xdr:rowOff>
    </xdr:from>
    <xdr:to>
      <xdr:col>45</xdr:col>
      <xdr:colOff>177800</xdr:colOff>
      <xdr:row>38</xdr:row>
      <xdr:rowOff>15240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20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15240</xdr:rowOff>
    </xdr:from>
    <xdr:to>
      <xdr:col>41</xdr:col>
      <xdr:colOff>50800</xdr:colOff>
      <xdr:row>38</xdr:row>
      <xdr:rowOff>33782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30340"/>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155465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98188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139319</xdr:rowOff>
    </xdr:from>
    <xdr:to>
      <xdr:col>55</xdr:col>
      <xdr:colOff>50800</xdr:colOff>
      <xdr:row>38</xdr:row>
      <xdr:rowOff>69469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162196</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150622</xdr:rowOff>
    </xdr:from>
    <xdr:to>
      <xdr:col>50</xdr:col>
      <xdr:colOff>165100</xdr:colOff>
      <xdr:row>38</xdr:row>
      <xdr:rowOff>80772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97299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26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126238</xdr:rowOff>
    </xdr:from>
    <xdr:to>
      <xdr:col>46</xdr:col>
      <xdr:colOff>38100</xdr:colOff>
      <xdr:row>38</xdr:row>
      <xdr:rowOff>56388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72915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135890</xdr:rowOff>
    </xdr:from>
    <xdr:to>
      <xdr:col>41</xdr:col>
      <xdr:colOff>101600</xdr:colOff>
      <xdr:row>38</xdr:row>
      <xdr:rowOff>66040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82567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154432</xdr:rowOff>
    </xdr:from>
    <xdr:to>
      <xdr:col>36</xdr:col>
      <xdr:colOff>165100</xdr:colOff>
      <xdr:row>38</xdr:row>
      <xdr:rowOff>84582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101109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84859</xdr:rowOff>
    </xdr:from>
    <xdr:to>
      <xdr:col>55</xdr:col>
      <xdr:colOff>0</xdr:colOff>
      <xdr:row>59</xdr:row>
      <xdr:rowOff>10684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28959"/>
          <a:ext cx="838200" cy="9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84859</xdr:rowOff>
    </xdr:from>
    <xdr:to>
      <xdr:col>50</xdr:col>
      <xdr:colOff>114300</xdr:colOff>
      <xdr:row>59</xdr:row>
      <xdr:rowOff>9104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28959"/>
          <a:ext cx="889000" cy="9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9104</xdr:rowOff>
    </xdr:from>
    <xdr:to>
      <xdr:col>45</xdr:col>
      <xdr:colOff>177800</xdr:colOff>
      <xdr:row>59</xdr:row>
      <xdr:rowOff>16138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24654"/>
          <a:ext cx="889000" cy="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16138</xdr:rowOff>
    </xdr:from>
    <xdr:to>
      <xdr:col>41</xdr:col>
      <xdr:colOff>50800</xdr:colOff>
      <xdr:row>59</xdr:row>
      <xdr:rowOff>16482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31688"/>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131334</xdr:rowOff>
    </xdr:from>
    <xdr:to>
      <xdr:col>55</xdr:col>
      <xdr:colOff>50800</xdr:colOff>
      <xdr:row>59</xdr:row>
      <xdr:rowOff>61484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3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34059</xdr:rowOff>
    </xdr:from>
    <xdr:to>
      <xdr:col>50</xdr:col>
      <xdr:colOff>165100</xdr:colOff>
      <xdr:row>58</xdr:row>
      <xdr:rowOff>135659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152186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75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129754</xdr:rowOff>
    </xdr:from>
    <xdr:to>
      <xdr:col>46</xdr:col>
      <xdr:colOff>38100</xdr:colOff>
      <xdr:row>59</xdr:row>
      <xdr:rowOff>59904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51031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6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136788</xdr:rowOff>
    </xdr:from>
    <xdr:to>
      <xdr:col>41</xdr:col>
      <xdr:colOff>101600</xdr:colOff>
      <xdr:row>59</xdr:row>
      <xdr:rowOff>66938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58065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7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137132</xdr:rowOff>
    </xdr:from>
    <xdr:to>
      <xdr:col>36</xdr:col>
      <xdr:colOff>165100</xdr:colOff>
      <xdr:row>59</xdr:row>
      <xdr:rowOff>67282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58409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7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25670</xdr:rowOff>
    </xdr:from>
    <xdr:to>
      <xdr:col>55</xdr:col>
      <xdr:colOff>0</xdr:colOff>
      <xdr:row>78</xdr:row>
      <xdr:rowOff>38700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98770"/>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12960</xdr:rowOff>
    </xdr:from>
    <xdr:to>
      <xdr:col>50</xdr:col>
      <xdr:colOff>114300</xdr:colOff>
      <xdr:row>78</xdr:row>
      <xdr:rowOff>38700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86060"/>
          <a:ext cx="889000" cy="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12960</xdr:rowOff>
    </xdr:from>
    <xdr:to>
      <xdr:col>45</xdr:col>
      <xdr:colOff>177800</xdr:colOff>
      <xdr:row>78</xdr:row>
      <xdr:rowOff>65774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86060"/>
          <a:ext cx="889000" cy="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20172</xdr:rowOff>
    </xdr:from>
    <xdr:to>
      <xdr:col>41</xdr:col>
      <xdr:colOff>50800</xdr:colOff>
      <xdr:row>78</xdr:row>
      <xdr:rowOff>65774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93272"/>
          <a:ext cx="889000" cy="4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146320</xdr:rowOff>
    </xdr:from>
    <xdr:to>
      <xdr:col>55</xdr:col>
      <xdr:colOff>50800</xdr:colOff>
      <xdr:row>78</xdr:row>
      <xdr:rowOff>76470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124747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2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159350</xdr:rowOff>
    </xdr:from>
    <xdr:to>
      <xdr:col>50</xdr:col>
      <xdr:colOff>165100</xdr:colOff>
      <xdr:row>78</xdr:row>
      <xdr:rowOff>89500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80627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133610</xdr:rowOff>
    </xdr:from>
    <xdr:to>
      <xdr:col>46</xdr:col>
      <xdr:colOff>38100</xdr:colOff>
      <xdr:row>78</xdr:row>
      <xdr:rowOff>63760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54887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14974</xdr:rowOff>
    </xdr:from>
    <xdr:to>
      <xdr:col>41</xdr:col>
      <xdr:colOff>101600</xdr:colOff>
      <xdr:row>78</xdr:row>
      <xdr:rowOff>116574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107701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8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140822</xdr:rowOff>
    </xdr:from>
    <xdr:to>
      <xdr:col>36</xdr:col>
      <xdr:colOff>165100</xdr:colOff>
      <xdr:row>78</xdr:row>
      <xdr:rowOff>70972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62099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152374</xdr:rowOff>
    </xdr:from>
    <xdr:to>
      <xdr:col>55</xdr:col>
      <xdr:colOff>0</xdr:colOff>
      <xdr:row>97</xdr:row>
      <xdr:rowOff>37833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11574"/>
          <a:ext cx="838200" cy="5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132772</xdr:rowOff>
    </xdr:from>
    <xdr:to>
      <xdr:col>50</xdr:col>
      <xdr:colOff>114300</xdr:colOff>
      <xdr:row>96</xdr:row>
      <xdr:rowOff>152374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91972"/>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89602</xdr:rowOff>
    </xdr:from>
    <xdr:to>
      <xdr:col>45</xdr:col>
      <xdr:colOff>177800</xdr:colOff>
      <xdr:row>96</xdr:row>
      <xdr:rowOff>132772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48802"/>
          <a:ext cx="889000" cy="4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89602</xdr:rowOff>
    </xdr:from>
    <xdr:to>
      <xdr:col>41</xdr:col>
      <xdr:colOff>50800</xdr:colOff>
      <xdr:row>97</xdr:row>
      <xdr:rowOff>20058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48802"/>
          <a:ext cx="889000" cy="10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158483</xdr:rowOff>
    </xdr:from>
    <xdr:to>
      <xdr:col>55</xdr:col>
      <xdr:colOff>50800</xdr:colOff>
      <xdr:row>97</xdr:row>
      <xdr:rowOff>88633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136910</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101574</xdr:rowOff>
    </xdr:from>
    <xdr:to>
      <xdr:col>50</xdr:col>
      <xdr:colOff>165100</xdr:colOff>
      <xdr:row>97</xdr:row>
      <xdr:rowOff>31724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6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22851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653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81972</xdr:rowOff>
    </xdr:from>
    <xdr:to>
      <xdr:col>46</xdr:col>
      <xdr:colOff>38100</xdr:colOff>
      <xdr:row>97</xdr:row>
      <xdr:rowOff>12122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4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3249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63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38802</xdr:rowOff>
    </xdr:from>
    <xdr:to>
      <xdr:col>41</xdr:col>
      <xdr:colOff>101600</xdr:colOff>
      <xdr:row>96</xdr:row>
      <xdr:rowOff>140402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156929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27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140708</xdr:rowOff>
    </xdr:from>
    <xdr:to>
      <xdr:col>36</xdr:col>
      <xdr:colOff>165100</xdr:colOff>
      <xdr:row>97</xdr:row>
      <xdr:rowOff>70858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9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61985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692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407</xdr:rowOff>
    </xdr:from>
    <xdr:to>
      <xdr:col>85</xdr:col>
      <xdr:colOff>127000</xdr:colOff>
      <xdr:row>36</xdr:row>
      <xdr:rowOff>35626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72607"/>
          <a:ext cx="838200" cy="3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125986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26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120711</xdr:rowOff>
    </xdr:from>
    <xdr:to>
      <xdr:col>81</xdr:col>
      <xdr:colOff>50800</xdr:colOff>
      <xdr:row>36</xdr:row>
      <xdr:rowOff>35626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21461"/>
          <a:ext cx="889000" cy="8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120711</xdr:rowOff>
    </xdr:from>
    <xdr:to>
      <xdr:col>76</xdr:col>
      <xdr:colOff>114300</xdr:colOff>
      <xdr:row>36</xdr:row>
      <xdr:rowOff>90520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21461"/>
          <a:ext cx="889000" cy="14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90520</xdr:rowOff>
    </xdr:from>
    <xdr:to>
      <xdr:col>71</xdr:col>
      <xdr:colOff>177800</xdr:colOff>
      <xdr:row>36</xdr:row>
      <xdr:rowOff>94521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62720"/>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121057</xdr:rowOff>
    </xdr:from>
    <xdr:to>
      <xdr:col>85</xdr:col>
      <xdr:colOff>177800</xdr:colOff>
      <xdr:row>36</xdr:row>
      <xdr:rowOff>51207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143934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7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156276</xdr:rowOff>
    </xdr:from>
    <xdr:to>
      <xdr:col>81</xdr:col>
      <xdr:colOff>101600</xdr:colOff>
      <xdr:row>36</xdr:row>
      <xdr:rowOff>86426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102953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3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69911</xdr:rowOff>
    </xdr:from>
    <xdr:to>
      <xdr:col>76</xdr:col>
      <xdr:colOff>165100</xdr:colOff>
      <xdr:row>36</xdr:row>
      <xdr:rowOff>61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4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39720</xdr:rowOff>
    </xdr:from>
    <xdr:to>
      <xdr:col>72</xdr:col>
      <xdr:colOff>38100</xdr:colOff>
      <xdr:row>36</xdr:row>
      <xdr:rowOff>141320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1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132447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0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43721</xdr:rowOff>
    </xdr:from>
    <xdr:to>
      <xdr:col>67</xdr:col>
      <xdr:colOff>101600</xdr:colOff>
      <xdr:row>36</xdr:row>
      <xdr:rowOff>145321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1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161848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9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89143</xdr:rowOff>
    </xdr:from>
    <xdr:to>
      <xdr:col>85</xdr:col>
      <xdr:colOff>127000</xdr:colOff>
      <xdr:row>57</xdr:row>
      <xdr:rowOff>131395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518893"/>
          <a:ext cx="838200" cy="38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55312</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56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131435</xdr:rowOff>
    </xdr:from>
    <xdr:to>
      <xdr:col>81</xdr:col>
      <xdr:colOff>50800</xdr:colOff>
      <xdr:row>57</xdr:row>
      <xdr:rowOff>131395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561185"/>
          <a:ext cx="889000" cy="34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131435</xdr:rowOff>
    </xdr:from>
    <xdr:to>
      <xdr:col>76</xdr:col>
      <xdr:colOff>114300</xdr:colOff>
      <xdr:row>58</xdr:row>
      <xdr:rowOff>1919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561185"/>
          <a:ext cx="889000" cy="38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152894</xdr:rowOff>
    </xdr:from>
    <xdr:to>
      <xdr:col>71</xdr:col>
      <xdr:colOff>177800</xdr:colOff>
      <xdr:row>58</xdr:row>
      <xdr:rowOff>1919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25544"/>
          <a:ext cx="889000" cy="2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38343</xdr:rowOff>
    </xdr:from>
    <xdr:to>
      <xdr:col>85</xdr:col>
      <xdr:colOff>177800</xdr:colOff>
      <xdr:row>55</xdr:row>
      <xdr:rowOff>139943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46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61220</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1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80595</xdr:rowOff>
    </xdr:from>
    <xdr:to>
      <xdr:col>81</xdr:col>
      <xdr:colOff>101600</xdr:colOff>
      <xdr:row>58</xdr:row>
      <xdr:rowOff>10745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1872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4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80635</xdr:rowOff>
    </xdr:from>
    <xdr:to>
      <xdr:col>76</xdr:col>
      <xdr:colOff>165100</xdr:colOff>
      <xdr:row>56</xdr:row>
      <xdr:rowOff>10785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1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27312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28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122569</xdr:rowOff>
    </xdr:from>
    <xdr:to>
      <xdr:col>72</xdr:col>
      <xdr:colOff>38100</xdr:colOff>
      <xdr:row>58</xdr:row>
      <xdr:rowOff>52719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9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43846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102094</xdr:rowOff>
    </xdr:from>
    <xdr:to>
      <xdr:col>67</xdr:col>
      <xdr:colOff>101600</xdr:colOff>
      <xdr:row>58</xdr:row>
      <xdr:rowOff>32244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7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23371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6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79473</xdr:rowOff>
    </xdr:from>
    <xdr:to>
      <xdr:col>85</xdr:col>
      <xdr:colOff>127000</xdr:colOff>
      <xdr:row>96</xdr:row>
      <xdr:rowOff>122352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38673"/>
          <a:ext cx="8382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79473</xdr:rowOff>
    </xdr:from>
    <xdr:to>
      <xdr:col>81</xdr:col>
      <xdr:colOff>50800</xdr:colOff>
      <xdr:row>96</xdr:row>
      <xdr:rowOff>96414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38673"/>
          <a:ext cx="889000" cy="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96414</xdr:rowOff>
    </xdr:from>
    <xdr:to>
      <xdr:col>76</xdr:col>
      <xdr:colOff>114300</xdr:colOff>
      <xdr:row>96</xdr:row>
      <xdr:rowOff>105167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55614"/>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105167</xdr:rowOff>
    </xdr:from>
    <xdr:to>
      <xdr:col>71</xdr:col>
      <xdr:colOff>177800</xdr:colOff>
      <xdr:row>96</xdr:row>
      <xdr:rowOff>127893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64367"/>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71552</xdr:rowOff>
    </xdr:from>
    <xdr:to>
      <xdr:col>85</xdr:col>
      <xdr:colOff>177800</xdr:colOff>
      <xdr:row>97</xdr:row>
      <xdr:rowOff>1702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3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94429</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8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28673</xdr:rowOff>
    </xdr:from>
    <xdr:to>
      <xdr:col>81</xdr:col>
      <xdr:colOff>101600</xdr:colOff>
      <xdr:row>96</xdr:row>
      <xdr:rowOff>130273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146800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6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45614</xdr:rowOff>
    </xdr:from>
    <xdr:to>
      <xdr:col>76</xdr:col>
      <xdr:colOff>165100</xdr:colOff>
      <xdr:row>96</xdr:row>
      <xdr:rowOff>147214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163741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8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54367</xdr:rowOff>
    </xdr:from>
    <xdr:to>
      <xdr:col>72</xdr:col>
      <xdr:colOff>38100</xdr:colOff>
      <xdr:row>96</xdr:row>
      <xdr:rowOff>155967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1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1044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77093</xdr:rowOff>
    </xdr:from>
    <xdr:to>
      <xdr:col>67</xdr:col>
      <xdr:colOff>101600</xdr:colOff>
      <xdr:row>97</xdr:row>
      <xdr:rowOff>7243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3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23770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1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類似団体平均を上回っている項目のうち、まず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教育費については、主に青少年センター増築工事の実施等に伴い、大幅に増加しております。民生費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白府町内会館整備工事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生活支援ハウス冷房設置工事の実施等が主なものとなっている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また、衛生費については、前年度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の大型事業の実施終了により、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大幅に減少し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ておりますが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一部事務組合に対する負担金が決算額を占める割合が高く、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北海道福島町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実質収支比率等について、比率の大部分を占める財政調整基金残高は、令和２年度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かけて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を行っておりますが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令和５年度に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千万円、令和６年度に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千万円の取り崩しがあり、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やや減少傾向にあ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りま</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また、実質単年度収支については、平成２９年度からマイナスで推移しておりましたが、令和２年度から令和４年度まではプラスに転じ、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再び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マイナスとなりました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が、令和６年度はプラスに転じております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引き続き、経費の削減を進めるとともに、地方交付税の推移などを見極めながら財政の健全化に努めてまいります。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北海道福島町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連結実質赤字比率に関しては、各会計とも赤字の発生は無く、それぞれ健全に推移していますが、今後の高齢化による医療費の増大や制度改正による負担増を注視していく必要があります。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また、人口減少に歯止めがかからないことから、特に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企業会計については、人口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による収益の悪化も懸念されるところでありますので、健全な財政運営が確保されるよう受益者負担の見直しを検討しながら、健全な財政運営に努めてまいります。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4679727</v>
      </c>
      <c r="BO4" s="371"/>
      <c r="BP4" s="371"/>
      <c r="BQ4" s="371"/>
      <c r="BR4" s="371"/>
      <c r="BS4" s="371"/>
      <c r="BT4" s="371"/>
      <c r="BU4" s="372"/>
      <c r="BV4" s="370">
        <v>6403294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2.2000000000000002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4545616</v>
      </c>
      <c r="BO5" s="408"/>
      <c r="BP5" s="408"/>
      <c r="BQ5" s="408"/>
      <c r="BR5" s="408"/>
      <c r="BS5" s="408"/>
      <c r="BT5" s="408"/>
      <c r="BU5" s="409"/>
      <c r="BV5" s="407">
        <v>6272786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84.4</v>
      </c>
      <c r="CU5" s="405"/>
      <c r="CV5" s="405"/>
      <c r="CW5" s="405"/>
      <c r="CX5" s="405"/>
      <c r="CY5" s="405"/>
      <c r="CZ5" s="405"/>
      <c r="DA5" s="406"/>
      <c r="DB5" s="404">
        <v>85.4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134111</v>
      </c>
      <c r="BO6" s="408"/>
      <c r="BP6" s="408"/>
      <c r="BQ6" s="408"/>
      <c r="BR6" s="408"/>
      <c r="BS6" s="408"/>
      <c r="BT6" s="408"/>
      <c r="BU6" s="409"/>
      <c r="BV6" s="407">
        <v>130508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84.5</v>
      </c>
      <c r="CU6" s="445"/>
      <c r="CV6" s="445"/>
      <c r="CW6" s="445"/>
      <c r="CX6" s="445"/>
      <c r="CY6" s="445"/>
      <c r="CZ6" s="445"/>
      <c r="DA6" s="446"/>
      <c r="DB6" s="444">
        <v>85.8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13101</v>
      </c>
      <c r="BO7" s="408"/>
      <c r="BP7" s="408"/>
      <c r="BQ7" s="408"/>
      <c r="BR7" s="408"/>
      <c r="BS7" s="408"/>
      <c r="BT7" s="408"/>
      <c r="BU7" s="409"/>
      <c r="BV7" s="407">
        <v>70822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2694846</v>
      </c>
      <c r="CU7" s="408"/>
      <c r="CV7" s="408"/>
      <c r="CW7" s="408"/>
      <c r="CX7" s="408"/>
      <c r="CY7" s="408"/>
      <c r="CZ7" s="408"/>
      <c r="DA7" s="409"/>
      <c r="DB7" s="407">
        <v>2664527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121010</v>
      </c>
      <c r="BO8" s="408"/>
      <c r="BP8" s="408"/>
      <c r="BQ8" s="408"/>
      <c r="BR8" s="408"/>
      <c r="BS8" s="408"/>
      <c r="BT8" s="408"/>
      <c r="BU8" s="409"/>
      <c r="BV8" s="407">
        <v>59686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0.21</v>
      </c>
      <c r="CU8" s="448"/>
      <c r="CV8" s="448"/>
      <c r="CW8" s="448"/>
      <c r="CX8" s="448"/>
      <c r="CY8" s="448"/>
      <c r="CZ8" s="448"/>
      <c r="DA8" s="449"/>
      <c r="DB8" s="447">
        <v>0.22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3794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61324</v>
      </c>
      <c r="BO9" s="408"/>
      <c r="BP9" s="408"/>
      <c r="BQ9" s="408"/>
      <c r="BR9" s="408"/>
      <c r="BS9" s="408"/>
      <c r="BT9" s="408"/>
      <c r="BU9" s="409"/>
      <c r="BV9" s="407">
        <v>-47746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15.7</v>
      </c>
      <c r="CU9" s="405"/>
      <c r="CV9" s="405"/>
      <c r="CW9" s="405"/>
      <c r="CX9" s="405"/>
      <c r="CY9" s="405"/>
      <c r="CZ9" s="405"/>
      <c r="DA9" s="406"/>
      <c r="DB9" s="404">
        <v>18.399999999999999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4422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30359</v>
      </c>
      <c r="BO10" s="408"/>
      <c r="BP10" s="408"/>
      <c r="BQ10" s="408"/>
      <c r="BR10" s="408"/>
      <c r="BS10" s="408"/>
      <c r="BT10" s="408"/>
      <c r="BU10" s="409"/>
      <c r="BV10" s="407">
        <v>55131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3378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70000</v>
      </c>
      <c r="BO12" s="408"/>
      <c r="BP12" s="408"/>
      <c r="BQ12" s="408"/>
      <c r="BR12" s="408"/>
      <c r="BS12" s="408"/>
      <c r="BT12" s="408"/>
      <c r="BU12" s="409"/>
      <c r="BV12" s="407">
        <v>60000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3344</v>
      </c>
      <c r="S13" s="492"/>
      <c r="T13" s="492"/>
      <c r="U13" s="492"/>
      <c r="V13" s="493"/>
      <c r="W13" s="423" t="s">
        <v>131</v>
      </c>
      <c r="X13" s="424"/>
      <c r="Y13" s="424"/>
      <c r="Z13" s="424"/>
      <c r="AA13" s="424"/>
      <c r="AB13" s="414"/>
      <c r="AC13" s="458">
        <v>241</v>
      </c>
      <c r="AD13" s="459"/>
      <c r="AE13" s="459"/>
      <c r="AF13" s="459"/>
      <c r="AG13" s="501"/>
      <c r="AH13" s="458">
        <v>271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21683</v>
      </c>
      <c r="BO13" s="408"/>
      <c r="BP13" s="408"/>
      <c r="BQ13" s="408"/>
      <c r="BR13" s="408"/>
      <c r="BS13" s="408"/>
      <c r="BT13" s="408"/>
      <c r="BU13" s="409"/>
      <c r="BV13" s="407">
        <v>-52615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9.4</v>
      </c>
      <c r="CU13" s="405"/>
      <c r="CV13" s="405"/>
      <c r="CW13" s="405"/>
      <c r="CX13" s="405"/>
      <c r="CY13" s="405"/>
      <c r="CZ13" s="405"/>
      <c r="DA13" s="406"/>
      <c r="DB13" s="404">
        <v>9.9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3467</v>
      </c>
      <c r="S14" s="492"/>
      <c r="T14" s="492"/>
      <c r="U14" s="492"/>
      <c r="V14" s="493"/>
      <c r="W14" s="397"/>
      <c r="X14" s="398"/>
      <c r="Y14" s="398"/>
      <c r="Z14" s="398"/>
      <c r="AA14" s="398"/>
      <c r="AB14" s="387"/>
      <c r="AC14" s="494">
        <v>14.9</v>
      </c>
      <c r="AD14" s="495"/>
      <c r="AE14" s="495"/>
      <c r="AF14" s="495"/>
      <c r="AG14" s="496"/>
      <c r="AH14" s="494">
        <v>14.4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31.7</v>
      </c>
      <c r="CU14" s="506"/>
      <c r="CV14" s="506"/>
      <c r="CW14" s="506"/>
      <c r="CX14" s="506"/>
      <c r="CY14" s="506"/>
      <c r="CZ14" s="506"/>
      <c r="DA14" s="507"/>
      <c r="DB14" s="505">
        <v>40.799999999999997</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3436</v>
      </c>
      <c r="S15" s="492"/>
      <c r="T15" s="492"/>
      <c r="U15" s="492"/>
      <c r="V15" s="493"/>
      <c r="W15" s="423" t="s">
        <v>137</v>
      </c>
      <c r="X15" s="424"/>
      <c r="Y15" s="424"/>
      <c r="Z15" s="424"/>
      <c r="AA15" s="424"/>
      <c r="AB15" s="414"/>
      <c r="AC15" s="458">
        <v>590</v>
      </c>
      <c r="AD15" s="459"/>
      <c r="AE15" s="459"/>
      <c r="AF15" s="459"/>
      <c r="AG15" s="501"/>
      <c r="AH15" s="458">
        <v>729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513251</v>
      </c>
      <c r="BO15" s="371"/>
      <c r="BP15" s="371"/>
      <c r="BQ15" s="371"/>
      <c r="BR15" s="371"/>
      <c r="BS15" s="371"/>
      <c r="BT15" s="371"/>
      <c r="BU15" s="372"/>
      <c r="BV15" s="370">
        <v>535236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36.5</v>
      </c>
      <c r="AD16" s="495"/>
      <c r="AE16" s="495"/>
      <c r="AF16" s="495"/>
      <c r="AG16" s="496"/>
      <c r="AH16" s="494">
        <v>38.700000000000003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2545753</v>
      </c>
      <c r="BO16" s="408"/>
      <c r="BP16" s="408"/>
      <c r="BQ16" s="408"/>
      <c r="BR16" s="408"/>
      <c r="BS16" s="408"/>
      <c r="BT16" s="408"/>
      <c r="BU16" s="409"/>
      <c r="BV16" s="407">
        <v>2511532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785</v>
      </c>
      <c r="AD17" s="459"/>
      <c r="AE17" s="459"/>
      <c r="AF17" s="459"/>
      <c r="AG17" s="501"/>
      <c r="AH17" s="458">
        <v>882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647814</v>
      </c>
      <c r="BO17" s="408"/>
      <c r="BP17" s="408"/>
      <c r="BQ17" s="408"/>
      <c r="BR17" s="408"/>
      <c r="BS17" s="408"/>
      <c r="BT17" s="408"/>
      <c r="BU17" s="409"/>
      <c r="BV17" s="407">
        <v>677028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187.25</v>
      </c>
      <c r="M18" s="531"/>
      <c r="N18" s="531"/>
      <c r="O18" s="531"/>
      <c r="P18" s="531"/>
      <c r="Q18" s="531"/>
      <c r="R18" s="532"/>
      <c r="S18" s="532"/>
      <c r="T18" s="532"/>
      <c r="U18" s="532"/>
      <c r="V18" s="533"/>
      <c r="W18" s="425"/>
      <c r="X18" s="426"/>
      <c r="Y18" s="426"/>
      <c r="Z18" s="426"/>
      <c r="AA18" s="426"/>
      <c r="AB18" s="417"/>
      <c r="AC18" s="534">
        <v>48.6</v>
      </c>
      <c r="AD18" s="535"/>
      <c r="AE18" s="535"/>
      <c r="AF18" s="535"/>
      <c r="AG18" s="536"/>
      <c r="AH18" s="534">
        <v>46.9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2301950</v>
      </c>
      <c r="BO18" s="408"/>
      <c r="BP18" s="408"/>
      <c r="BQ18" s="408"/>
      <c r="BR18" s="408"/>
      <c r="BS18" s="408"/>
      <c r="BT18" s="408"/>
      <c r="BU18" s="409"/>
      <c r="BV18" s="407">
        <v>2285750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3152139</v>
      </c>
      <c r="BO19" s="408"/>
      <c r="BP19" s="408"/>
      <c r="BQ19" s="408"/>
      <c r="BR19" s="408"/>
      <c r="BS19" s="408"/>
      <c r="BT19" s="408"/>
      <c r="BU19" s="409"/>
      <c r="BV19" s="407">
        <v>3116884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1861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6342699</v>
      </c>
      <c r="BO22" s="371"/>
      <c r="BP22" s="371"/>
      <c r="BQ22" s="371"/>
      <c r="BR22" s="371"/>
      <c r="BS22" s="371"/>
      <c r="BT22" s="371"/>
      <c r="BU22" s="372"/>
      <c r="BV22" s="370">
        <v>6230616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5620824</v>
      </c>
      <c r="BO23" s="408"/>
      <c r="BP23" s="408"/>
      <c r="BQ23" s="408"/>
      <c r="BR23" s="408"/>
      <c r="BS23" s="408"/>
      <c r="BT23" s="408"/>
      <c r="BU23" s="409"/>
      <c r="BV23" s="407">
        <v>5457837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67</v>
      </c>
      <c r="AI24" s="459"/>
      <c r="AJ24" s="459"/>
      <c r="AK24" s="459"/>
      <c r="AL24" s="501"/>
      <c r="AM24" s="458">
        <v>188873</v>
      </c>
      <c r="AN24" s="459"/>
      <c r="AO24" s="459"/>
      <c r="AP24" s="459"/>
      <c r="AQ24" s="459"/>
      <c r="AR24" s="501"/>
      <c r="AS24" s="458">
        <v>2819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5579033</v>
      </c>
      <c r="BO24" s="408"/>
      <c r="BP24" s="408"/>
      <c r="BQ24" s="408"/>
      <c r="BR24" s="408"/>
      <c r="BS24" s="408"/>
      <c r="BT24" s="408"/>
      <c r="BU24" s="409"/>
      <c r="BV24" s="407">
        <v>5345245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103325</v>
      </c>
      <c r="BO25" s="371"/>
      <c r="BP25" s="371"/>
      <c r="BQ25" s="371"/>
      <c r="BR25" s="371"/>
      <c r="BS25" s="371"/>
      <c r="BT25" s="371"/>
      <c r="BU25" s="372"/>
      <c r="BV25" s="370">
        <v>111990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5600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3210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2570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1309079</v>
      </c>
      <c r="BO28" s="371"/>
      <c r="BP28" s="371"/>
      <c r="BQ28" s="371"/>
      <c r="BR28" s="371"/>
      <c r="BS28" s="371"/>
      <c r="BT28" s="371"/>
      <c r="BU28" s="372"/>
      <c r="BV28" s="370">
        <v>1348720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8</v>
      </c>
      <c r="M29" s="459"/>
      <c r="N29" s="459"/>
      <c r="O29" s="459"/>
      <c r="P29" s="501"/>
      <c r="Q29" s="458">
        <v>2160</v>
      </c>
      <c r="R29" s="459"/>
      <c r="S29" s="459"/>
      <c r="T29" s="459"/>
      <c r="U29" s="459"/>
      <c r="V29" s="501"/>
      <c r="W29" s="556"/>
      <c r="X29" s="557"/>
      <c r="Y29" s="558"/>
      <c r="Z29" s="457" t="s">
        <v>178</v>
      </c>
      <c r="AA29" s="437"/>
      <c r="AB29" s="437"/>
      <c r="AC29" s="437"/>
      <c r="AD29" s="437"/>
      <c r="AE29" s="437"/>
      <c r="AF29" s="437"/>
      <c r="AG29" s="438"/>
      <c r="AH29" s="458">
        <v>67</v>
      </c>
      <c r="AI29" s="459"/>
      <c r="AJ29" s="459"/>
      <c r="AK29" s="459"/>
      <c r="AL29" s="501"/>
      <c r="AM29" s="458">
        <v>188873</v>
      </c>
      <c r="AN29" s="459"/>
      <c r="AO29" s="459"/>
      <c r="AP29" s="459"/>
      <c r="AQ29" s="459"/>
      <c r="AR29" s="501"/>
      <c r="AS29" s="458">
        <v>2819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50412</v>
      </c>
      <c r="BO29" s="408"/>
      <c r="BP29" s="408"/>
      <c r="BQ29" s="408"/>
      <c r="BR29" s="408"/>
      <c r="BS29" s="408"/>
      <c r="BT29" s="408"/>
      <c r="BU29" s="409"/>
      <c r="BV29" s="407">
        <v>37968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284737</v>
      </c>
      <c r="BO30" s="527"/>
      <c r="BP30" s="527"/>
      <c r="BQ30" s="527"/>
      <c r="BR30" s="527"/>
      <c r="BS30" s="527"/>
      <c r="BT30" s="527"/>
      <c r="BU30" s="528"/>
      <c r="BV30" s="526">
        <v>355272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福島町水道事業会計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渡島西部広域事務組合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福島町まちづくり工房</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福島町浄化槽事業会計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渡島廃棄物処理広域連合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渡島・檜山地方税滞納整理機構</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国民健康保険診療所特別会計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cVe0ZaB/r5NJMQ9mvwU8U6fDXjrkH9ZyYRNB0awSMbW4OAk5VIoNUwZVH1XOUMmJ9c/Sv4v69zk0gBnDotwOrw==" saltValue="N7+hVUonQ+vpor6EkUfP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85" zoomScaleNormal="85" zoomScaleSheetLayoutView="100" workbookViewId="0">
      <selection activeCell="P39" sqref="P39"/>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23.53</v>
      </c>
      <c r="G34" s="33">
        <v>22.48</v>
      </c>
      <c r="H34" s="33">
        <v>24.34</v>
      </c>
      <c r="I34" s="33">
        <v>25.21</v>
      </c>
      <c r="J34" s="34">
        <v>25.67</v>
      </c>
      <c r="K34" s="22"/>
      <c r="L34" s="22"/>
      <c r="M34" s="22"/>
      <c r="N34" s="22"/>
      <c r="O34" s="22"/>
      <c r="P34" s="22"/>
    </row>
    <row r="35" spans="1:16" ht="39" customHeight="1" x14ac:dyDescent="0.2">
      <c r="A35" s="22"/>
      <c r="B35" s="35"/>
      <c r="C35" s="1145" t="s">
        <v>533</v>
      </c>
      <c r="D35" s="1146"/>
      <c r="E35" s="1147"/>
      <c r="F35" s="36">
        <v>4.13</v>
      </c>
      <c r="G35" s="37">
        <v>3.53</v>
      </c>
      <c r="H35" s="37">
        <v>4.01</v>
      </c>
      <c r="I35" s="37">
        <v>2.2400000000000002</v>
      </c>
      <c r="J35" s="38">
        <v>4.49</v>
      </c>
      <c r="K35" s="22"/>
      <c r="L35" s="22"/>
      <c r="M35" s="22"/>
      <c r="N35" s="22"/>
      <c r="O35" s="22"/>
      <c r="P35" s="22"/>
    </row>
    <row r="36" spans="1:16" ht="39" customHeight="1" x14ac:dyDescent="0.2">
      <c r="A36" s="22"/>
      <c r="B36" s="35"/>
      <c r="C36" s="1145" t="s">
        <v>534</v>
      </c>
      <c r="D36" s="1146"/>
      <c r="E36" s="1147"/>
      <c r="F36" s="36">
        <v>0.37</v>
      </c>
      <c r="G36" s="37">
        <v>1.1200000000000001</v>
      </c>
      <c r="H36" s="37">
        <v>1.17</v>
      </c>
      <c r="I36" s="37">
        <v>1.32</v>
      </c>
      <c r="J36" s="38">
        <v>0.86</v>
      </c>
      <c r="K36" s="22"/>
      <c r="L36" s="22"/>
      <c r="M36" s="22"/>
      <c r="N36" s="22"/>
      <c r="O36" s="22"/>
      <c r="P36" s="22"/>
    </row>
    <row r="37" spans="1:16" ht="39" customHeight="1" x14ac:dyDescent="0.2">
      <c r="A37" s="22"/>
      <c r="B37" s="35"/>
      <c r="C37" s="1145" t="s">
        <v>535</v>
      </c>
      <c r="D37" s="1146"/>
      <c r="E37" s="1147"/>
      <c r="F37" s="36">
        <v>1.27</v>
      </c>
      <c r="G37" s="37">
        <v>1.59</v>
      </c>
      <c r="H37" s="37">
        <v>1.37</v>
      </c>
      <c r="I37" s="37">
        <v>0.32</v>
      </c>
      <c r="J37" s="38">
        <v>0.46</v>
      </c>
      <c r="K37" s="22"/>
      <c r="L37" s="22"/>
      <c r="M37" s="22"/>
      <c r="N37" s="22"/>
      <c r="O37" s="22"/>
      <c r="P37" s="22"/>
    </row>
    <row r="38" spans="1:16" ht="39" customHeight="1" x14ac:dyDescent="0.2">
      <c r="A38" s="22"/>
      <c r="B38" s="35"/>
      <c r="C38" s="1145" t="s">
        <v>536</v>
      </c>
      <c r="D38" s="1146"/>
      <c r="E38" s="1147"/>
      <c r="F38" s="36">
        <v>0.36</v>
      </c>
      <c r="G38" s="37">
        <v>0.53</v>
      </c>
      <c r="H38" s="37">
        <v>0.35</v>
      </c>
      <c r="I38" s="37">
        <v>0.26</v>
      </c>
      <c r="J38" s="38">
        <v>0.38</v>
      </c>
      <c r="K38" s="22"/>
      <c r="L38" s="22"/>
      <c r="M38" s="22"/>
      <c r="N38" s="22"/>
      <c r="O38" s="22"/>
      <c r="P38" s="22"/>
    </row>
    <row r="39" spans="1:16" ht="39" customHeight="1" x14ac:dyDescent="0.2">
      <c r="A39" s="22"/>
      <c r="B39" s="35"/>
      <c r="C39" s="1145" t="s">
        <v>537</v>
      </c>
      <c r="D39" s="1146"/>
      <c r="E39" s="1147"/>
      <c r="F39" s="36" t="s">
        <v>487</v>
      </c>
      <c r="G39" s="37" t="s">
        <v>487</v>
      </c>
      <c r="H39" s="37" t="s">
        <v>487</v>
      </c>
      <c r="I39" s="37" t="s">
        <v>487</v>
      </c>
      <c r="J39" s="38">
        <v>0.25</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0</v>
      </c>
      <c r="G43" s="42">
        <v>0</v>
      </c>
      <c r="H43" s="42">
        <v>0</v>
      </c>
      <c r="I43" s="42">
        <v>0</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XYuABM9Kbg5l/qeH+M85CAURZbjCmpWVUDV4WLrjM1YtnZU/9bltkR8iHmXTFQZL9DsZF34U7kS6qFnWFnmmww==" saltValue="YF9/lWKCnMtS110iJz6p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85" zoomScaleNormal="85" zoomScaleSheetLayoutView="55" workbookViewId="0">
      <selection activeCell="L59" sqref="L59"/>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598</v>
      </c>
      <c r="L45" s="60">
        <v>611</v>
      </c>
      <c r="M45" s="60">
        <v>603</v>
      </c>
      <c r="N45" s="60">
        <v>611</v>
      </c>
      <c r="O45" s="61">
        <v>531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9</v>
      </c>
      <c r="L48" s="64">
        <v>10</v>
      </c>
      <c r="M48" s="64">
        <v>15</v>
      </c>
      <c r="N48" s="64">
        <v>18</v>
      </c>
      <c r="O48" s="65">
        <v>20</v>
      </c>
      <c r="P48" s="48"/>
      <c r="Q48" s="48"/>
      <c r="R48" s="48"/>
      <c r="S48" s="48"/>
      <c r="T48" s="48"/>
      <c r="U48" s="48"/>
    </row>
    <row r="49" spans="1:21" ht="30.75" customHeight="1" x14ac:dyDescent="0.2">
      <c r="A49" s="48"/>
      <c r="B49" s="1155"/>
      <c r="C49" s="1156"/>
      <c r="D49" s="62"/>
      <c r="E49" s="1161" t="s">
        <v>14</v>
      </c>
      <c r="F49" s="1161"/>
      <c r="G49" s="1161"/>
      <c r="H49" s="1161"/>
      <c r="I49" s="1161"/>
      <c r="J49" s="1162"/>
      <c r="K49" s="63">
        <v>66</v>
      </c>
      <c r="L49" s="64">
        <v>77</v>
      </c>
      <c r="M49" s="64">
        <v>77</v>
      </c>
      <c r="N49" s="64">
        <v>77</v>
      </c>
      <c r="O49" s="65">
        <v>78</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470</v>
      </c>
      <c r="L52" s="64">
        <v>472</v>
      </c>
      <c r="M52" s="64">
        <v>474</v>
      </c>
      <c r="N52" s="64">
        <v>479</v>
      </c>
      <c r="O52" s="65">
        <v>443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203</v>
      </c>
      <c r="L53" s="69">
        <v>226</v>
      </c>
      <c r="M53" s="69">
        <v>221</v>
      </c>
      <c r="N53" s="69">
        <v>227</v>
      </c>
      <c r="O53" s="70">
        <v>187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row r="67" s="49" customFormat="1" ht="12.65" hidden="1" customHeight="1" x14ac:dyDescent="0.2"/>
  </sheetData>
  <sheetProtection algorithmName="SHA-512" hashValue="46h/jflOYzSC4Zp623cZKDdBNcz4sLlXP7/So7lOxJ4UMtPlNAKJMhRWkcYYeSk+ynRP1yc4h1q4+ItvtAKnkQ==" saltValue="OCCxooyvTn6dHYYej4d2g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7"/>
  <sheetViews>
    <sheetView showGridLines="0" zoomScale="85" zoomScaleNormal="85" zoomScaleSheetLayoutView="100" workbookViewId="0">
      <selection activeCell="M53" sqref="M53"/>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s="96" customFormat="1" ht="15" customHeight="1" x14ac:dyDescent="0.2"/>
    <row r="2" s="96" customFormat="1" ht="15" customHeight="1" x14ac:dyDescent="0.2"/>
    <row r="3" s="96" customFormat="1" ht="15" customHeight="1" x14ac:dyDescent="0.2"/>
    <row r="4" s="96" customFormat="1" ht="15" customHeight="1" x14ac:dyDescent="0.2"/>
    <row r="5" s="96" customFormat="1" ht="15" customHeight="1" x14ac:dyDescent="0.2"/>
    <row r="6" s="96" customFormat="1" ht="15" customHeight="1" x14ac:dyDescent="0.2"/>
    <row r="7" s="96" customFormat="1" ht="15" customHeight="1" x14ac:dyDescent="0.2"/>
    <row r="8" s="96" customFormat="1" ht="15" customHeight="1" x14ac:dyDescent="0.2"/>
    <row r="9" s="96" customFormat="1" ht="15" customHeight="1" x14ac:dyDescent="0.2"/>
    <row r="10" s="96" customFormat="1" ht="15" customHeight="1" x14ac:dyDescent="0.2"/>
    <row r="11" s="96" customFormat="1" ht="15" customHeight="1" x14ac:dyDescent="0.2"/>
    <row r="12" s="96" customFormat="1" ht="15" customHeight="1" x14ac:dyDescent="0.2"/>
    <row r="13" s="96" customFormat="1" ht="15" customHeight="1" x14ac:dyDescent="0.2"/>
    <row r="14" s="96" customFormat="1" ht="15" customHeight="1" x14ac:dyDescent="0.2"/>
    <row r="15" s="96" customFormat="1" ht="15" customHeight="1" x14ac:dyDescent="0.2"/>
    <row r="16" s="96" customFormat="1"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4649</v>
      </c>
      <c r="J41" s="344">
        <v>4712</v>
      </c>
      <c r="K41" s="344">
        <v>4928</v>
      </c>
      <c r="L41" s="344">
        <v>6231</v>
      </c>
      <c r="M41" s="345">
        <v>6343</v>
      </c>
    </row>
    <row r="42" spans="2:13" ht="27.75" customHeight="1" x14ac:dyDescent="0.2">
      <c r="B42" s="1186"/>
      <c r="C42" s="1187"/>
      <c r="D42" s="106"/>
      <c r="E42" s="1192" t="s">
        <v>32</v>
      </c>
      <c r="F42" s="1192"/>
      <c r="G42" s="1192"/>
      <c r="H42" s="1193"/>
      <c r="I42" s="346">
        <v>56</v>
      </c>
      <c r="J42" s="347">
        <v>47</v>
      </c>
      <c r="K42" s="347">
        <v>22</v>
      </c>
      <c r="L42" s="347">
        <v>51</v>
      </c>
      <c r="M42" s="348">
        <v>40</v>
      </c>
    </row>
    <row r="43" spans="2:13" ht="27.75" customHeight="1" x14ac:dyDescent="0.2">
      <c r="B43" s="1186"/>
      <c r="C43" s="1187"/>
      <c r="D43" s="106"/>
      <c r="E43" s="1192" t="s">
        <v>33</v>
      </c>
      <c r="F43" s="1192"/>
      <c r="G43" s="1192"/>
      <c r="H43" s="1193"/>
      <c r="I43" s="346">
        <v>149</v>
      </c>
      <c r="J43" s="347">
        <v>167</v>
      </c>
      <c r="K43" s="347">
        <v>239</v>
      </c>
      <c r="L43" s="347">
        <v>257</v>
      </c>
      <c r="M43" s="348">
        <v>260</v>
      </c>
    </row>
    <row r="44" spans="2:13" ht="27.75" customHeight="1" x14ac:dyDescent="0.2">
      <c r="B44" s="1186"/>
      <c r="C44" s="1187"/>
      <c r="D44" s="106"/>
      <c r="E44" s="1192" t="s">
        <v>34</v>
      </c>
      <c r="F44" s="1192"/>
      <c r="G44" s="1192"/>
      <c r="H44" s="1193"/>
      <c r="I44" s="346">
        <v>706</v>
      </c>
      <c r="J44" s="347">
        <v>626</v>
      </c>
      <c r="K44" s="347">
        <v>563</v>
      </c>
      <c r="L44" s="347">
        <v>494</v>
      </c>
      <c r="M44" s="348">
        <v>420</v>
      </c>
    </row>
    <row r="45" spans="2:13" ht="27.75" customHeight="1" x14ac:dyDescent="0.2">
      <c r="B45" s="1186"/>
      <c r="C45" s="1187"/>
      <c r="D45" s="106"/>
      <c r="E45" s="1192" t="s">
        <v>35</v>
      </c>
      <c r="F45" s="1192"/>
      <c r="G45" s="1192"/>
      <c r="H45" s="1193"/>
      <c r="I45" s="346">
        <v>737</v>
      </c>
      <c r="J45" s="347">
        <v>711</v>
      </c>
      <c r="K45" s="347">
        <v>700</v>
      </c>
      <c r="L45" s="347">
        <v>697</v>
      </c>
      <c r="M45" s="348">
        <v>716</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1491</v>
      </c>
      <c r="J50" s="347">
        <v>1644</v>
      </c>
      <c r="K50" s="347">
        <v>1672</v>
      </c>
      <c r="L50" s="347">
        <v>1695</v>
      </c>
      <c r="M50" s="348">
        <v>1604</v>
      </c>
    </row>
    <row r="51" spans="2:13" ht="27.75" customHeight="1" x14ac:dyDescent="0.2">
      <c r="B51" s="1186"/>
      <c r="C51" s="1187"/>
      <c r="D51" s="106"/>
      <c r="E51" s="1192" t="s">
        <v>42</v>
      </c>
      <c r="F51" s="1192"/>
      <c r="G51" s="1192"/>
      <c r="H51" s="1193"/>
      <c r="I51" s="346">
        <v>541</v>
      </c>
      <c r="J51" s="347">
        <v>534</v>
      </c>
      <c r="K51" s="347">
        <v>487</v>
      </c>
      <c r="L51" s="347">
        <v>384</v>
      </c>
      <c r="M51" s="348">
        <v>285</v>
      </c>
    </row>
    <row r="52" spans="2:13" ht="27.75" customHeight="1" x14ac:dyDescent="0.2">
      <c r="B52" s="1188"/>
      <c r="C52" s="1189"/>
      <c r="D52" s="106"/>
      <c r="E52" s="1192" t="s">
        <v>43</v>
      </c>
      <c r="F52" s="1192"/>
      <c r="G52" s="1192"/>
      <c r="H52" s="1193"/>
      <c r="I52" s="346">
        <v>3758</v>
      </c>
      <c r="J52" s="347">
        <v>3908</v>
      </c>
      <c r="K52" s="347">
        <v>4123</v>
      </c>
      <c r="L52" s="347">
        <v>4743</v>
      </c>
      <c r="M52" s="348">
        <v>5163</v>
      </c>
    </row>
    <row r="53" spans="2:13" ht="27.75" customHeight="1" thickBot="1" x14ac:dyDescent="0.25">
      <c r="B53" s="1199" t="s">
        <v>19</v>
      </c>
      <c r="C53" s="1200"/>
      <c r="D53" s="110"/>
      <c r="E53" s="1201" t="s">
        <v>44</v>
      </c>
      <c r="F53" s="1201"/>
      <c r="G53" s="1201"/>
      <c r="H53" s="1202"/>
      <c r="I53" s="349">
        <v>507</v>
      </c>
      <c r="J53" s="350">
        <v>177</v>
      </c>
      <c r="K53" s="350">
        <v>169</v>
      </c>
      <c r="L53" s="350">
        <v>908</v>
      </c>
      <c r="M53" s="351">
        <v>725</v>
      </c>
    </row>
    <row r="54" spans="2:13" ht="27.75" customHeight="1" x14ac:dyDescent="0.25">
      <c r="B54" s="111"/>
      <c r="C54" s="112"/>
      <c r="D54" s="112"/>
      <c r="E54" s="113"/>
      <c r="F54" s="113"/>
      <c r="G54" s="113"/>
      <c r="H54" s="113"/>
      <c r="I54" s="114"/>
      <c r="J54" s="114"/>
      <c r="K54" s="114"/>
      <c r="L54" s="114"/>
      <c r="M54" s="114"/>
    </row>
    <row r="55" spans="2:13" ht="13" x14ac:dyDescent="0.2"/>
    <row r="65" s="96" customFormat="1" ht="13.5" hidden="1" customHeight="1" x14ac:dyDescent="0.2"/>
    <row r="66" s="96" customFormat="1" ht="13.5" hidden="1" customHeight="1" x14ac:dyDescent="0.2"/>
    <row r="67" s="96" customFormat="1" ht="13.5" hidden="1" customHeight="1" x14ac:dyDescent="0.2"/>
  </sheetData>
  <sheetProtection algorithmName="SHA-512" hashValue="Vb0IsGCOU035kqpoktiNbJqjPs1C6rzBAxrGl4UqQSEFbQv5l6Tcv1vhI2izHQGNfwrDW85Sl+b1saPgLVwmpg==" saltValue="Pme7SduOfWLLRSrvQcZx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tabSelected="1" topLeftCell="A38" zoomScale="85" zoomScaleNormal="85" zoomScaleSheetLayoutView="100" workbookViewId="0">
      <selection activeCell="H62" sqref="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1354</v>
      </c>
      <c r="G55" s="352">
        <v>1349</v>
      </c>
      <c r="H55" s="353">
        <v>1309</v>
      </c>
    </row>
    <row r="56" spans="2:8" ht="52.5" customHeight="1" x14ac:dyDescent="0.2">
      <c r="B56" s="122"/>
      <c r="C56" s="1213" t="s">
        <v>47</v>
      </c>
      <c r="D56" s="1213"/>
      <c r="E56" s="1214"/>
      <c r="F56" s="354">
        <v>28</v>
      </c>
      <c r="G56" s="354">
        <v>38</v>
      </c>
      <c r="H56" s="355">
        <v>50</v>
      </c>
    </row>
    <row r="57" spans="2:8" ht="53.25" customHeight="1" x14ac:dyDescent="0.2">
      <c r="B57" s="122"/>
      <c r="C57" s="1215" t="s">
        <v>48</v>
      </c>
      <c r="D57" s="1215"/>
      <c r="E57" s="1216"/>
      <c r="F57" s="356">
        <v>340</v>
      </c>
      <c r="G57" s="356">
        <v>355</v>
      </c>
      <c r="H57" s="357">
        <v>285</v>
      </c>
    </row>
    <row r="58" spans="2:8" ht="45.75" customHeight="1" x14ac:dyDescent="0.2">
      <c r="B58" s="123"/>
      <c r="C58" s="1203" t="s">
        <v>551</v>
      </c>
      <c r="D58" s="1204"/>
      <c r="E58" s="1205"/>
      <c r="F58" s="358">
        <v>100</v>
      </c>
      <c r="G58" s="358">
        <v>155</v>
      </c>
      <c r="H58" s="359">
        <v>116</v>
      </c>
    </row>
    <row r="59" spans="2:8" ht="45.75" customHeight="1" x14ac:dyDescent="0.2">
      <c r="B59" s="123"/>
      <c r="C59" s="1203" t="s">
        <v>552</v>
      </c>
      <c r="D59" s="1204"/>
      <c r="E59" s="1205"/>
      <c r="F59" s="358">
        <v>112</v>
      </c>
      <c r="G59" s="358">
        <v>83</v>
      </c>
      <c r="H59" s="359">
        <v>62</v>
      </c>
    </row>
    <row r="60" spans="2:8" ht="45.75" customHeight="1" x14ac:dyDescent="0.2">
      <c r="B60" s="123"/>
      <c r="C60" s="1203" t="s">
        <v>553</v>
      </c>
      <c r="D60" s="1204"/>
      <c r="E60" s="1205"/>
      <c r="F60" s="358">
        <v>66</v>
      </c>
      <c r="G60" s="358">
        <v>56</v>
      </c>
      <c r="H60" s="359">
        <v>54</v>
      </c>
    </row>
    <row r="61" spans="2:8" ht="45.75" customHeight="1" x14ac:dyDescent="0.2">
      <c r="B61" s="123"/>
      <c r="C61" s="1203" t="s">
        <v>554</v>
      </c>
      <c r="D61" s="1204"/>
      <c r="E61" s="1205"/>
      <c r="F61" s="358">
        <v>43</v>
      </c>
      <c r="G61" s="358">
        <v>40</v>
      </c>
      <c r="H61" s="359">
        <v>38</v>
      </c>
    </row>
    <row r="62" spans="2:8" ht="45.75" customHeight="1" thickBot="1" x14ac:dyDescent="0.25">
      <c r="B62" s="124"/>
      <c r="C62" s="1206" t="s">
        <v>555</v>
      </c>
      <c r="D62" s="1207"/>
      <c r="E62" s="1208"/>
      <c r="F62" s="360">
        <v>9</v>
      </c>
      <c r="G62" s="360">
        <v>9</v>
      </c>
      <c r="H62" s="361">
        <v>10</v>
      </c>
    </row>
    <row r="63" spans="2:8" ht="52.5" customHeight="1" thickBot="1" x14ac:dyDescent="0.25">
      <c r="B63" s="125"/>
      <c r="C63" s="1209" t="s">
        <v>49</v>
      </c>
      <c r="D63" s="1209"/>
      <c r="E63" s="1210"/>
      <c r="F63" s="362">
        <v>1722</v>
      </c>
      <c r="G63" s="362">
        <v>1742</v>
      </c>
      <c r="H63" s="363">
        <v>1644</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sheetData>
  <sheetProtection algorithmName="SHA-512" hashValue="BZ3l4AapM+ICUy1pQgjqU1xP+xa8yNSP9EnzomWxmEkX3N/ab4CdhxiwjD4amEIBtcWYP0bvPN/c0fMiOAFxAg==" saltValue="+7PLESStQLftcx3aMfST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134982</v>
      </c>
      <c r="E3" s="144"/>
      <c r="F3" s="145">
        <v>263613</v>
      </c>
      <c r="G3" s="146"/>
      <c r="H3" s="147"/>
    </row>
    <row r="4" spans="1:8" x14ac:dyDescent="0.2">
      <c r="A4" s="148"/>
      <c r="B4" s="149"/>
      <c r="C4" s="150"/>
      <c r="D4" s="151">
        <v>84072</v>
      </c>
      <c r="E4" s="152"/>
      <c r="F4" s="153">
        <v>128823</v>
      </c>
      <c r="G4" s="154"/>
      <c r="H4" s="155"/>
    </row>
    <row r="5" spans="1:8" x14ac:dyDescent="0.2">
      <c r="A5" s="136" t="s">
        <v>520</v>
      </c>
      <c r="B5" s="141"/>
      <c r="C5" s="142"/>
      <c r="D5" s="143">
        <v>231566</v>
      </c>
      <c r="E5" s="144"/>
      <c r="F5" s="145">
        <v>330026</v>
      </c>
      <c r="G5" s="146"/>
      <c r="H5" s="147"/>
    </row>
    <row r="6" spans="1:8" x14ac:dyDescent="0.2">
      <c r="A6" s="148"/>
      <c r="B6" s="149"/>
      <c r="C6" s="150"/>
      <c r="D6" s="151">
        <v>149429</v>
      </c>
      <c r="E6" s="152"/>
      <c r="F6" s="153">
        <v>141075</v>
      </c>
      <c r="G6" s="154"/>
      <c r="H6" s="155"/>
    </row>
    <row r="7" spans="1:8" x14ac:dyDescent="0.2">
      <c r="A7" s="136" t="s">
        <v>521</v>
      </c>
      <c r="B7" s="141"/>
      <c r="C7" s="142"/>
      <c r="D7" s="143">
        <v>330285</v>
      </c>
      <c r="E7" s="144"/>
      <c r="F7" s="145">
        <v>278179</v>
      </c>
      <c r="G7" s="146"/>
      <c r="H7" s="147"/>
    </row>
    <row r="8" spans="1:8" x14ac:dyDescent="0.2">
      <c r="A8" s="148"/>
      <c r="B8" s="149"/>
      <c r="C8" s="150"/>
      <c r="D8" s="151">
        <v>108561</v>
      </c>
      <c r="E8" s="152"/>
      <c r="F8" s="153">
        <v>122182</v>
      </c>
      <c r="G8" s="154"/>
      <c r="H8" s="155"/>
    </row>
    <row r="9" spans="1:8" x14ac:dyDescent="0.2">
      <c r="A9" s="136" t="s">
        <v>522</v>
      </c>
      <c r="B9" s="141"/>
      <c r="C9" s="142"/>
      <c r="D9" s="143">
        <v>744314</v>
      </c>
      <c r="E9" s="144"/>
      <c r="F9" s="145">
        <v>283153</v>
      </c>
      <c r="G9" s="146"/>
      <c r="H9" s="147"/>
    </row>
    <row r="10" spans="1:8" x14ac:dyDescent="0.2">
      <c r="A10" s="148"/>
      <c r="B10" s="149"/>
      <c r="C10" s="150"/>
      <c r="D10" s="151">
        <v>63649</v>
      </c>
      <c r="E10" s="152"/>
      <c r="F10" s="153">
        <v>127593</v>
      </c>
      <c r="G10" s="154"/>
      <c r="H10" s="155"/>
    </row>
    <row r="11" spans="1:8" x14ac:dyDescent="0.2">
      <c r="A11" s="136" t="s">
        <v>523</v>
      </c>
      <c r="B11" s="141"/>
      <c r="C11" s="142"/>
      <c r="D11" s="143">
        <v>251067</v>
      </c>
      <c r="E11" s="144"/>
      <c r="F11" s="145">
        <v>262169</v>
      </c>
      <c r="G11" s="146"/>
      <c r="H11" s="147"/>
    </row>
    <row r="12" spans="1:8" x14ac:dyDescent="0.2">
      <c r="A12" s="148"/>
      <c r="B12" s="149"/>
      <c r="C12" s="156"/>
      <c r="D12" s="151">
        <v>223953</v>
      </c>
      <c r="E12" s="152"/>
      <c r="F12" s="153">
        <v>152658</v>
      </c>
      <c r="G12" s="154"/>
      <c r="H12" s="155"/>
    </row>
    <row r="13" spans="1:8" x14ac:dyDescent="0.2">
      <c r="A13" s="136"/>
      <c r="B13" s="141"/>
      <c r="C13" s="157"/>
      <c r="D13" s="158">
        <v>338443</v>
      </c>
      <c r="E13" s="159"/>
      <c r="F13" s="160">
        <v>283428</v>
      </c>
      <c r="G13" s="161"/>
      <c r="H13" s="147"/>
    </row>
    <row r="14" spans="1:8" x14ac:dyDescent="0.2">
      <c r="A14" s="148"/>
      <c r="B14" s="149"/>
      <c r="C14" s="150"/>
      <c r="D14" s="151">
        <v>125933</v>
      </c>
      <c r="E14" s="152"/>
      <c r="F14" s="153">
        <v>134466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4.1399999999999997</v>
      </c>
      <c r="C19" s="162">
        <f>ROUND(VALUE(SUBSTITUTE(実質収支比率等に係る経年分析!G$48,"▲","-")),2)</f>
        <v>3.54</v>
      </c>
      <c r="D19" s="162">
        <f>ROUND(VALUE(SUBSTITUTE(実質収支比率等に係る経年分析!H$48,"▲","-")),2)</f>
        <v>4.0199999999999996</v>
      </c>
      <c r="E19" s="162">
        <f>ROUND(VALUE(SUBSTITUTE(実質収支比率等に係る経年分析!I$48,"▲","-")),2)</f>
        <v>2.2400000000000002</v>
      </c>
      <c r="F19" s="162">
        <f>ROUND(VALUE(SUBSTITUTE(実質収支比率等に係る経年分析!J$48,"▲","-")),2)</f>
        <v>4.49</v>
      </c>
    </row>
    <row r="20" spans="1:11" x14ac:dyDescent="0.2">
      <c r="A20" s="162" t="s">
        <v>53</v>
      </c>
      <c r="B20" s="162">
        <f>ROUND(VALUE(SUBSTITUTE(実質収支比率等に係る経年分析!F$47,"▲","-")),2)</f>
        <v>50.6</v>
      </c>
      <c r="C20" s="162">
        <f>ROUND(VALUE(SUBSTITUTE(実質収支比率等に係る経年分析!G$47,"▲","-")),2)</f>
        <v>47.5</v>
      </c>
      <c r="D20" s="162">
        <f>ROUND(VALUE(SUBSTITUTE(実質収支比率等に係る経年分析!H$47,"▲","-")),2)</f>
        <v>50.63</v>
      </c>
      <c r="E20" s="162">
        <f>ROUND(VALUE(SUBSTITUTE(実質収支比率等に係る経年分析!I$47,"▲","-")),2)</f>
        <v>50.62</v>
      </c>
      <c r="F20" s="162">
        <f>ROUND(VALUE(SUBSTITUTE(実質収支比率等に係る経年分析!J$47,"▲","-")),2)</f>
        <v>48.58</v>
      </c>
    </row>
    <row r="21" spans="1:11" x14ac:dyDescent="0.2">
      <c r="A21" s="162" t="s">
        <v>54</v>
      </c>
      <c r="B21" s="162">
        <f>IF(ISNUMBER(VALUE(SUBSTITUTE(実質収支比率等に係る経年分析!F$49,"▲","-"))),ROUND(VALUE(SUBSTITUTE(実質収支比率等に係る経年分析!F$49,"▲","-")),2),NA())</f>
        <v>1.52</v>
      </c>
      <c r="C21" s="162">
        <f>IF(ISNUMBER(VALUE(SUBSTITUTE(実質収支比率等に係る経年分析!G$49,"▲","-"))),ROUND(VALUE(SUBSTITUTE(実質収支比率等に係る経年分析!G$49,"▲","-")),2),NA())</f>
        <v>1.83</v>
      </c>
      <c r="D21" s="162">
        <f>IF(ISNUMBER(VALUE(SUBSTITUTE(実質収支比率等に係る経年分析!H$49,"▲","-"))),ROUND(VALUE(SUBSTITUTE(実質収支比率等に係る経年分析!H$49,"▲","-")),2),NA())</f>
        <v>2.2599999999999998</v>
      </c>
      <c r="E21" s="162">
        <f>IF(ISNUMBER(VALUE(SUBSTITUTE(実質収支比率等に係る経年分析!I$49,"▲","-"))),ROUND(VALUE(SUBSTITUTE(実質収支比率等に係る経年分析!I$49,"▲","-")),2),NA())</f>
        <v>-1.97</v>
      </c>
      <c r="F21" s="162">
        <f>IF(ISNUMBER(VALUE(SUBSTITUTE(実質収支比率等に係る経年分析!J$49,"▲","-"))),ROUND(VALUE(SUBSTITUTE(実質収支比率等に係る経年分析!J$49,"▲","-")),2),NA())</f>
        <v>0.8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福島町浄化槽事業会計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0.25</v>
      </c>
    </row>
    <row r="32" spans="1:11" x14ac:dyDescent="0.2">
      <c r="A32" s="163" t="str">
        <f>IF(連結実質赤字比率に係る赤字・黒字の構成分析!C$38="",NA(),連結実質赤字比率に係る赤字・黒字の構成分析!C$38)</f>
        <v>国民健康保険診療所特別会計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0.38</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0.46</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1.1200000000000001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3.53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2.2400000000000002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4.49</v>
      </c>
    </row>
    <row r="36" spans="1:16" x14ac:dyDescent="0.2">
      <c r="A36" s="163" t="str">
        <f>IF(連結実質赤字比率に係る赤字・黒字の構成分析!C$34="",NA(),連結実質赤字比率に係る赤字・黒字の構成分析!C$34)</f>
        <v>福島町水道事業会計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23.53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22.48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24.34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25.21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25.67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470</v>
      </c>
      <c r="E42" s="164"/>
      <c r="F42" s="164"/>
      <c r="G42" s="164">
        <f>'実質公債費比率（分子）の構造'!L$52</f>
        <v>472</v>
      </c>
      <c r="H42" s="164"/>
      <c r="I42" s="164"/>
      <c r="J42" s="164">
        <f>'実質公債費比率（分子）の構造'!M$52</f>
        <v>474</v>
      </c>
      <c r="K42" s="164"/>
      <c r="L42" s="164"/>
      <c r="M42" s="164">
        <f>'実質公債費比率（分子）の構造'!N$52</f>
        <v>479</v>
      </c>
      <c r="N42" s="164"/>
      <c r="O42" s="164"/>
      <c r="P42" s="164">
        <f>'実質公債費比率（分子）の構造'!O$52</f>
        <v>443</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66</v>
      </c>
      <c r="C45" s="164"/>
      <c r="D45" s="164"/>
      <c r="E45" s="164">
        <f>'実質公債費比率（分子）の構造'!L$49</f>
        <v>77</v>
      </c>
      <c r="F45" s="164"/>
      <c r="G45" s="164"/>
      <c r="H45" s="164">
        <f>'実質公債費比率（分子）の構造'!M$49</f>
        <v>77</v>
      </c>
      <c r="I45" s="164"/>
      <c r="J45" s="164"/>
      <c r="K45" s="164">
        <f>'実質公債費比率（分子）の構造'!N$49</f>
        <v>77</v>
      </c>
      <c r="L45" s="164"/>
      <c r="M45" s="164"/>
      <c r="N45" s="164">
        <f>'実質公債費比率（分子）の構造'!O$49</f>
        <v>78</v>
      </c>
      <c r="O45" s="164"/>
      <c r="P45" s="164"/>
    </row>
    <row r="46" spans="1:16" x14ac:dyDescent="0.2">
      <c r="A46" s="164" t="s">
        <v>64</v>
      </c>
      <c r="B46" s="164">
        <f>'実質公債費比率（分子）の構造'!K$48</f>
        <v>9</v>
      </c>
      <c r="C46" s="164"/>
      <c r="D46" s="164"/>
      <c r="E46" s="164">
        <f>'実質公債費比率（分子）の構造'!L$48</f>
        <v>10</v>
      </c>
      <c r="F46" s="164"/>
      <c r="G46" s="164"/>
      <c r="H46" s="164">
        <f>'実質公債費比率（分子）の構造'!M$48</f>
        <v>15</v>
      </c>
      <c r="I46" s="164"/>
      <c r="J46" s="164"/>
      <c r="K46" s="164">
        <f>'実質公債費比率（分子）の構造'!N$48</f>
        <v>18</v>
      </c>
      <c r="L46" s="164"/>
      <c r="M46" s="164"/>
      <c r="N46" s="164">
        <f>'実質公債費比率（分子）の構造'!O$48</f>
        <v>20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598</v>
      </c>
      <c r="C49" s="164"/>
      <c r="D49" s="164"/>
      <c r="E49" s="164">
        <f>'実質公債費比率（分子）の構造'!L$45</f>
        <v>611</v>
      </c>
      <c r="F49" s="164"/>
      <c r="G49" s="164"/>
      <c r="H49" s="164">
        <f>'実質公債費比率（分子）の構造'!M$45</f>
        <v>603</v>
      </c>
      <c r="I49" s="164"/>
      <c r="J49" s="164"/>
      <c r="K49" s="164">
        <f>'実質公債費比率（分子）の構造'!N$45</f>
        <v>611</v>
      </c>
      <c r="L49" s="164"/>
      <c r="M49" s="164"/>
      <c r="N49" s="164">
        <f>'実質公債費比率（分子）の構造'!O$45</f>
        <v>531</v>
      </c>
      <c r="O49" s="164"/>
      <c r="P49" s="164"/>
    </row>
    <row r="50" spans="1:16" x14ac:dyDescent="0.2">
      <c r="A50" s="164" t="s">
        <v>67</v>
      </c>
      <c r="B50" s="164" t="e">
        <f>NA()</f>
        <v>#N/A</v>
      </c>
      <c r="C50" s="164">
        <f>IF(ISNUMBER('実質公債費比率（分子）の構造'!K$53),'実質公債費比率（分子）の構造'!K$53,NA())</f>
        <v>203</v>
      </c>
      <c r="D50" s="164" t="e">
        <f>NA()</f>
        <v>#N/A</v>
      </c>
      <c r="E50" s="164" t="e">
        <f>NA()</f>
        <v>#N/A</v>
      </c>
      <c r="F50" s="164">
        <f>IF(ISNUMBER('実質公債費比率（分子）の構造'!L$53),'実質公債費比率（分子）の構造'!L$53,NA())</f>
        <v>226</v>
      </c>
      <c r="G50" s="164" t="e">
        <f>NA()</f>
        <v>#N/A</v>
      </c>
      <c r="H50" s="164" t="e">
        <f>NA()</f>
        <v>#N/A</v>
      </c>
      <c r="I50" s="164">
        <f>IF(ISNUMBER('実質公債費比率（分子）の構造'!M$53),'実質公債費比率（分子）の構造'!M$53,NA())</f>
        <v>221</v>
      </c>
      <c r="J50" s="164" t="e">
        <f>NA()</f>
        <v>#N/A</v>
      </c>
      <c r="K50" s="164" t="e">
        <f>NA()</f>
        <v>#N/A</v>
      </c>
      <c r="L50" s="164">
        <f>IF(ISNUMBER('実質公債費比率（分子）の構造'!N$53),'実質公債費比率（分子）の構造'!N$53,NA())</f>
        <v>227</v>
      </c>
      <c r="M50" s="164" t="e">
        <f>NA()</f>
        <v>#N/A</v>
      </c>
      <c r="N50" s="164" t="e">
        <f>NA()</f>
        <v>#N/A</v>
      </c>
      <c r="O50" s="164">
        <f>IF(ISNUMBER('実質公債費比率（分子）の構造'!O$53),'実質公債費比率（分子）の構造'!O$53,NA())</f>
        <v>187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3758</v>
      </c>
      <c r="E56" s="163"/>
      <c r="F56" s="163"/>
      <c r="G56" s="163">
        <f>'将来負担比率（分子）の構造'!J$52</f>
        <v>3908</v>
      </c>
      <c r="H56" s="163"/>
      <c r="I56" s="163"/>
      <c r="J56" s="163">
        <f>'将来負担比率（分子）の構造'!K$52</f>
        <v>4123</v>
      </c>
      <c r="K56" s="163"/>
      <c r="L56" s="163"/>
      <c r="M56" s="163">
        <f>'将来負担比率（分子）の構造'!L$52</f>
        <v>4743</v>
      </c>
      <c r="N56" s="163"/>
      <c r="O56" s="163"/>
      <c r="P56" s="163">
        <f>'将来負担比率（分子）の構造'!M$52</f>
        <v>5163</v>
      </c>
    </row>
    <row r="57" spans="1:16" x14ac:dyDescent="0.2">
      <c r="A57" s="163" t="s">
        <v>42</v>
      </c>
      <c r="B57" s="163"/>
      <c r="C57" s="163"/>
      <c r="D57" s="163">
        <f>'将来負担比率（分子）の構造'!I$51</f>
        <v>541</v>
      </c>
      <c r="E57" s="163"/>
      <c r="F57" s="163"/>
      <c r="G57" s="163">
        <f>'将来負担比率（分子）の構造'!J$51</f>
        <v>534</v>
      </c>
      <c r="H57" s="163"/>
      <c r="I57" s="163"/>
      <c r="J57" s="163">
        <f>'将来負担比率（分子）の構造'!K$51</f>
        <v>487</v>
      </c>
      <c r="K57" s="163"/>
      <c r="L57" s="163"/>
      <c r="M57" s="163">
        <f>'将来負担比率（分子）の構造'!L$51</f>
        <v>384</v>
      </c>
      <c r="N57" s="163"/>
      <c r="O57" s="163"/>
      <c r="P57" s="163">
        <f>'将来負担比率（分子）の構造'!M$51</f>
        <v>285</v>
      </c>
    </row>
    <row r="58" spans="1:16" x14ac:dyDescent="0.2">
      <c r="A58" s="163" t="s">
        <v>41</v>
      </c>
      <c r="B58" s="163"/>
      <c r="C58" s="163"/>
      <c r="D58" s="163">
        <f>'将来負担比率（分子）の構造'!I$50</f>
        <v>1491</v>
      </c>
      <c r="E58" s="163"/>
      <c r="F58" s="163"/>
      <c r="G58" s="163">
        <f>'将来負担比率（分子）の構造'!J$50</f>
        <v>1644</v>
      </c>
      <c r="H58" s="163"/>
      <c r="I58" s="163"/>
      <c r="J58" s="163">
        <f>'将来負担比率（分子）の構造'!K$50</f>
        <v>1672</v>
      </c>
      <c r="K58" s="163"/>
      <c r="L58" s="163"/>
      <c r="M58" s="163">
        <f>'将来負担比率（分子）の構造'!L$50</f>
        <v>1695</v>
      </c>
      <c r="N58" s="163"/>
      <c r="O58" s="163"/>
      <c r="P58" s="163">
        <f>'将来負担比率（分子）の構造'!M$50</f>
        <v>1604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737</v>
      </c>
      <c r="C62" s="163"/>
      <c r="D62" s="163"/>
      <c r="E62" s="163">
        <f>'将来負担比率（分子）の構造'!J$45</f>
        <v>711</v>
      </c>
      <c r="F62" s="163"/>
      <c r="G62" s="163"/>
      <c r="H62" s="163">
        <f>'将来負担比率（分子）の構造'!K$45</f>
        <v>700</v>
      </c>
      <c r="I62" s="163"/>
      <c r="J62" s="163"/>
      <c r="K62" s="163">
        <f>'将来負担比率（分子）の構造'!L$45</f>
        <v>697</v>
      </c>
      <c r="L62" s="163"/>
      <c r="M62" s="163"/>
      <c r="N62" s="163">
        <f>'将来負担比率（分子）の構造'!M$45</f>
        <v>716</v>
      </c>
      <c r="O62" s="163"/>
      <c r="P62" s="163"/>
    </row>
    <row r="63" spans="1:16" x14ac:dyDescent="0.2">
      <c r="A63" s="163" t="s">
        <v>34</v>
      </c>
      <c r="B63" s="163">
        <f>'将来負担比率（分子）の構造'!I$44</f>
        <v>706</v>
      </c>
      <c r="C63" s="163"/>
      <c r="D63" s="163"/>
      <c r="E63" s="163">
        <f>'将来負担比率（分子）の構造'!J$44</f>
        <v>626</v>
      </c>
      <c r="F63" s="163"/>
      <c r="G63" s="163"/>
      <c r="H63" s="163">
        <f>'将来負担比率（分子）の構造'!K$44</f>
        <v>563</v>
      </c>
      <c r="I63" s="163"/>
      <c r="J63" s="163"/>
      <c r="K63" s="163">
        <f>'将来負担比率（分子）の構造'!L$44</f>
        <v>494</v>
      </c>
      <c r="L63" s="163"/>
      <c r="M63" s="163"/>
      <c r="N63" s="163">
        <f>'将来負担比率（分子）の構造'!M$44</f>
        <v>420</v>
      </c>
      <c r="O63" s="163"/>
      <c r="P63" s="163"/>
    </row>
    <row r="64" spans="1:16" x14ac:dyDescent="0.2">
      <c r="A64" s="163" t="s">
        <v>33</v>
      </c>
      <c r="B64" s="163">
        <f>'将来負担比率（分子）の構造'!I$43</f>
        <v>149</v>
      </c>
      <c r="C64" s="163"/>
      <c r="D64" s="163"/>
      <c r="E64" s="163">
        <f>'将来負担比率（分子）の構造'!J$43</f>
        <v>167</v>
      </c>
      <c r="F64" s="163"/>
      <c r="G64" s="163"/>
      <c r="H64" s="163">
        <f>'将来負担比率（分子）の構造'!K$43</f>
        <v>239</v>
      </c>
      <c r="I64" s="163"/>
      <c r="J64" s="163"/>
      <c r="K64" s="163">
        <f>'将来負担比率（分子）の構造'!L$43</f>
        <v>257</v>
      </c>
      <c r="L64" s="163"/>
      <c r="M64" s="163"/>
      <c r="N64" s="163">
        <f>'将来負担比率（分子）の構造'!M$43</f>
        <v>260</v>
      </c>
      <c r="O64" s="163"/>
      <c r="P64" s="163"/>
    </row>
    <row r="65" spans="1:16" x14ac:dyDescent="0.2">
      <c r="A65" s="163" t="s">
        <v>32</v>
      </c>
      <c r="B65" s="163">
        <f>'将来負担比率（分子）の構造'!I$42</f>
        <v>56</v>
      </c>
      <c r="C65" s="163"/>
      <c r="D65" s="163"/>
      <c r="E65" s="163">
        <f>'将来負担比率（分子）の構造'!J$42</f>
        <v>47</v>
      </c>
      <c r="F65" s="163"/>
      <c r="G65" s="163"/>
      <c r="H65" s="163">
        <f>'将来負担比率（分子）の構造'!K$42</f>
        <v>22</v>
      </c>
      <c r="I65" s="163"/>
      <c r="J65" s="163"/>
      <c r="K65" s="163">
        <f>'将来負担比率（分子）の構造'!L$42</f>
        <v>51</v>
      </c>
      <c r="L65" s="163"/>
      <c r="M65" s="163"/>
      <c r="N65" s="163">
        <f>'将来負担比率（分子）の構造'!M$42</f>
        <v>40</v>
      </c>
      <c r="O65" s="163"/>
      <c r="P65" s="163"/>
    </row>
    <row r="66" spans="1:16" x14ac:dyDescent="0.2">
      <c r="A66" s="163" t="s">
        <v>31</v>
      </c>
      <c r="B66" s="163">
        <f>'将来負担比率（分子）の構造'!I$41</f>
        <v>4649</v>
      </c>
      <c r="C66" s="163"/>
      <c r="D66" s="163"/>
      <c r="E66" s="163">
        <f>'将来負担比率（分子）の構造'!J$41</f>
        <v>4712</v>
      </c>
      <c r="F66" s="163"/>
      <c r="G66" s="163"/>
      <c r="H66" s="163">
        <f>'将来負担比率（分子）の構造'!K$41</f>
        <v>4928</v>
      </c>
      <c r="I66" s="163"/>
      <c r="J66" s="163"/>
      <c r="K66" s="163">
        <f>'将来負担比率（分子）の構造'!L$41</f>
        <v>6231</v>
      </c>
      <c r="L66" s="163"/>
      <c r="M66" s="163"/>
      <c r="N66" s="163">
        <f>'将来負担比率（分子）の構造'!M$41</f>
        <v>6343</v>
      </c>
      <c r="O66" s="163"/>
      <c r="P66" s="163"/>
    </row>
    <row r="67" spans="1:16" x14ac:dyDescent="0.2">
      <c r="A67" s="163" t="s">
        <v>71</v>
      </c>
      <c r="B67" s="163" t="e">
        <f>NA()</f>
        <v>#N/A</v>
      </c>
      <c r="C67" s="163">
        <f>IF(ISNUMBER('将来負担比率（分子）の構造'!I$53), IF('将来負担比率（分子）の構造'!I$53 &lt; 0, 0, '将来負担比率（分子）の構造'!I$53), NA())</f>
        <v>507</v>
      </c>
      <c r="D67" s="163" t="e">
        <f>NA()</f>
        <v>#N/A</v>
      </c>
      <c r="E67" s="163" t="e">
        <f>NA()</f>
        <v>#N/A</v>
      </c>
      <c r="F67" s="163">
        <f>IF(ISNUMBER('将来負担比率（分子）の構造'!J$53), IF('将来負担比率（分子）の構造'!J$53 &lt; 0, 0, '将来負担比率（分子）の構造'!J$53), NA())</f>
        <v>177</v>
      </c>
      <c r="G67" s="163" t="e">
        <f>NA()</f>
        <v>#N/A</v>
      </c>
      <c r="H67" s="163" t="e">
        <f>NA()</f>
        <v>#N/A</v>
      </c>
      <c r="I67" s="163">
        <f>IF(ISNUMBER('将来負担比率（分子）の構造'!K$53), IF('将来負担比率（分子）の構造'!K$53 &lt; 0, 0, '将来負担比率（分子）の構造'!K$53), NA())</f>
        <v>169</v>
      </c>
      <c r="J67" s="163" t="e">
        <f>NA()</f>
        <v>#N/A</v>
      </c>
      <c r="K67" s="163" t="e">
        <f>NA()</f>
        <v>#N/A</v>
      </c>
      <c r="L67" s="163">
        <f>IF(ISNUMBER('将来負担比率（分子）の構造'!L$53), IF('将来負担比率（分子）の構造'!L$53 &lt; 0, 0, '将来負担比率（分子）の構造'!L$53), NA())</f>
        <v>908</v>
      </c>
      <c r="M67" s="163" t="e">
        <f>NA()</f>
        <v>#N/A</v>
      </c>
      <c r="N67" s="163" t="e">
        <f>NA()</f>
        <v>#N/A</v>
      </c>
      <c r="O67" s="163">
        <f>IF(ISNUMBER('将来負担比率（分子）の構造'!M$53), IF('将来負担比率（分子）の構造'!M$53 &lt; 0, 0, '将来負担比率（分子）の構造'!M$53), NA())</f>
        <v>725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1354</v>
      </c>
      <c r="C72" s="167">
        <f>基金残高に係る経年分析!G55</f>
        <v>1349</v>
      </c>
      <c r="D72" s="167">
        <f>基金残高に係る経年分析!H55</f>
        <v>1309</v>
      </c>
    </row>
    <row r="73" spans="1:16" x14ac:dyDescent="0.2">
      <c r="A73" s="166" t="s">
        <v>74</v>
      </c>
      <c r="B73" s="167">
        <f>基金残高に係る経年分析!F56</f>
        <v>28</v>
      </c>
      <c r="C73" s="167">
        <f>基金残高に係る経年分析!G56</f>
        <v>38</v>
      </c>
      <c r="D73" s="167">
        <f>基金残高に係る経年分析!H56</f>
        <v>50</v>
      </c>
    </row>
    <row r="74" spans="1:16" x14ac:dyDescent="0.2">
      <c r="A74" s="166" t="s">
        <v>75</v>
      </c>
      <c r="B74" s="167">
        <f>基金残高に係る経年分析!F57</f>
        <v>340</v>
      </c>
      <c r="C74" s="167">
        <f>基金残高に係る経年分析!G57</f>
        <v>355</v>
      </c>
      <c r="D74" s="167">
        <f>基金残高に係る経年分析!H57</f>
        <v>285</v>
      </c>
    </row>
  </sheetData>
  <sheetProtection algorithmName="SHA-512" hashValue="Jpx0glJVcuxrbBmALBfX3sqviyKhRysA8ZSy7goyYGOJbiRJjTPPB2V+KGuC5NUN20WhuQ0wmCIgtIX3s0N3Rw==" saltValue="Nqy8TTrFWh2/dxGDlcPr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45" sqref="B45:CC45"/>
    </sheetView>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514339</v>
      </c>
      <c r="S5" s="613"/>
      <c r="T5" s="613"/>
      <c r="U5" s="613"/>
      <c r="V5" s="613"/>
      <c r="W5" s="613"/>
      <c r="X5" s="613"/>
      <c r="Y5" s="614"/>
      <c r="Z5" s="615">
        <v>11</v>
      </c>
      <c r="AA5" s="615"/>
      <c r="AB5" s="615"/>
      <c r="AC5" s="615"/>
      <c r="AD5" s="616">
        <v>514339</v>
      </c>
      <c r="AE5" s="616"/>
      <c r="AF5" s="616"/>
      <c r="AG5" s="616"/>
      <c r="AH5" s="616"/>
      <c r="AI5" s="616"/>
      <c r="AJ5" s="616"/>
      <c r="AK5" s="616"/>
      <c r="AL5" s="617">
        <v>18.899999999999999</v>
      </c>
      <c r="AM5" s="618"/>
      <c r="AN5" s="618"/>
      <c r="AO5" s="619"/>
      <c r="AP5" s="609" t="s">
        <v>217</v>
      </c>
      <c r="AQ5" s="610"/>
      <c r="AR5" s="610"/>
      <c r="AS5" s="610"/>
      <c r="AT5" s="610"/>
      <c r="AU5" s="610"/>
      <c r="AV5" s="610"/>
      <c r="AW5" s="610"/>
      <c r="AX5" s="610"/>
      <c r="AY5" s="610"/>
      <c r="AZ5" s="610"/>
      <c r="BA5" s="610"/>
      <c r="BB5" s="610"/>
      <c r="BC5" s="610"/>
      <c r="BD5" s="610"/>
      <c r="BE5" s="610"/>
      <c r="BF5" s="611"/>
      <c r="BG5" s="623">
        <v>505294</v>
      </c>
      <c r="BH5" s="624"/>
      <c r="BI5" s="624"/>
      <c r="BJ5" s="624"/>
      <c r="BK5" s="624"/>
      <c r="BL5" s="624"/>
      <c r="BM5" s="624"/>
      <c r="BN5" s="625"/>
      <c r="BO5" s="626">
        <v>98.2</v>
      </c>
      <c r="BP5" s="626"/>
      <c r="BQ5" s="626"/>
      <c r="BR5" s="626"/>
      <c r="BS5" s="627">
        <v>5407</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33385</v>
      </c>
      <c r="S6" s="624"/>
      <c r="T6" s="624"/>
      <c r="U6" s="624"/>
      <c r="V6" s="624"/>
      <c r="W6" s="624"/>
      <c r="X6" s="624"/>
      <c r="Y6" s="625"/>
      <c r="Z6" s="626">
        <v>0.7</v>
      </c>
      <c r="AA6" s="626"/>
      <c r="AB6" s="626"/>
      <c r="AC6" s="626"/>
      <c r="AD6" s="627">
        <v>33385</v>
      </c>
      <c r="AE6" s="627"/>
      <c r="AF6" s="627"/>
      <c r="AG6" s="627"/>
      <c r="AH6" s="627"/>
      <c r="AI6" s="627"/>
      <c r="AJ6" s="627"/>
      <c r="AK6" s="627"/>
      <c r="AL6" s="628">
        <v>1.2</v>
      </c>
      <c r="AM6" s="629"/>
      <c r="AN6" s="629"/>
      <c r="AO6" s="630"/>
      <c r="AP6" s="620" t="s">
        <v>222</v>
      </c>
      <c r="AQ6" s="621"/>
      <c r="AR6" s="621"/>
      <c r="AS6" s="621"/>
      <c r="AT6" s="621"/>
      <c r="AU6" s="621"/>
      <c r="AV6" s="621"/>
      <c r="AW6" s="621"/>
      <c r="AX6" s="621"/>
      <c r="AY6" s="621"/>
      <c r="AZ6" s="621"/>
      <c r="BA6" s="621"/>
      <c r="BB6" s="621"/>
      <c r="BC6" s="621"/>
      <c r="BD6" s="621"/>
      <c r="BE6" s="621"/>
      <c r="BF6" s="622"/>
      <c r="BG6" s="623">
        <v>505294</v>
      </c>
      <c r="BH6" s="624"/>
      <c r="BI6" s="624"/>
      <c r="BJ6" s="624"/>
      <c r="BK6" s="624"/>
      <c r="BL6" s="624"/>
      <c r="BM6" s="624"/>
      <c r="BN6" s="625"/>
      <c r="BO6" s="626">
        <v>98.2</v>
      </c>
      <c r="BP6" s="626"/>
      <c r="BQ6" s="626"/>
      <c r="BR6" s="626"/>
      <c r="BS6" s="627">
        <v>5407</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76922</v>
      </c>
      <c r="CS6" s="624"/>
      <c r="CT6" s="624"/>
      <c r="CU6" s="624"/>
      <c r="CV6" s="624"/>
      <c r="CW6" s="624"/>
      <c r="CX6" s="624"/>
      <c r="CY6" s="625"/>
      <c r="CZ6" s="617">
        <v>1.7</v>
      </c>
      <c r="DA6" s="618"/>
      <c r="DB6" s="618"/>
      <c r="DC6" s="634"/>
      <c r="DD6" s="632" t="s">
        <v>122</v>
      </c>
      <c r="DE6" s="624"/>
      <c r="DF6" s="624"/>
      <c r="DG6" s="624"/>
      <c r="DH6" s="624"/>
      <c r="DI6" s="624"/>
      <c r="DJ6" s="624"/>
      <c r="DK6" s="624"/>
      <c r="DL6" s="624"/>
      <c r="DM6" s="624"/>
      <c r="DN6" s="624"/>
      <c r="DO6" s="624"/>
      <c r="DP6" s="625"/>
      <c r="DQ6" s="632">
        <v>76922</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156</v>
      </c>
      <c r="S7" s="624"/>
      <c r="T7" s="624"/>
      <c r="U7" s="624"/>
      <c r="V7" s="624"/>
      <c r="W7" s="624"/>
      <c r="X7" s="624"/>
      <c r="Y7" s="625"/>
      <c r="Z7" s="626">
        <v>0</v>
      </c>
      <c r="AA7" s="626"/>
      <c r="AB7" s="626"/>
      <c r="AC7" s="626"/>
      <c r="AD7" s="627">
        <v>156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141968</v>
      </c>
      <c r="BH7" s="624"/>
      <c r="BI7" s="624"/>
      <c r="BJ7" s="624"/>
      <c r="BK7" s="624"/>
      <c r="BL7" s="624"/>
      <c r="BM7" s="624"/>
      <c r="BN7" s="625"/>
      <c r="BO7" s="626">
        <v>27.6</v>
      </c>
      <c r="BP7" s="626"/>
      <c r="BQ7" s="626"/>
      <c r="BR7" s="626"/>
      <c r="BS7" s="627">
        <v>5407</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713000</v>
      </c>
      <c r="CS7" s="624"/>
      <c r="CT7" s="624"/>
      <c r="CU7" s="624"/>
      <c r="CV7" s="624"/>
      <c r="CW7" s="624"/>
      <c r="CX7" s="624"/>
      <c r="CY7" s="625"/>
      <c r="CZ7" s="626">
        <v>15.7</v>
      </c>
      <c r="DA7" s="626"/>
      <c r="DB7" s="626"/>
      <c r="DC7" s="626"/>
      <c r="DD7" s="632">
        <v>94845</v>
      </c>
      <c r="DE7" s="624"/>
      <c r="DF7" s="624"/>
      <c r="DG7" s="624"/>
      <c r="DH7" s="624"/>
      <c r="DI7" s="624"/>
      <c r="DJ7" s="624"/>
      <c r="DK7" s="624"/>
      <c r="DL7" s="624"/>
      <c r="DM7" s="624"/>
      <c r="DN7" s="624"/>
      <c r="DO7" s="624"/>
      <c r="DP7" s="625"/>
      <c r="DQ7" s="632">
        <v>460830</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1492</v>
      </c>
      <c r="S8" s="624"/>
      <c r="T8" s="624"/>
      <c r="U8" s="624"/>
      <c r="V8" s="624"/>
      <c r="W8" s="624"/>
      <c r="X8" s="624"/>
      <c r="Y8" s="625"/>
      <c r="Z8" s="626">
        <v>0</v>
      </c>
      <c r="AA8" s="626"/>
      <c r="AB8" s="626"/>
      <c r="AC8" s="626"/>
      <c r="AD8" s="627">
        <v>1492</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4134</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885128</v>
      </c>
      <c r="CS8" s="624"/>
      <c r="CT8" s="624"/>
      <c r="CU8" s="624"/>
      <c r="CV8" s="624"/>
      <c r="CW8" s="624"/>
      <c r="CX8" s="624"/>
      <c r="CY8" s="625"/>
      <c r="CZ8" s="626">
        <v>19.5</v>
      </c>
      <c r="DA8" s="626"/>
      <c r="DB8" s="626"/>
      <c r="DC8" s="626"/>
      <c r="DD8" s="632">
        <v>160418</v>
      </c>
      <c r="DE8" s="624"/>
      <c r="DF8" s="624"/>
      <c r="DG8" s="624"/>
      <c r="DH8" s="624"/>
      <c r="DI8" s="624"/>
      <c r="DJ8" s="624"/>
      <c r="DK8" s="624"/>
      <c r="DL8" s="624"/>
      <c r="DM8" s="624"/>
      <c r="DN8" s="624"/>
      <c r="DO8" s="624"/>
      <c r="DP8" s="625"/>
      <c r="DQ8" s="632">
        <v>467064</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2295</v>
      </c>
      <c r="S9" s="624"/>
      <c r="T9" s="624"/>
      <c r="U9" s="624"/>
      <c r="V9" s="624"/>
      <c r="W9" s="624"/>
      <c r="X9" s="624"/>
      <c r="Y9" s="625"/>
      <c r="Z9" s="626">
        <v>0</v>
      </c>
      <c r="AA9" s="626"/>
      <c r="AB9" s="626"/>
      <c r="AC9" s="626"/>
      <c r="AD9" s="627">
        <v>2295</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114596</v>
      </c>
      <c r="BH9" s="624"/>
      <c r="BI9" s="624"/>
      <c r="BJ9" s="624"/>
      <c r="BK9" s="624"/>
      <c r="BL9" s="624"/>
      <c r="BM9" s="624"/>
      <c r="BN9" s="625"/>
      <c r="BO9" s="626">
        <v>22.3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494078</v>
      </c>
      <c r="CS9" s="624"/>
      <c r="CT9" s="624"/>
      <c r="CU9" s="624"/>
      <c r="CV9" s="624"/>
      <c r="CW9" s="624"/>
      <c r="CX9" s="624"/>
      <c r="CY9" s="625"/>
      <c r="CZ9" s="626">
        <v>10.9</v>
      </c>
      <c r="DA9" s="626"/>
      <c r="DB9" s="626"/>
      <c r="DC9" s="626"/>
      <c r="DD9" s="632">
        <v>24552</v>
      </c>
      <c r="DE9" s="624"/>
      <c r="DF9" s="624"/>
      <c r="DG9" s="624"/>
      <c r="DH9" s="624"/>
      <c r="DI9" s="624"/>
      <c r="DJ9" s="624"/>
      <c r="DK9" s="624"/>
      <c r="DL9" s="624"/>
      <c r="DM9" s="624"/>
      <c r="DN9" s="624"/>
      <c r="DO9" s="624"/>
      <c r="DP9" s="625"/>
      <c r="DQ9" s="632">
        <v>406553</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10351</v>
      </c>
      <c r="BH10" s="624"/>
      <c r="BI10" s="624"/>
      <c r="BJ10" s="624"/>
      <c r="BK10" s="624"/>
      <c r="BL10" s="624"/>
      <c r="BM10" s="624"/>
      <c r="BN10" s="625"/>
      <c r="BO10" s="626">
        <v>2</v>
      </c>
      <c r="BP10" s="626"/>
      <c r="BQ10" s="626"/>
      <c r="BR10" s="626"/>
      <c r="BS10" s="627">
        <v>1725</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5247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2487</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99266</v>
      </c>
      <c r="S11" s="624"/>
      <c r="T11" s="624"/>
      <c r="U11" s="624"/>
      <c r="V11" s="624"/>
      <c r="W11" s="624"/>
      <c r="X11" s="624"/>
      <c r="Y11" s="625"/>
      <c r="Z11" s="628">
        <v>2.1</v>
      </c>
      <c r="AA11" s="629"/>
      <c r="AB11" s="629"/>
      <c r="AC11" s="635"/>
      <c r="AD11" s="632">
        <v>99266</v>
      </c>
      <c r="AE11" s="624"/>
      <c r="AF11" s="624"/>
      <c r="AG11" s="624"/>
      <c r="AH11" s="624"/>
      <c r="AI11" s="624"/>
      <c r="AJ11" s="624"/>
      <c r="AK11" s="625"/>
      <c r="AL11" s="628">
        <v>3.6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12887</v>
      </c>
      <c r="BH11" s="624"/>
      <c r="BI11" s="624"/>
      <c r="BJ11" s="624"/>
      <c r="BK11" s="624"/>
      <c r="BL11" s="624"/>
      <c r="BM11" s="624"/>
      <c r="BN11" s="625"/>
      <c r="BO11" s="626">
        <v>2.5</v>
      </c>
      <c r="BP11" s="626"/>
      <c r="BQ11" s="626"/>
      <c r="BR11" s="626"/>
      <c r="BS11" s="627">
        <v>3682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299379</v>
      </c>
      <c r="CS11" s="624"/>
      <c r="CT11" s="624"/>
      <c r="CU11" s="624"/>
      <c r="CV11" s="624"/>
      <c r="CW11" s="624"/>
      <c r="CX11" s="624"/>
      <c r="CY11" s="625"/>
      <c r="CZ11" s="626">
        <v>6.6</v>
      </c>
      <c r="DA11" s="626"/>
      <c r="DB11" s="626"/>
      <c r="DC11" s="626"/>
      <c r="DD11" s="632">
        <v>42461</v>
      </c>
      <c r="DE11" s="624"/>
      <c r="DF11" s="624"/>
      <c r="DG11" s="624"/>
      <c r="DH11" s="624"/>
      <c r="DI11" s="624"/>
      <c r="DJ11" s="624"/>
      <c r="DK11" s="624"/>
      <c r="DL11" s="624"/>
      <c r="DM11" s="624"/>
      <c r="DN11" s="624"/>
      <c r="DO11" s="624"/>
      <c r="DP11" s="625"/>
      <c r="DQ11" s="632">
        <v>147082</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318413</v>
      </c>
      <c r="BH12" s="624"/>
      <c r="BI12" s="624"/>
      <c r="BJ12" s="624"/>
      <c r="BK12" s="624"/>
      <c r="BL12" s="624"/>
      <c r="BM12" s="624"/>
      <c r="BN12" s="625"/>
      <c r="BO12" s="626">
        <v>61.9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168659</v>
      </c>
      <c r="CS12" s="624"/>
      <c r="CT12" s="624"/>
      <c r="CU12" s="624"/>
      <c r="CV12" s="624"/>
      <c r="CW12" s="624"/>
      <c r="CX12" s="624"/>
      <c r="CY12" s="625"/>
      <c r="CZ12" s="626">
        <v>3.7</v>
      </c>
      <c r="DA12" s="626"/>
      <c r="DB12" s="626"/>
      <c r="DC12" s="626"/>
      <c r="DD12" s="632">
        <v>10515</v>
      </c>
      <c r="DE12" s="624"/>
      <c r="DF12" s="624"/>
      <c r="DG12" s="624"/>
      <c r="DH12" s="624"/>
      <c r="DI12" s="624"/>
      <c r="DJ12" s="624"/>
      <c r="DK12" s="624"/>
      <c r="DL12" s="624"/>
      <c r="DM12" s="624"/>
      <c r="DN12" s="624"/>
      <c r="DO12" s="624"/>
      <c r="DP12" s="625"/>
      <c r="DQ12" s="632">
        <v>114137</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315076</v>
      </c>
      <c r="BH13" s="624"/>
      <c r="BI13" s="624"/>
      <c r="BJ13" s="624"/>
      <c r="BK13" s="624"/>
      <c r="BL13" s="624"/>
      <c r="BM13" s="624"/>
      <c r="BN13" s="625"/>
      <c r="BO13" s="626">
        <v>61.3</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403878</v>
      </c>
      <c r="CS13" s="624"/>
      <c r="CT13" s="624"/>
      <c r="CU13" s="624"/>
      <c r="CV13" s="624"/>
      <c r="CW13" s="624"/>
      <c r="CX13" s="624"/>
      <c r="CY13" s="625"/>
      <c r="CZ13" s="626">
        <v>8.9</v>
      </c>
      <c r="DA13" s="626"/>
      <c r="DB13" s="626"/>
      <c r="DC13" s="626"/>
      <c r="DD13" s="632">
        <v>148176</v>
      </c>
      <c r="DE13" s="624"/>
      <c r="DF13" s="624"/>
      <c r="DG13" s="624"/>
      <c r="DH13" s="624"/>
      <c r="DI13" s="624"/>
      <c r="DJ13" s="624"/>
      <c r="DK13" s="624"/>
      <c r="DL13" s="624"/>
      <c r="DM13" s="624"/>
      <c r="DN13" s="624"/>
      <c r="DO13" s="624"/>
      <c r="DP13" s="625"/>
      <c r="DQ13" s="632">
        <v>240440</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10572</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247541</v>
      </c>
      <c r="CS14" s="624"/>
      <c r="CT14" s="624"/>
      <c r="CU14" s="624"/>
      <c r="CV14" s="624"/>
      <c r="CW14" s="624"/>
      <c r="CX14" s="624"/>
      <c r="CY14" s="625"/>
      <c r="CZ14" s="626">
        <v>5.4</v>
      </c>
      <c r="DA14" s="626"/>
      <c r="DB14" s="626"/>
      <c r="DC14" s="626"/>
      <c r="DD14" s="632" t="s">
        <v>122</v>
      </c>
      <c r="DE14" s="624"/>
      <c r="DF14" s="624"/>
      <c r="DG14" s="624"/>
      <c r="DH14" s="624"/>
      <c r="DI14" s="624"/>
      <c r="DJ14" s="624"/>
      <c r="DK14" s="624"/>
      <c r="DL14" s="624"/>
      <c r="DM14" s="624"/>
      <c r="DN14" s="624"/>
      <c r="DO14" s="624"/>
      <c r="DP14" s="625"/>
      <c r="DQ14" s="632">
        <v>247141</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3035</v>
      </c>
      <c r="S15" s="624"/>
      <c r="T15" s="624"/>
      <c r="U15" s="624"/>
      <c r="V15" s="624"/>
      <c r="W15" s="624"/>
      <c r="X15" s="624"/>
      <c r="Y15" s="625"/>
      <c r="Z15" s="626">
        <v>0.1</v>
      </c>
      <c r="AA15" s="626"/>
      <c r="AB15" s="626"/>
      <c r="AC15" s="626"/>
      <c r="AD15" s="627">
        <v>3035</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34341</v>
      </c>
      <c r="BH15" s="624"/>
      <c r="BI15" s="624"/>
      <c r="BJ15" s="624"/>
      <c r="BK15" s="624"/>
      <c r="BL15" s="624"/>
      <c r="BM15" s="624"/>
      <c r="BN15" s="625"/>
      <c r="BO15" s="626">
        <v>6.7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719450</v>
      </c>
      <c r="CS15" s="624"/>
      <c r="CT15" s="624"/>
      <c r="CU15" s="624"/>
      <c r="CV15" s="624"/>
      <c r="CW15" s="624"/>
      <c r="CX15" s="624"/>
      <c r="CY15" s="625"/>
      <c r="CZ15" s="626">
        <v>15.8</v>
      </c>
      <c r="DA15" s="626"/>
      <c r="DB15" s="626"/>
      <c r="DC15" s="626"/>
      <c r="DD15" s="632">
        <v>367138</v>
      </c>
      <c r="DE15" s="624"/>
      <c r="DF15" s="624"/>
      <c r="DG15" s="624"/>
      <c r="DH15" s="624"/>
      <c r="DI15" s="624"/>
      <c r="DJ15" s="624"/>
      <c r="DK15" s="624"/>
      <c r="DL15" s="624"/>
      <c r="DM15" s="624"/>
      <c r="DN15" s="624"/>
      <c r="DO15" s="624"/>
      <c r="DP15" s="625"/>
      <c r="DQ15" s="632">
        <v>359923</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6873</v>
      </c>
      <c r="S16" s="624"/>
      <c r="T16" s="624"/>
      <c r="U16" s="624"/>
      <c r="V16" s="624"/>
      <c r="W16" s="624"/>
      <c r="X16" s="624"/>
      <c r="Y16" s="625"/>
      <c r="Z16" s="626">
        <v>0.1</v>
      </c>
      <c r="AA16" s="626"/>
      <c r="AB16" s="626"/>
      <c r="AC16" s="626"/>
      <c r="AD16" s="627">
        <v>6873</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11429</v>
      </c>
      <c r="S17" s="624"/>
      <c r="T17" s="624"/>
      <c r="U17" s="624"/>
      <c r="V17" s="624"/>
      <c r="W17" s="624"/>
      <c r="X17" s="624"/>
      <c r="Y17" s="625"/>
      <c r="Z17" s="626">
        <v>0.2</v>
      </c>
      <c r="AA17" s="626"/>
      <c r="AB17" s="626"/>
      <c r="AC17" s="626"/>
      <c r="AD17" s="627">
        <v>11429</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532334</v>
      </c>
      <c r="CS17" s="624"/>
      <c r="CT17" s="624"/>
      <c r="CU17" s="624"/>
      <c r="CV17" s="624"/>
      <c r="CW17" s="624"/>
      <c r="CX17" s="624"/>
      <c r="CY17" s="625"/>
      <c r="CZ17" s="626">
        <v>11.7</v>
      </c>
      <c r="DA17" s="626"/>
      <c r="DB17" s="626"/>
      <c r="DC17" s="626"/>
      <c r="DD17" s="632" t="s">
        <v>122</v>
      </c>
      <c r="DE17" s="624"/>
      <c r="DF17" s="624"/>
      <c r="DG17" s="624"/>
      <c r="DH17" s="624"/>
      <c r="DI17" s="624"/>
      <c r="DJ17" s="624"/>
      <c r="DK17" s="624"/>
      <c r="DL17" s="624"/>
      <c r="DM17" s="624"/>
      <c r="DN17" s="624"/>
      <c r="DO17" s="624"/>
      <c r="DP17" s="625"/>
      <c r="DQ17" s="632">
        <v>495449</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675</v>
      </c>
      <c r="S18" s="624"/>
      <c r="T18" s="624"/>
      <c r="U18" s="624"/>
      <c r="V18" s="624"/>
      <c r="W18" s="624"/>
      <c r="X18" s="624"/>
      <c r="Y18" s="625"/>
      <c r="Z18" s="626">
        <v>0</v>
      </c>
      <c r="AA18" s="626"/>
      <c r="AB18" s="626"/>
      <c r="AC18" s="626"/>
      <c r="AD18" s="627">
        <v>675</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10754</v>
      </c>
      <c r="S19" s="624"/>
      <c r="T19" s="624"/>
      <c r="U19" s="624"/>
      <c r="V19" s="624"/>
      <c r="W19" s="624"/>
      <c r="X19" s="624"/>
      <c r="Y19" s="625"/>
      <c r="Z19" s="626">
        <v>0.2</v>
      </c>
      <c r="AA19" s="626"/>
      <c r="AB19" s="626"/>
      <c r="AC19" s="626"/>
      <c r="AD19" s="627">
        <v>10754</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9045</v>
      </c>
      <c r="BH19" s="624"/>
      <c r="BI19" s="624"/>
      <c r="BJ19" s="624"/>
      <c r="BK19" s="624"/>
      <c r="BL19" s="624"/>
      <c r="BM19" s="624"/>
      <c r="BN19" s="625"/>
      <c r="BO19" s="626">
        <v>1.8</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9045</v>
      </c>
      <c r="BH20" s="624"/>
      <c r="BI20" s="624"/>
      <c r="BJ20" s="624"/>
      <c r="BK20" s="624"/>
      <c r="BL20" s="624"/>
      <c r="BM20" s="624"/>
      <c r="BN20" s="625"/>
      <c r="BO20" s="626">
        <v>1.8</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4545616</v>
      </c>
      <c r="CS20" s="624"/>
      <c r="CT20" s="624"/>
      <c r="CU20" s="624"/>
      <c r="CV20" s="624"/>
      <c r="CW20" s="624"/>
      <c r="CX20" s="624"/>
      <c r="CY20" s="625"/>
      <c r="CZ20" s="626">
        <v>100</v>
      </c>
      <c r="DA20" s="626"/>
      <c r="DB20" s="626"/>
      <c r="DC20" s="626"/>
      <c r="DD20" s="632">
        <v>848105</v>
      </c>
      <c r="DE20" s="624"/>
      <c r="DF20" s="624"/>
      <c r="DG20" s="624"/>
      <c r="DH20" s="624"/>
      <c r="DI20" s="624"/>
      <c r="DJ20" s="624"/>
      <c r="DK20" s="624"/>
      <c r="DL20" s="624"/>
      <c r="DM20" s="624"/>
      <c r="DN20" s="624"/>
      <c r="DO20" s="624"/>
      <c r="DP20" s="625"/>
      <c r="DQ20" s="632">
        <v>3018028</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2214691</v>
      </c>
      <c r="S21" s="624"/>
      <c r="T21" s="624"/>
      <c r="U21" s="624"/>
      <c r="V21" s="624"/>
      <c r="W21" s="624"/>
      <c r="X21" s="624"/>
      <c r="Y21" s="625"/>
      <c r="Z21" s="626">
        <v>47.3</v>
      </c>
      <c r="AA21" s="626"/>
      <c r="AB21" s="626"/>
      <c r="AC21" s="626"/>
      <c r="AD21" s="627">
        <v>2041787</v>
      </c>
      <c r="AE21" s="627"/>
      <c r="AF21" s="627"/>
      <c r="AG21" s="627"/>
      <c r="AH21" s="627"/>
      <c r="AI21" s="627"/>
      <c r="AJ21" s="627"/>
      <c r="AK21" s="627"/>
      <c r="AL21" s="628">
        <v>75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9045</v>
      </c>
      <c r="BH21" s="624"/>
      <c r="BI21" s="624"/>
      <c r="BJ21" s="624"/>
      <c r="BK21" s="624"/>
      <c r="BL21" s="624"/>
      <c r="BM21" s="624"/>
      <c r="BN21" s="625"/>
      <c r="BO21" s="626">
        <v>1.8</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2041787</v>
      </c>
      <c r="S22" s="624"/>
      <c r="T22" s="624"/>
      <c r="U22" s="624"/>
      <c r="V22" s="624"/>
      <c r="W22" s="624"/>
      <c r="X22" s="624"/>
      <c r="Y22" s="625"/>
      <c r="Z22" s="626">
        <v>43.6</v>
      </c>
      <c r="AA22" s="626"/>
      <c r="AB22" s="626"/>
      <c r="AC22" s="626"/>
      <c r="AD22" s="627">
        <v>2041787</v>
      </c>
      <c r="AE22" s="627"/>
      <c r="AF22" s="627"/>
      <c r="AG22" s="627"/>
      <c r="AH22" s="627"/>
      <c r="AI22" s="627"/>
      <c r="AJ22" s="627"/>
      <c r="AK22" s="627"/>
      <c r="AL22" s="628">
        <v>75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172904</v>
      </c>
      <c r="S23" s="624"/>
      <c r="T23" s="624"/>
      <c r="U23" s="624"/>
      <c r="V23" s="624"/>
      <c r="W23" s="624"/>
      <c r="X23" s="624"/>
      <c r="Y23" s="625"/>
      <c r="Z23" s="626">
        <v>3.7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1475039</v>
      </c>
      <c r="CS24" s="613"/>
      <c r="CT24" s="613"/>
      <c r="CU24" s="613"/>
      <c r="CV24" s="613"/>
      <c r="CW24" s="613"/>
      <c r="CX24" s="613"/>
      <c r="CY24" s="614"/>
      <c r="CZ24" s="617">
        <v>32.4</v>
      </c>
      <c r="DA24" s="618"/>
      <c r="DB24" s="618"/>
      <c r="DC24" s="634"/>
      <c r="DD24" s="655">
        <v>1188841</v>
      </c>
      <c r="DE24" s="613"/>
      <c r="DF24" s="613"/>
      <c r="DG24" s="613"/>
      <c r="DH24" s="613"/>
      <c r="DI24" s="613"/>
      <c r="DJ24" s="613"/>
      <c r="DK24" s="614"/>
      <c r="DL24" s="655">
        <v>1137847</v>
      </c>
      <c r="DM24" s="613"/>
      <c r="DN24" s="613"/>
      <c r="DO24" s="613"/>
      <c r="DP24" s="613"/>
      <c r="DQ24" s="613"/>
      <c r="DR24" s="613"/>
      <c r="DS24" s="613"/>
      <c r="DT24" s="613"/>
      <c r="DU24" s="613"/>
      <c r="DV24" s="614"/>
      <c r="DW24" s="617">
        <v>41.7</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2886961</v>
      </c>
      <c r="S25" s="624"/>
      <c r="T25" s="624"/>
      <c r="U25" s="624"/>
      <c r="V25" s="624"/>
      <c r="W25" s="624"/>
      <c r="X25" s="624"/>
      <c r="Y25" s="625"/>
      <c r="Z25" s="626">
        <v>61.7</v>
      </c>
      <c r="AA25" s="626"/>
      <c r="AB25" s="626"/>
      <c r="AC25" s="626"/>
      <c r="AD25" s="627">
        <v>2714057</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686164</v>
      </c>
      <c r="CS25" s="656"/>
      <c r="CT25" s="656"/>
      <c r="CU25" s="656"/>
      <c r="CV25" s="656"/>
      <c r="CW25" s="656"/>
      <c r="CX25" s="656"/>
      <c r="CY25" s="657"/>
      <c r="CZ25" s="628">
        <v>15.1</v>
      </c>
      <c r="DA25" s="653"/>
      <c r="DB25" s="653"/>
      <c r="DC25" s="658"/>
      <c r="DD25" s="632">
        <v>627364</v>
      </c>
      <c r="DE25" s="656"/>
      <c r="DF25" s="656"/>
      <c r="DG25" s="656"/>
      <c r="DH25" s="656"/>
      <c r="DI25" s="656"/>
      <c r="DJ25" s="656"/>
      <c r="DK25" s="657"/>
      <c r="DL25" s="632">
        <v>588245</v>
      </c>
      <c r="DM25" s="656"/>
      <c r="DN25" s="656"/>
      <c r="DO25" s="656"/>
      <c r="DP25" s="656"/>
      <c r="DQ25" s="656"/>
      <c r="DR25" s="656"/>
      <c r="DS25" s="656"/>
      <c r="DT25" s="656"/>
      <c r="DU25" s="656"/>
      <c r="DV25" s="657"/>
      <c r="DW25" s="628">
        <v>21.6</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432640</v>
      </c>
      <c r="CS26" s="624"/>
      <c r="CT26" s="624"/>
      <c r="CU26" s="624"/>
      <c r="CV26" s="624"/>
      <c r="CW26" s="624"/>
      <c r="CX26" s="624"/>
      <c r="CY26" s="625"/>
      <c r="CZ26" s="628">
        <v>9.5</v>
      </c>
      <c r="DA26" s="653"/>
      <c r="DB26" s="653"/>
      <c r="DC26" s="658"/>
      <c r="DD26" s="632">
        <v>379988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532</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514339</v>
      </c>
      <c r="BH27" s="624"/>
      <c r="BI27" s="624"/>
      <c r="BJ27" s="624"/>
      <c r="BK27" s="624"/>
      <c r="BL27" s="624"/>
      <c r="BM27" s="624"/>
      <c r="BN27" s="625"/>
      <c r="BO27" s="626">
        <v>100</v>
      </c>
      <c r="BP27" s="626"/>
      <c r="BQ27" s="626"/>
      <c r="BR27" s="626"/>
      <c r="BS27" s="627">
        <v>5407</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256541</v>
      </c>
      <c r="CS27" s="656"/>
      <c r="CT27" s="656"/>
      <c r="CU27" s="656"/>
      <c r="CV27" s="656"/>
      <c r="CW27" s="656"/>
      <c r="CX27" s="656"/>
      <c r="CY27" s="657"/>
      <c r="CZ27" s="628">
        <v>5.6</v>
      </c>
      <c r="DA27" s="653"/>
      <c r="DB27" s="653"/>
      <c r="DC27" s="658"/>
      <c r="DD27" s="632">
        <v>66028</v>
      </c>
      <c r="DE27" s="656"/>
      <c r="DF27" s="656"/>
      <c r="DG27" s="656"/>
      <c r="DH27" s="656"/>
      <c r="DI27" s="656"/>
      <c r="DJ27" s="656"/>
      <c r="DK27" s="657"/>
      <c r="DL27" s="632">
        <v>54153</v>
      </c>
      <c r="DM27" s="656"/>
      <c r="DN27" s="656"/>
      <c r="DO27" s="656"/>
      <c r="DP27" s="656"/>
      <c r="DQ27" s="656"/>
      <c r="DR27" s="656"/>
      <c r="DS27" s="656"/>
      <c r="DT27" s="656"/>
      <c r="DU27" s="656"/>
      <c r="DV27" s="657"/>
      <c r="DW27" s="628">
        <v>2</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66733</v>
      </c>
      <c r="S28" s="624"/>
      <c r="T28" s="624"/>
      <c r="U28" s="624"/>
      <c r="V28" s="624"/>
      <c r="W28" s="624"/>
      <c r="X28" s="624"/>
      <c r="Y28" s="625"/>
      <c r="Z28" s="626">
        <v>1.4</v>
      </c>
      <c r="AA28" s="626"/>
      <c r="AB28" s="626"/>
      <c r="AC28" s="626"/>
      <c r="AD28" s="627">
        <v>723</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532334</v>
      </c>
      <c r="CS28" s="624"/>
      <c r="CT28" s="624"/>
      <c r="CU28" s="624"/>
      <c r="CV28" s="624"/>
      <c r="CW28" s="624"/>
      <c r="CX28" s="624"/>
      <c r="CY28" s="625"/>
      <c r="CZ28" s="628">
        <v>11.7</v>
      </c>
      <c r="DA28" s="653"/>
      <c r="DB28" s="653"/>
      <c r="DC28" s="658"/>
      <c r="DD28" s="632">
        <v>495449</v>
      </c>
      <c r="DE28" s="624"/>
      <c r="DF28" s="624"/>
      <c r="DG28" s="624"/>
      <c r="DH28" s="624"/>
      <c r="DI28" s="624"/>
      <c r="DJ28" s="624"/>
      <c r="DK28" s="625"/>
      <c r="DL28" s="632">
        <v>495449</v>
      </c>
      <c r="DM28" s="624"/>
      <c r="DN28" s="624"/>
      <c r="DO28" s="624"/>
      <c r="DP28" s="624"/>
      <c r="DQ28" s="624"/>
      <c r="DR28" s="624"/>
      <c r="DS28" s="624"/>
      <c r="DT28" s="624"/>
      <c r="DU28" s="624"/>
      <c r="DV28" s="625"/>
      <c r="DW28" s="628">
        <v>18.2</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11162</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531437</v>
      </c>
      <c r="CS29" s="656"/>
      <c r="CT29" s="656"/>
      <c r="CU29" s="656"/>
      <c r="CV29" s="656"/>
      <c r="CW29" s="656"/>
      <c r="CX29" s="656"/>
      <c r="CY29" s="657"/>
      <c r="CZ29" s="628">
        <v>11.7</v>
      </c>
      <c r="DA29" s="653"/>
      <c r="DB29" s="653"/>
      <c r="DC29" s="658"/>
      <c r="DD29" s="632">
        <v>494552</v>
      </c>
      <c r="DE29" s="656"/>
      <c r="DF29" s="656"/>
      <c r="DG29" s="656"/>
      <c r="DH29" s="656"/>
      <c r="DI29" s="656"/>
      <c r="DJ29" s="656"/>
      <c r="DK29" s="657"/>
      <c r="DL29" s="632">
        <v>494552</v>
      </c>
      <c r="DM29" s="656"/>
      <c r="DN29" s="656"/>
      <c r="DO29" s="656"/>
      <c r="DP29" s="656"/>
      <c r="DQ29" s="656"/>
      <c r="DR29" s="656"/>
      <c r="DS29" s="656"/>
      <c r="DT29" s="656"/>
      <c r="DU29" s="656"/>
      <c r="DV29" s="657"/>
      <c r="DW29" s="628">
        <v>18.100000000000001</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335034</v>
      </c>
      <c r="S30" s="624"/>
      <c r="T30" s="624"/>
      <c r="U30" s="624"/>
      <c r="V30" s="624"/>
      <c r="W30" s="624"/>
      <c r="X30" s="624"/>
      <c r="Y30" s="625"/>
      <c r="Z30" s="626">
        <v>7.2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501662</v>
      </c>
      <c r="CS30" s="624"/>
      <c r="CT30" s="624"/>
      <c r="CU30" s="624"/>
      <c r="CV30" s="624"/>
      <c r="CW30" s="624"/>
      <c r="CX30" s="624"/>
      <c r="CY30" s="625"/>
      <c r="CZ30" s="628">
        <v>11</v>
      </c>
      <c r="DA30" s="653"/>
      <c r="DB30" s="653"/>
      <c r="DC30" s="658"/>
      <c r="DD30" s="632">
        <v>467849</v>
      </c>
      <c r="DE30" s="624"/>
      <c r="DF30" s="624"/>
      <c r="DG30" s="624"/>
      <c r="DH30" s="624"/>
      <c r="DI30" s="624"/>
      <c r="DJ30" s="624"/>
      <c r="DK30" s="625"/>
      <c r="DL30" s="632">
        <v>467849</v>
      </c>
      <c r="DM30" s="624"/>
      <c r="DN30" s="624"/>
      <c r="DO30" s="624"/>
      <c r="DP30" s="624"/>
      <c r="DQ30" s="624"/>
      <c r="DR30" s="624"/>
      <c r="DS30" s="624"/>
      <c r="DT30" s="624"/>
      <c r="DU30" s="624"/>
      <c r="DV30" s="625"/>
      <c r="DW30" s="628">
        <v>17.100000000000001</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v>
      </c>
      <c r="BH31" s="667"/>
      <c r="BI31" s="667"/>
      <c r="BJ31" s="667"/>
      <c r="BK31" s="667"/>
      <c r="BL31" s="667"/>
      <c r="BM31" s="618">
        <v>93.8</v>
      </c>
      <c r="BN31" s="667"/>
      <c r="BO31" s="667"/>
      <c r="BP31" s="667"/>
      <c r="BQ31" s="668"/>
      <c r="BR31" s="670">
        <v>99</v>
      </c>
      <c r="BS31" s="667"/>
      <c r="BT31" s="667"/>
      <c r="BU31" s="667"/>
      <c r="BV31" s="667"/>
      <c r="BW31" s="667"/>
      <c r="BX31" s="618">
        <v>92.9</v>
      </c>
      <c r="BY31" s="667"/>
      <c r="BZ31" s="667"/>
      <c r="CA31" s="667"/>
      <c r="CB31" s="668"/>
      <c r="CD31" s="663"/>
      <c r="CE31" s="664"/>
      <c r="CF31" s="620" t="s">
        <v>301</v>
      </c>
      <c r="CG31" s="621"/>
      <c r="CH31" s="621"/>
      <c r="CI31" s="621"/>
      <c r="CJ31" s="621"/>
      <c r="CK31" s="621"/>
      <c r="CL31" s="621"/>
      <c r="CM31" s="621"/>
      <c r="CN31" s="621"/>
      <c r="CO31" s="621"/>
      <c r="CP31" s="621"/>
      <c r="CQ31" s="622"/>
      <c r="CR31" s="623">
        <v>29775</v>
      </c>
      <c r="CS31" s="656"/>
      <c r="CT31" s="656"/>
      <c r="CU31" s="656"/>
      <c r="CV31" s="656"/>
      <c r="CW31" s="656"/>
      <c r="CX31" s="656"/>
      <c r="CY31" s="657"/>
      <c r="CZ31" s="628">
        <v>0.7</v>
      </c>
      <c r="DA31" s="653"/>
      <c r="DB31" s="653"/>
      <c r="DC31" s="658"/>
      <c r="DD31" s="632">
        <v>26703</v>
      </c>
      <c r="DE31" s="656"/>
      <c r="DF31" s="656"/>
      <c r="DG31" s="656"/>
      <c r="DH31" s="656"/>
      <c r="DI31" s="656"/>
      <c r="DJ31" s="656"/>
      <c r="DK31" s="657"/>
      <c r="DL31" s="632">
        <v>26703</v>
      </c>
      <c r="DM31" s="656"/>
      <c r="DN31" s="656"/>
      <c r="DO31" s="656"/>
      <c r="DP31" s="656"/>
      <c r="DQ31" s="656"/>
      <c r="DR31" s="656"/>
      <c r="DS31" s="656"/>
      <c r="DT31" s="656"/>
      <c r="DU31" s="656"/>
      <c r="DV31" s="657"/>
      <c r="DW31" s="628">
        <v>1</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172297</v>
      </c>
      <c r="S32" s="624"/>
      <c r="T32" s="624"/>
      <c r="U32" s="624"/>
      <c r="V32" s="624"/>
      <c r="W32" s="624"/>
      <c r="X32" s="624"/>
      <c r="Y32" s="625"/>
      <c r="Z32" s="626">
        <v>3.7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56"/>
      <c r="BI32" s="656"/>
      <c r="BJ32" s="656"/>
      <c r="BK32" s="656"/>
      <c r="BL32" s="656"/>
      <c r="BM32" s="629">
        <v>97.4</v>
      </c>
      <c r="BN32" s="656"/>
      <c r="BO32" s="656"/>
      <c r="BP32" s="656"/>
      <c r="BQ32" s="669"/>
      <c r="BR32" s="680">
        <v>99.3</v>
      </c>
      <c r="BS32" s="656"/>
      <c r="BT32" s="656"/>
      <c r="BU32" s="656"/>
      <c r="BV32" s="656"/>
      <c r="BW32" s="656"/>
      <c r="BX32" s="629">
        <v>97.3</v>
      </c>
      <c r="BY32" s="656"/>
      <c r="BZ32" s="656"/>
      <c r="CA32" s="656"/>
      <c r="CB32" s="669"/>
      <c r="CD32" s="665"/>
      <c r="CE32" s="666"/>
      <c r="CF32" s="620" t="s">
        <v>305</v>
      </c>
      <c r="CG32" s="621"/>
      <c r="CH32" s="621"/>
      <c r="CI32" s="621"/>
      <c r="CJ32" s="621"/>
      <c r="CK32" s="621"/>
      <c r="CL32" s="621"/>
      <c r="CM32" s="621"/>
      <c r="CN32" s="621"/>
      <c r="CO32" s="621"/>
      <c r="CP32" s="621"/>
      <c r="CQ32" s="622"/>
      <c r="CR32" s="623">
        <v>897</v>
      </c>
      <c r="CS32" s="624"/>
      <c r="CT32" s="624"/>
      <c r="CU32" s="624"/>
      <c r="CV32" s="624"/>
      <c r="CW32" s="624"/>
      <c r="CX32" s="624"/>
      <c r="CY32" s="625"/>
      <c r="CZ32" s="628">
        <v>0</v>
      </c>
      <c r="DA32" s="653"/>
      <c r="DB32" s="653"/>
      <c r="DC32" s="658"/>
      <c r="DD32" s="632">
        <v>897</v>
      </c>
      <c r="DE32" s="624"/>
      <c r="DF32" s="624"/>
      <c r="DG32" s="624"/>
      <c r="DH32" s="624"/>
      <c r="DI32" s="624"/>
      <c r="DJ32" s="624"/>
      <c r="DK32" s="625"/>
      <c r="DL32" s="632">
        <v>897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23019</v>
      </c>
      <c r="S33" s="624"/>
      <c r="T33" s="624"/>
      <c r="U33" s="624"/>
      <c r="V33" s="624"/>
      <c r="W33" s="624"/>
      <c r="X33" s="624"/>
      <c r="Y33" s="625"/>
      <c r="Z33" s="626">
        <v>0.5</v>
      </c>
      <c r="AA33" s="626"/>
      <c r="AB33" s="626"/>
      <c r="AC33" s="626"/>
      <c r="AD33" s="627">
        <v>7055</v>
      </c>
      <c r="AE33" s="627"/>
      <c r="AF33" s="627"/>
      <c r="AG33" s="627"/>
      <c r="AH33" s="627"/>
      <c r="AI33" s="627"/>
      <c r="AJ33" s="627"/>
      <c r="AK33" s="627"/>
      <c r="AL33" s="628">
        <v>0.3</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98.6</v>
      </c>
      <c r="BH33" s="682"/>
      <c r="BI33" s="682"/>
      <c r="BJ33" s="682"/>
      <c r="BK33" s="682"/>
      <c r="BL33" s="682"/>
      <c r="BM33" s="683">
        <v>91.4</v>
      </c>
      <c r="BN33" s="682"/>
      <c r="BO33" s="682"/>
      <c r="BP33" s="682"/>
      <c r="BQ33" s="684"/>
      <c r="BR33" s="681">
        <v>98.7</v>
      </c>
      <c r="BS33" s="682"/>
      <c r="BT33" s="682"/>
      <c r="BU33" s="682"/>
      <c r="BV33" s="682"/>
      <c r="BW33" s="682"/>
      <c r="BX33" s="683">
        <v>90</v>
      </c>
      <c r="BY33" s="682"/>
      <c r="BZ33" s="682"/>
      <c r="CA33" s="682"/>
      <c r="CB33" s="684"/>
      <c r="CD33" s="620" t="s">
        <v>308</v>
      </c>
      <c r="CE33" s="621"/>
      <c r="CF33" s="621"/>
      <c r="CG33" s="621"/>
      <c r="CH33" s="621"/>
      <c r="CI33" s="621"/>
      <c r="CJ33" s="621"/>
      <c r="CK33" s="621"/>
      <c r="CL33" s="621"/>
      <c r="CM33" s="621"/>
      <c r="CN33" s="621"/>
      <c r="CO33" s="621"/>
      <c r="CP33" s="621"/>
      <c r="CQ33" s="622"/>
      <c r="CR33" s="623">
        <v>2222472</v>
      </c>
      <c r="CS33" s="656"/>
      <c r="CT33" s="656"/>
      <c r="CU33" s="656"/>
      <c r="CV33" s="656"/>
      <c r="CW33" s="656"/>
      <c r="CX33" s="656"/>
      <c r="CY33" s="657"/>
      <c r="CZ33" s="628">
        <v>48.9</v>
      </c>
      <c r="DA33" s="653"/>
      <c r="DB33" s="653"/>
      <c r="DC33" s="658"/>
      <c r="DD33" s="632">
        <v>1658285</v>
      </c>
      <c r="DE33" s="656"/>
      <c r="DF33" s="656"/>
      <c r="DG33" s="656"/>
      <c r="DH33" s="656"/>
      <c r="DI33" s="656"/>
      <c r="DJ33" s="656"/>
      <c r="DK33" s="657"/>
      <c r="DL33" s="632">
        <v>1164103</v>
      </c>
      <c r="DM33" s="656"/>
      <c r="DN33" s="656"/>
      <c r="DO33" s="656"/>
      <c r="DP33" s="656"/>
      <c r="DQ33" s="656"/>
      <c r="DR33" s="656"/>
      <c r="DS33" s="656"/>
      <c r="DT33" s="656"/>
      <c r="DU33" s="656"/>
      <c r="DV33" s="657"/>
      <c r="DW33" s="628">
        <v>42.7</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60967</v>
      </c>
      <c r="S34" s="624"/>
      <c r="T34" s="624"/>
      <c r="U34" s="624"/>
      <c r="V34" s="624"/>
      <c r="W34" s="624"/>
      <c r="X34" s="624"/>
      <c r="Y34" s="625"/>
      <c r="Z34" s="626">
        <v>1.3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812386</v>
      </c>
      <c r="CS34" s="624"/>
      <c r="CT34" s="624"/>
      <c r="CU34" s="624"/>
      <c r="CV34" s="624"/>
      <c r="CW34" s="624"/>
      <c r="CX34" s="624"/>
      <c r="CY34" s="625"/>
      <c r="CZ34" s="628">
        <v>17.899999999999999</v>
      </c>
      <c r="DA34" s="653"/>
      <c r="DB34" s="653"/>
      <c r="DC34" s="658"/>
      <c r="DD34" s="632">
        <v>621143</v>
      </c>
      <c r="DE34" s="624"/>
      <c r="DF34" s="624"/>
      <c r="DG34" s="624"/>
      <c r="DH34" s="624"/>
      <c r="DI34" s="624"/>
      <c r="DJ34" s="624"/>
      <c r="DK34" s="625"/>
      <c r="DL34" s="632">
        <v>371571</v>
      </c>
      <c r="DM34" s="624"/>
      <c r="DN34" s="624"/>
      <c r="DO34" s="624"/>
      <c r="DP34" s="624"/>
      <c r="DQ34" s="624"/>
      <c r="DR34" s="624"/>
      <c r="DS34" s="624"/>
      <c r="DT34" s="624"/>
      <c r="DU34" s="624"/>
      <c r="DV34" s="625"/>
      <c r="DW34" s="628">
        <v>13.6</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217050</v>
      </c>
      <c r="S35" s="624"/>
      <c r="T35" s="624"/>
      <c r="U35" s="624"/>
      <c r="V35" s="624"/>
      <c r="W35" s="624"/>
      <c r="X35" s="624"/>
      <c r="Y35" s="625"/>
      <c r="Z35" s="626">
        <v>4.5999999999999996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167929</v>
      </c>
      <c r="CS35" s="656"/>
      <c r="CT35" s="656"/>
      <c r="CU35" s="656"/>
      <c r="CV35" s="656"/>
      <c r="CW35" s="656"/>
      <c r="CX35" s="656"/>
      <c r="CY35" s="657"/>
      <c r="CZ35" s="628">
        <v>3.7</v>
      </c>
      <c r="DA35" s="653"/>
      <c r="DB35" s="653"/>
      <c r="DC35" s="658"/>
      <c r="DD35" s="632">
        <v>124418</v>
      </c>
      <c r="DE35" s="656"/>
      <c r="DF35" s="656"/>
      <c r="DG35" s="656"/>
      <c r="DH35" s="656"/>
      <c r="DI35" s="656"/>
      <c r="DJ35" s="656"/>
      <c r="DK35" s="657"/>
      <c r="DL35" s="632">
        <v>116216</v>
      </c>
      <c r="DM35" s="656"/>
      <c r="DN35" s="656"/>
      <c r="DO35" s="656"/>
      <c r="DP35" s="656"/>
      <c r="DQ35" s="656"/>
      <c r="DR35" s="656"/>
      <c r="DS35" s="656"/>
      <c r="DT35" s="656"/>
      <c r="DU35" s="656"/>
      <c r="DV35" s="657"/>
      <c r="DW35" s="628">
        <v>4.3</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130508</v>
      </c>
      <c r="S36" s="624"/>
      <c r="T36" s="624"/>
      <c r="U36" s="624"/>
      <c r="V36" s="624"/>
      <c r="W36" s="624"/>
      <c r="X36" s="624"/>
      <c r="Y36" s="625"/>
      <c r="Z36" s="626">
        <v>2.8</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334488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18583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737375</v>
      </c>
      <c r="CS36" s="624"/>
      <c r="CT36" s="624"/>
      <c r="CU36" s="624"/>
      <c r="CV36" s="624"/>
      <c r="CW36" s="624"/>
      <c r="CX36" s="624"/>
      <c r="CY36" s="625"/>
      <c r="CZ36" s="628">
        <v>16.2</v>
      </c>
      <c r="DA36" s="653"/>
      <c r="DB36" s="653"/>
      <c r="DC36" s="658"/>
      <c r="DD36" s="632">
        <v>620189</v>
      </c>
      <c r="DE36" s="624"/>
      <c r="DF36" s="624"/>
      <c r="DG36" s="624"/>
      <c r="DH36" s="624"/>
      <c r="DI36" s="624"/>
      <c r="DJ36" s="624"/>
      <c r="DK36" s="625"/>
      <c r="DL36" s="632">
        <v>442599</v>
      </c>
      <c r="DM36" s="624"/>
      <c r="DN36" s="624"/>
      <c r="DO36" s="624"/>
      <c r="DP36" s="624"/>
      <c r="DQ36" s="624"/>
      <c r="DR36" s="624"/>
      <c r="DS36" s="624"/>
      <c r="DT36" s="624"/>
      <c r="DU36" s="624"/>
      <c r="DV36" s="625"/>
      <c r="DW36" s="628">
        <v>16.2</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161719</v>
      </c>
      <c r="S37" s="624"/>
      <c r="T37" s="624"/>
      <c r="U37" s="624"/>
      <c r="V37" s="624"/>
      <c r="W37" s="624"/>
      <c r="X37" s="624"/>
      <c r="Y37" s="625"/>
      <c r="Z37" s="626">
        <v>3.5</v>
      </c>
      <c r="AA37" s="626"/>
      <c r="AB37" s="626"/>
      <c r="AC37" s="626"/>
      <c r="AD37" s="627">
        <v>1061</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35997</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18583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427751</v>
      </c>
      <c r="CS37" s="656"/>
      <c r="CT37" s="656"/>
      <c r="CU37" s="656"/>
      <c r="CV37" s="656"/>
      <c r="CW37" s="656"/>
      <c r="CX37" s="656"/>
      <c r="CY37" s="657"/>
      <c r="CZ37" s="628">
        <v>9.4</v>
      </c>
      <c r="DA37" s="653"/>
      <c r="DB37" s="653"/>
      <c r="DC37" s="658"/>
      <c r="DD37" s="632">
        <v>427751</v>
      </c>
      <c r="DE37" s="656"/>
      <c r="DF37" s="656"/>
      <c r="DG37" s="656"/>
      <c r="DH37" s="656"/>
      <c r="DI37" s="656"/>
      <c r="DJ37" s="656"/>
      <c r="DK37" s="657"/>
      <c r="DL37" s="632">
        <v>427200</v>
      </c>
      <c r="DM37" s="656"/>
      <c r="DN37" s="656"/>
      <c r="DO37" s="656"/>
      <c r="DP37" s="656"/>
      <c r="DQ37" s="656"/>
      <c r="DR37" s="656"/>
      <c r="DS37" s="656"/>
      <c r="DT37" s="656"/>
      <c r="DU37" s="656"/>
      <c r="DV37" s="657"/>
      <c r="DW37" s="628">
        <v>15.7</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613745</v>
      </c>
      <c r="S38" s="624"/>
      <c r="T38" s="624"/>
      <c r="U38" s="624"/>
      <c r="V38" s="624"/>
      <c r="W38" s="624"/>
      <c r="X38" s="624"/>
      <c r="Y38" s="625"/>
      <c r="Z38" s="626">
        <v>13.1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1783</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605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296708</v>
      </c>
      <c r="CS38" s="624"/>
      <c r="CT38" s="624"/>
      <c r="CU38" s="624"/>
      <c r="CV38" s="624"/>
      <c r="CW38" s="624"/>
      <c r="CX38" s="624"/>
      <c r="CY38" s="625"/>
      <c r="CZ38" s="628">
        <v>6.5</v>
      </c>
      <c r="DA38" s="653"/>
      <c r="DB38" s="653"/>
      <c r="DC38" s="658"/>
      <c r="DD38" s="632">
        <v>242767</v>
      </c>
      <c r="DE38" s="624"/>
      <c r="DF38" s="624"/>
      <c r="DG38" s="624"/>
      <c r="DH38" s="624"/>
      <c r="DI38" s="624"/>
      <c r="DJ38" s="624"/>
      <c r="DK38" s="625"/>
      <c r="DL38" s="632">
        <v>233717</v>
      </c>
      <c r="DM38" s="624"/>
      <c r="DN38" s="624"/>
      <c r="DO38" s="624"/>
      <c r="DP38" s="624"/>
      <c r="DQ38" s="624"/>
      <c r="DR38" s="624"/>
      <c r="DS38" s="624"/>
      <c r="DT38" s="624"/>
      <c r="DU38" s="624"/>
      <c r="DV38" s="625"/>
      <c r="DW38" s="628">
        <v>8.6</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881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115436</v>
      </c>
      <c r="CS39" s="656"/>
      <c r="CT39" s="656"/>
      <c r="CU39" s="656"/>
      <c r="CV39" s="656"/>
      <c r="CW39" s="656"/>
      <c r="CX39" s="656"/>
      <c r="CY39" s="657"/>
      <c r="CZ39" s="628">
        <v>2.5</v>
      </c>
      <c r="DA39" s="653"/>
      <c r="DB39" s="653"/>
      <c r="DC39" s="658"/>
      <c r="DD39" s="632">
        <v>49768</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5245</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91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92638</v>
      </c>
      <c r="CS40" s="624"/>
      <c r="CT40" s="624"/>
      <c r="CU40" s="624"/>
      <c r="CV40" s="624"/>
      <c r="CW40" s="624"/>
      <c r="CX40" s="624"/>
      <c r="CY40" s="625"/>
      <c r="CZ40" s="628">
        <v>2</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4679727</v>
      </c>
      <c r="S41" s="696"/>
      <c r="T41" s="696"/>
      <c r="U41" s="696"/>
      <c r="V41" s="696"/>
      <c r="W41" s="696"/>
      <c r="X41" s="696"/>
      <c r="Y41" s="700"/>
      <c r="Z41" s="701">
        <v>100</v>
      </c>
      <c r="AA41" s="701"/>
      <c r="AB41" s="701"/>
      <c r="AC41" s="701"/>
      <c r="AD41" s="702">
        <v>2722896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93247</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5</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203461</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548</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848105</v>
      </c>
      <c r="CS42" s="656"/>
      <c r="CT42" s="656"/>
      <c r="CU42" s="656"/>
      <c r="CV42" s="656"/>
      <c r="CW42" s="656"/>
      <c r="CX42" s="656"/>
      <c r="CY42" s="657"/>
      <c r="CZ42" s="628">
        <v>18.7</v>
      </c>
      <c r="DA42" s="653"/>
      <c r="DB42" s="653"/>
      <c r="DC42" s="658"/>
      <c r="DD42" s="632">
        <v>170902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t="s">
        <v>122</v>
      </c>
      <c r="CS43" s="656"/>
      <c r="CT43" s="656"/>
      <c r="CU43" s="656"/>
      <c r="CV43" s="656"/>
      <c r="CW43" s="656"/>
      <c r="CX43" s="656"/>
      <c r="CY43" s="657"/>
      <c r="CZ43" s="628" t="s">
        <v>122</v>
      </c>
      <c r="DA43" s="653"/>
      <c r="DB43" s="653"/>
      <c r="DC43" s="658"/>
      <c r="DD43" s="632" t="s">
        <v>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848105</v>
      </c>
      <c r="CS44" s="624"/>
      <c r="CT44" s="624"/>
      <c r="CU44" s="624"/>
      <c r="CV44" s="624"/>
      <c r="CW44" s="624"/>
      <c r="CX44" s="624"/>
      <c r="CY44" s="625"/>
      <c r="CZ44" s="628">
        <v>18.7</v>
      </c>
      <c r="DA44" s="629"/>
      <c r="DB44" s="629"/>
      <c r="DC44" s="635"/>
      <c r="DD44" s="632">
        <v>170902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72270</v>
      </c>
      <c r="CS45" s="656"/>
      <c r="CT45" s="656"/>
      <c r="CU45" s="656"/>
      <c r="CV45" s="656"/>
      <c r="CW45" s="656"/>
      <c r="CX45" s="656"/>
      <c r="CY45" s="657"/>
      <c r="CZ45" s="628">
        <v>1.6</v>
      </c>
      <c r="DA45" s="653"/>
      <c r="DB45" s="653"/>
      <c r="DC45" s="658"/>
      <c r="DD45" s="632">
        <v>5295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756514</v>
      </c>
      <c r="CS46" s="624"/>
      <c r="CT46" s="624"/>
      <c r="CU46" s="624"/>
      <c r="CV46" s="624"/>
      <c r="CW46" s="624"/>
      <c r="CX46" s="624"/>
      <c r="CY46" s="625"/>
      <c r="CZ46" s="628">
        <v>16.600000000000001</v>
      </c>
      <c r="DA46" s="629"/>
      <c r="DB46" s="629"/>
      <c r="DC46" s="635"/>
      <c r="DD46" s="632">
        <v>165486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4545616</v>
      </c>
      <c r="CS49" s="682"/>
      <c r="CT49" s="682"/>
      <c r="CU49" s="682"/>
      <c r="CV49" s="682"/>
      <c r="CW49" s="682"/>
      <c r="CX49" s="682"/>
      <c r="CY49" s="711"/>
      <c r="CZ49" s="703">
        <v>100</v>
      </c>
      <c r="DA49" s="712"/>
      <c r="DB49" s="712"/>
      <c r="DC49" s="713"/>
      <c r="DD49" s="714">
        <v>3018028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LXjsCa93KP+rledzDU+iugz3OtojfPB8J/cE9u66/k3bxszEpofCq7TTgRynEulJq0HwbKXXuzVgU7lBk3plg==" saltValue="f0xc+jye6RqfaxFb9wirG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P33" sqref="AP33:AT33"/>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4680</v>
      </c>
      <c r="R7" s="753"/>
      <c r="S7" s="753"/>
      <c r="T7" s="753"/>
      <c r="U7" s="753"/>
      <c r="V7" s="753">
        <v>4546</v>
      </c>
      <c r="W7" s="753"/>
      <c r="X7" s="753"/>
      <c r="Y7" s="753"/>
      <c r="Z7" s="753"/>
      <c r="AA7" s="753">
        <v>134</v>
      </c>
      <c r="AB7" s="753"/>
      <c r="AC7" s="753"/>
      <c r="AD7" s="753"/>
      <c r="AE7" s="754"/>
      <c r="AF7" s="755">
        <v>121</v>
      </c>
      <c r="AG7" s="756"/>
      <c r="AH7" s="756"/>
      <c r="AI7" s="756"/>
      <c r="AJ7" s="757"/>
      <c r="AK7" s="758">
        <v>4</v>
      </c>
      <c r="AL7" s="759"/>
      <c r="AM7" s="759"/>
      <c r="AN7" s="759"/>
      <c r="AO7" s="759"/>
      <c r="AP7" s="759">
        <v>6343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1</v>
      </c>
      <c r="CI7" s="744"/>
      <c r="CJ7" s="744"/>
      <c r="CK7" s="744"/>
      <c r="CL7" s="745"/>
      <c r="CM7" s="743">
        <v>19</v>
      </c>
      <c r="CN7" s="744"/>
      <c r="CO7" s="744"/>
      <c r="CP7" s="744"/>
      <c r="CQ7" s="745"/>
      <c r="CR7" s="743">
        <v>11</v>
      </c>
      <c r="CS7" s="744"/>
      <c r="CT7" s="744"/>
      <c r="CU7" s="744"/>
      <c r="CV7" s="745"/>
      <c r="CW7" s="743">
        <v>4</v>
      </c>
      <c r="CX7" s="744"/>
      <c r="CY7" s="744"/>
      <c r="CZ7" s="744"/>
      <c r="DA7" s="745"/>
      <c r="DB7" s="743" t="s">
        <v>546</v>
      </c>
      <c r="DC7" s="744"/>
      <c r="DD7" s="744"/>
      <c r="DE7" s="744"/>
      <c r="DF7" s="745"/>
      <c r="DG7" s="743" t="s">
        <v>546</v>
      </c>
      <c r="DH7" s="744"/>
      <c r="DI7" s="744"/>
      <c r="DJ7" s="744"/>
      <c r="DK7" s="745"/>
      <c r="DL7" s="743" t="s">
        <v>546</v>
      </c>
      <c r="DM7" s="744"/>
      <c r="DN7" s="744"/>
      <c r="DO7" s="744"/>
      <c r="DP7" s="745"/>
      <c r="DQ7" s="743" t="s">
        <v>546</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4680</v>
      </c>
      <c r="R23" s="793"/>
      <c r="S23" s="793"/>
      <c r="T23" s="793"/>
      <c r="U23" s="793"/>
      <c r="V23" s="793">
        <v>4546</v>
      </c>
      <c r="W23" s="793"/>
      <c r="X23" s="793"/>
      <c r="Y23" s="793"/>
      <c r="Z23" s="793"/>
      <c r="AA23" s="793">
        <v>134</v>
      </c>
      <c r="AB23" s="793"/>
      <c r="AC23" s="793"/>
      <c r="AD23" s="793"/>
      <c r="AE23" s="794"/>
      <c r="AF23" s="795">
        <v>121</v>
      </c>
      <c r="AG23" s="793"/>
      <c r="AH23" s="793"/>
      <c r="AI23" s="793"/>
      <c r="AJ23" s="796"/>
      <c r="AK23" s="797"/>
      <c r="AL23" s="798"/>
      <c r="AM23" s="798"/>
      <c r="AN23" s="798"/>
      <c r="AO23" s="798"/>
      <c r="AP23" s="793">
        <v>6343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643</v>
      </c>
      <c r="R28" s="823"/>
      <c r="S28" s="823"/>
      <c r="T28" s="823"/>
      <c r="U28" s="823"/>
      <c r="V28" s="823">
        <v>631</v>
      </c>
      <c r="W28" s="823"/>
      <c r="X28" s="823"/>
      <c r="Y28" s="823"/>
      <c r="Z28" s="823"/>
      <c r="AA28" s="823">
        <v>13</v>
      </c>
      <c r="AB28" s="823"/>
      <c r="AC28" s="823"/>
      <c r="AD28" s="823"/>
      <c r="AE28" s="824"/>
      <c r="AF28" s="825">
        <v>13</v>
      </c>
      <c r="AG28" s="823"/>
      <c r="AH28" s="823"/>
      <c r="AI28" s="823"/>
      <c r="AJ28" s="826"/>
      <c r="AK28" s="827">
        <v>50</v>
      </c>
      <c r="AL28" s="828"/>
      <c r="AM28" s="828"/>
      <c r="AN28" s="828"/>
      <c r="AO28" s="828"/>
      <c r="AP28" s="828" t="s">
        <v>546</v>
      </c>
      <c r="AQ28" s="828"/>
      <c r="AR28" s="828"/>
      <c r="AS28" s="828"/>
      <c r="AT28" s="828"/>
      <c r="AU28" s="828" t="s">
        <v>546</v>
      </c>
      <c r="AV28" s="828"/>
      <c r="AW28" s="828"/>
      <c r="AX28" s="828"/>
      <c r="AY28" s="828"/>
      <c r="AZ28" s="829" t="s">
        <v>546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558</v>
      </c>
      <c r="R29" s="784"/>
      <c r="S29" s="784"/>
      <c r="T29" s="784"/>
      <c r="U29" s="784"/>
      <c r="V29" s="784">
        <v>535</v>
      </c>
      <c r="W29" s="784"/>
      <c r="X29" s="784"/>
      <c r="Y29" s="784"/>
      <c r="Z29" s="784"/>
      <c r="AA29" s="784">
        <v>23</v>
      </c>
      <c r="AB29" s="784"/>
      <c r="AC29" s="784"/>
      <c r="AD29" s="784"/>
      <c r="AE29" s="785"/>
      <c r="AF29" s="786">
        <v>23</v>
      </c>
      <c r="AG29" s="787"/>
      <c r="AH29" s="787"/>
      <c r="AI29" s="787"/>
      <c r="AJ29" s="788"/>
      <c r="AK29" s="834">
        <v>77</v>
      </c>
      <c r="AL29" s="830"/>
      <c r="AM29" s="830"/>
      <c r="AN29" s="830"/>
      <c r="AO29" s="830"/>
      <c r="AP29" s="830" t="s">
        <v>546</v>
      </c>
      <c r="AQ29" s="830"/>
      <c r="AR29" s="830"/>
      <c r="AS29" s="830"/>
      <c r="AT29" s="830"/>
      <c r="AU29" s="830" t="s">
        <v>546</v>
      </c>
      <c r="AV29" s="830"/>
      <c r="AW29" s="830"/>
      <c r="AX29" s="830"/>
      <c r="AY29" s="830"/>
      <c r="AZ29" s="831" t="s">
        <v>546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77</v>
      </c>
      <c r="R30" s="784"/>
      <c r="S30" s="784"/>
      <c r="T30" s="784"/>
      <c r="U30" s="784"/>
      <c r="V30" s="784">
        <v>76</v>
      </c>
      <c r="W30" s="784"/>
      <c r="X30" s="784"/>
      <c r="Y30" s="784"/>
      <c r="Z30" s="784"/>
      <c r="AA30" s="784">
        <v>0</v>
      </c>
      <c r="AB30" s="784"/>
      <c r="AC30" s="784"/>
      <c r="AD30" s="784"/>
      <c r="AE30" s="785"/>
      <c r="AF30" s="786">
        <v>0</v>
      </c>
      <c r="AG30" s="787"/>
      <c r="AH30" s="787"/>
      <c r="AI30" s="787"/>
      <c r="AJ30" s="788"/>
      <c r="AK30" s="834">
        <v>32</v>
      </c>
      <c r="AL30" s="830"/>
      <c r="AM30" s="830"/>
      <c r="AN30" s="830"/>
      <c r="AO30" s="830"/>
      <c r="AP30" s="830" t="s">
        <v>546</v>
      </c>
      <c r="AQ30" s="830"/>
      <c r="AR30" s="830"/>
      <c r="AS30" s="830"/>
      <c r="AT30" s="830"/>
      <c r="AU30" s="830" t="s">
        <v>546</v>
      </c>
      <c r="AV30" s="830"/>
      <c r="AW30" s="830"/>
      <c r="AX30" s="830"/>
      <c r="AY30" s="830"/>
      <c r="AZ30" s="831" t="s">
        <v>546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118</v>
      </c>
      <c r="R31" s="784"/>
      <c r="S31" s="784"/>
      <c r="T31" s="784"/>
      <c r="U31" s="784"/>
      <c r="V31" s="784">
        <v>107</v>
      </c>
      <c r="W31" s="784"/>
      <c r="X31" s="784"/>
      <c r="Y31" s="784"/>
      <c r="Z31" s="784"/>
      <c r="AA31" s="784">
        <v>10</v>
      </c>
      <c r="AB31" s="784"/>
      <c r="AC31" s="784"/>
      <c r="AD31" s="784"/>
      <c r="AE31" s="785"/>
      <c r="AF31" s="786">
        <v>10</v>
      </c>
      <c r="AG31" s="787"/>
      <c r="AH31" s="787"/>
      <c r="AI31" s="787"/>
      <c r="AJ31" s="788"/>
      <c r="AK31" s="834">
        <v>37</v>
      </c>
      <c r="AL31" s="830"/>
      <c r="AM31" s="830"/>
      <c r="AN31" s="830"/>
      <c r="AO31" s="830"/>
      <c r="AP31" s="830" t="s">
        <v>546</v>
      </c>
      <c r="AQ31" s="830"/>
      <c r="AR31" s="830"/>
      <c r="AS31" s="830"/>
      <c r="AT31" s="830"/>
      <c r="AU31" s="830" t="s">
        <v>546</v>
      </c>
      <c r="AV31" s="830"/>
      <c r="AW31" s="830"/>
      <c r="AX31" s="830"/>
      <c r="AY31" s="830"/>
      <c r="AZ31" s="831" t="s">
        <v>546</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96</v>
      </c>
      <c r="R32" s="784"/>
      <c r="S32" s="784"/>
      <c r="T32" s="784"/>
      <c r="U32" s="784"/>
      <c r="V32" s="784">
        <v>98</v>
      </c>
      <c r="W32" s="784"/>
      <c r="X32" s="784"/>
      <c r="Y32" s="784"/>
      <c r="Z32" s="784"/>
      <c r="AA32" s="784">
        <v>-2</v>
      </c>
      <c r="AB32" s="784"/>
      <c r="AC32" s="784"/>
      <c r="AD32" s="784"/>
      <c r="AE32" s="785"/>
      <c r="AF32" s="786">
        <v>692</v>
      </c>
      <c r="AG32" s="787"/>
      <c r="AH32" s="787"/>
      <c r="AI32" s="787"/>
      <c r="AJ32" s="788"/>
      <c r="AK32" s="834">
        <v>2</v>
      </c>
      <c r="AL32" s="830"/>
      <c r="AM32" s="830"/>
      <c r="AN32" s="830"/>
      <c r="AO32" s="830"/>
      <c r="AP32" s="830">
        <v>632</v>
      </c>
      <c r="AQ32" s="830"/>
      <c r="AR32" s="830"/>
      <c r="AS32" s="830"/>
      <c r="AT32" s="830"/>
      <c r="AU32" s="830">
        <v>144</v>
      </c>
      <c r="AV32" s="830"/>
      <c r="AW32" s="830"/>
      <c r="AX32" s="830"/>
      <c r="AY32" s="830"/>
      <c r="AZ32" s="831" t="s">
        <v>546</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47</v>
      </c>
      <c r="R33" s="784"/>
      <c r="S33" s="784"/>
      <c r="T33" s="784"/>
      <c r="U33" s="784"/>
      <c r="V33" s="784">
        <v>36</v>
      </c>
      <c r="W33" s="784"/>
      <c r="X33" s="784"/>
      <c r="Y33" s="784"/>
      <c r="Z33" s="784"/>
      <c r="AA33" s="784">
        <v>11</v>
      </c>
      <c r="AB33" s="784"/>
      <c r="AC33" s="784"/>
      <c r="AD33" s="784"/>
      <c r="AE33" s="785"/>
      <c r="AF33" s="786">
        <v>7</v>
      </c>
      <c r="AG33" s="787"/>
      <c r="AH33" s="787"/>
      <c r="AI33" s="787"/>
      <c r="AJ33" s="788"/>
      <c r="AK33" s="834">
        <v>26</v>
      </c>
      <c r="AL33" s="830"/>
      <c r="AM33" s="830"/>
      <c r="AN33" s="830"/>
      <c r="AO33" s="830"/>
      <c r="AP33" s="830">
        <v>187</v>
      </c>
      <c r="AQ33" s="830"/>
      <c r="AR33" s="830"/>
      <c r="AS33" s="830"/>
      <c r="AT33" s="830"/>
      <c r="AU33" s="830">
        <v>72</v>
      </c>
      <c r="AV33" s="830"/>
      <c r="AW33" s="830"/>
      <c r="AX33" s="830"/>
      <c r="AY33" s="830"/>
      <c r="AZ33" s="831" t="s">
        <v>546</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745</v>
      </c>
      <c r="AG63" s="844"/>
      <c r="AH63" s="844"/>
      <c r="AI63" s="844"/>
      <c r="AJ63" s="845"/>
      <c r="AK63" s="846"/>
      <c r="AL63" s="841"/>
      <c r="AM63" s="841"/>
      <c r="AN63" s="841"/>
      <c r="AO63" s="841"/>
      <c r="AP63" s="844">
        <v>819</v>
      </c>
      <c r="AQ63" s="844"/>
      <c r="AR63" s="844"/>
      <c r="AS63" s="844"/>
      <c r="AT63" s="844"/>
      <c r="AU63" s="844">
        <v>216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1677</v>
      </c>
      <c r="R68" s="866"/>
      <c r="S68" s="866"/>
      <c r="T68" s="866"/>
      <c r="U68" s="866"/>
      <c r="V68" s="866">
        <v>1650</v>
      </c>
      <c r="W68" s="866"/>
      <c r="X68" s="866"/>
      <c r="Y68" s="866"/>
      <c r="Z68" s="866"/>
      <c r="AA68" s="866">
        <v>27</v>
      </c>
      <c r="AB68" s="866"/>
      <c r="AC68" s="866"/>
      <c r="AD68" s="866"/>
      <c r="AE68" s="866"/>
      <c r="AF68" s="866">
        <v>27</v>
      </c>
      <c r="AG68" s="866"/>
      <c r="AH68" s="866"/>
      <c r="AI68" s="866"/>
      <c r="AJ68" s="866"/>
      <c r="AK68" s="866" t="s">
        <v>546</v>
      </c>
      <c r="AL68" s="866"/>
      <c r="AM68" s="866"/>
      <c r="AN68" s="866"/>
      <c r="AO68" s="866"/>
      <c r="AP68" s="866">
        <v>447</v>
      </c>
      <c r="AQ68" s="866"/>
      <c r="AR68" s="866"/>
      <c r="AS68" s="866"/>
      <c r="AT68" s="866"/>
      <c r="AU68" s="866">
        <v>303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1501</v>
      </c>
      <c r="R69" s="830"/>
      <c r="S69" s="830"/>
      <c r="T69" s="830"/>
      <c r="U69" s="830"/>
      <c r="V69" s="830">
        <v>1432</v>
      </c>
      <c r="W69" s="830"/>
      <c r="X69" s="830"/>
      <c r="Y69" s="830"/>
      <c r="Z69" s="830"/>
      <c r="AA69" s="830">
        <v>70</v>
      </c>
      <c r="AB69" s="830"/>
      <c r="AC69" s="830"/>
      <c r="AD69" s="830"/>
      <c r="AE69" s="830"/>
      <c r="AF69" s="830">
        <v>70</v>
      </c>
      <c r="AG69" s="830"/>
      <c r="AH69" s="830"/>
      <c r="AI69" s="830"/>
      <c r="AJ69" s="830"/>
      <c r="AK69" s="830" t="s">
        <v>546</v>
      </c>
      <c r="AL69" s="830"/>
      <c r="AM69" s="830"/>
      <c r="AN69" s="830"/>
      <c r="AO69" s="830"/>
      <c r="AP69" s="830">
        <v>2057</v>
      </c>
      <c r="AQ69" s="830"/>
      <c r="AR69" s="830"/>
      <c r="AS69" s="830"/>
      <c r="AT69" s="830"/>
      <c r="AU69" s="830">
        <v>117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549</v>
      </c>
      <c r="C70" s="874"/>
      <c r="D70" s="874"/>
      <c r="E70" s="874"/>
      <c r="F70" s="874"/>
      <c r="G70" s="874"/>
      <c r="H70" s="874"/>
      <c r="I70" s="874"/>
      <c r="J70" s="874"/>
      <c r="K70" s="874"/>
      <c r="L70" s="874"/>
      <c r="M70" s="874"/>
      <c r="N70" s="874"/>
      <c r="O70" s="874"/>
      <c r="P70" s="875"/>
      <c r="Q70" s="876">
        <v>44</v>
      </c>
      <c r="R70" s="830"/>
      <c r="S70" s="830"/>
      <c r="T70" s="830"/>
      <c r="U70" s="830"/>
      <c r="V70" s="830">
        <v>40</v>
      </c>
      <c r="W70" s="830"/>
      <c r="X70" s="830"/>
      <c r="Y70" s="830"/>
      <c r="Z70" s="830"/>
      <c r="AA70" s="830">
        <v>4</v>
      </c>
      <c r="AB70" s="830"/>
      <c r="AC70" s="830"/>
      <c r="AD70" s="830"/>
      <c r="AE70" s="830"/>
      <c r="AF70" s="830">
        <v>4</v>
      </c>
      <c r="AG70" s="830"/>
      <c r="AH70" s="830"/>
      <c r="AI70" s="830"/>
      <c r="AJ70" s="830"/>
      <c r="AK70" s="830" t="s">
        <v>546</v>
      </c>
      <c r="AL70" s="830"/>
      <c r="AM70" s="830"/>
      <c r="AN70" s="830"/>
      <c r="AO70" s="830"/>
      <c r="AP70" s="830" t="s">
        <v>546</v>
      </c>
      <c r="AQ70" s="830"/>
      <c r="AR70" s="830"/>
      <c r="AS70" s="830"/>
      <c r="AT70" s="830"/>
      <c r="AU70" s="830" t="s">
        <v>546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101</v>
      </c>
      <c r="AG88" s="844"/>
      <c r="AH88" s="844"/>
      <c r="AI88" s="844"/>
      <c r="AJ88" s="844"/>
      <c r="AK88" s="841"/>
      <c r="AL88" s="841"/>
      <c r="AM88" s="841"/>
      <c r="AN88" s="841"/>
      <c r="AO88" s="841"/>
      <c r="AP88" s="844">
        <v>2504</v>
      </c>
      <c r="AQ88" s="844"/>
      <c r="AR88" s="844"/>
      <c r="AS88" s="844"/>
      <c r="AT88" s="844"/>
      <c r="AU88" s="844">
        <v>420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11</v>
      </c>
      <c r="CS102" s="852"/>
      <c r="CT102" s="852"/>
      <c r="CU102" s="852"/>
      <c r="CV102" s="891"/>
      <c r="CW102" s="890">
        <v>4</v>
      </c>
      <c r="CX102" s="852"/>
      <c r="CY102" s="852"/>
      <c r="CZ102" s="852"/>
      <c r="DA102" s="891"/>
      <c r="DB102" s="890" t="s">
        <v>546</v>
      </c>
      <c r="DC102" s="852"/>
      <c r="DD102" s="852"/>
      <c r="DE102" s="852"/>
      <c r="DF102" s="891"/>
      <c r="DG102" s="890" t="s">
        <v>546</v>
      </c>
      <c r="DH102" s="852"/>
      <c r="DI102" s="852"/>
      <c r="DJ102" s="852"/>
      <c r="DK102" s="891"/>
      <c r="DL102" s="890" t="s">
        <v>546</v>
      </c>
      <c r="DM102" s="852"/>
      <c r="DN102" s="852"/>
      <c r="DO102" s="852"/>
      <c r="DP102" s="891"/>
      <c r="DQ102" s="890" t="s">
        <v>546</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602982</v>
      </c>
      <c r="AB110" s="900"/>
      <c r="AC110" s="900"/>
      <c r="AD110" s="900"/>
      <c r="AE110" s="901"/>
      <c r="AF110" s="902">
        <v>610927</v>
      </c>
      <c r="AG110" s="900"/>
      <c r="AH110" s="900"/>
      <c r="AI110" s="900"/>
      <c r="AJ110" s="901"/>
      <c r="AK110" s="902">
        <v>531437</v>
      </c>
      <c r="AL110" s="900"/>
      <c r="AM110" s="900"/>
      <c r="AN110" s="900"/>
      <c r="AO110" s="901"/>
      <c r="AP110" s="903">
        <v>23.3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4928100</v>
      </c>
      <c r="BR110" s="931"/>
      <c r="BS110" s="931"/>
      <c r="BT110" s="931"/>
      <c r="BU110" s="931"/>
      <c r="BV110" s="931">
        <v>6230616</v>
      </c>
      <c r="BW110" s="931"/>
      <c r="BX110" s="931"/>
      <c r="BY110" s="931"/>
      <c r="BZ110" s="931"/>
      <c r="CA110" s="931">
        <v>6342699</v>
      </c>
      <c r="CB110" s="931"/>
      <c r="CC110" s="931"/>
      <c r="CD110" s="931"/>
      <c r="CE110" s="931"/>
      <c r="CF110" s="944">
        <v>277.60000000000002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21875</v>
      </c>
      <c r="BR111" s="926"/>
      <c r="BS111" s="926"/>
      <c r="BT111" s="926"/>
      <c r="BU111" s="926"/>
      <c r="BV111" s="926">
        <v>51050</v>
      </c>
      <c r="BW111" s="926"/>
      <c r="BX111" s="926"/>
      <c r="BY111" s="926"/>
      <c r="BZ111" s="926"/>
      <c r="CA111" s="926">
        <v>39549</v>
      </c>
      <c r="CB111" s="926"/>
      <c r="CC111" s="926"/>
      <c r="CD111" s="926"/>
      <c r="CE111" s="926"/>
      <c r="CF111" s="920">
        <v>1.7</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238520</v>
      </c>
      <c r="BR112" s="926"/>
      <c r="BS112" s="926"/>
      <c r="BT112" s="926"/>
      <c r="BU112" s="926"/>
      <c r="BV112" s="926">
        <v>257256</v>
      </c>
      <c r="BW112" s="926"/>
      <c r="BX112" s="926"/>
      <c r="BY112" s="926"/>
      <c r="BZ112" s="926"/>
      <c r="CA112" s="926">
        <v>259926</v>
      </c>
      <c r="CB112" s="926"/>
      <c r="CC112" s="926"/>
      <c r="CD112" s="926"/>
      <c r="CE112" s="926"/>
      <c r="CF112" s="920">
        <v>11.4</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15320</v>
      </c>
      <c r="AB113" s="938"/>
      <c r="AC113" s="938"/>
      <c r="AD113" s="938"/>
      <c r="AE113" s="939"/>
      <c r="AF113" s="940">
        <v>17843</v>
      </c>
      <c r="AG113" s="938"/>
      <c r="AH113" s="938"/>
      <c r="AI113" s="938"/>
      <c r="AJ113" s="939"/>
      <c r="AK113" s="940">
        <v>20171</v>
      </c>
      <c r="AL113" s="938"/>
      <c r="AM113" s="938"/>
      <c r="AN113" s="938"/>
      <c r="AO113" s="939"/>
      <c r="AP113" s="941">
        <v>0.9</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562885</v>
      </c>
      <c r="BR113" s="926"/>
      <c r="BS113" s="926"/>
      <c r="BT113" s="926"/>
      <c r="BU113" s="926"/>
      <c r="BV113" s="926">
        <v>494152</v>
      </c>
      <c r="BW113" s="926"/>
      <c r="BX113" s="926"/>
      <c r="BY113" s="926"/>
      <c r="BZ113" s="926"/>
      <c r="CA113" s="926">
        <v>419503</v>
      </c>
      <c r="CB113" s="926"/>
      <c r="CC113" s="926"/>
      <c r="CD113" s="926"/>
      <c r="CE113" s="926"/>
      <c r="CF113" s="920">
        <v>18.399999999999999</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76789</v>
      </c>
      <c r="AB114" s="959"/>
      <c r="AC114" s="959"/>
      <c r="AD114" s="959"/>
      <c r="AE114" s="960"/>
      <c r="AF114" s="961">
        <v>76796</v>
      </c>
      <c r="AG114" s="959"/>
      <c r="AH114" s="959"/>
      <c r="AI114" s="959"/>
      <c r="AJ114" s="960"/>
      <c r="AK114" s="961">
        <v>77603</v>
      </c>
      <c r="AL114" s="959"/>
      <c r="AM114" s="959"/>
      <c r="AN114" s="959"/>
      <c r="AO114" s="960"/>
      <c r="AP114" s="962">
        <v>3.4</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699680</v>
      </c>
      <c r="BR114" s="926"/>
      <c r="BS114" s="926"/>
      <c r="BT114" s="926"/>
      <c r="BU114" s="926"/>
      <c r="BV114" s="926">
        <v>696737</v>
      </c>
      <c r="BW114" s="926"/>
      <c r="BX114" s="926"/>
      <c r="BY114" s="926"/>
      <c r="BZ114" s="926"/>
      <c r="CA114" s="926">
        <v>715843</v>
      </c>
      <c r="CB114" s="926"/>
      <c r="CC114" s="926"/>
      <c r="CD114" s="926"/>
      <c r="CE114" s="926"/>
      <c r="CF114" s="920">
        <v>31.3</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260</v>
      </c>
      <c r="AB115" s="938"/>
      <c r="AC115" s="938"/>
      <c r="AD115" s="938"/>
      <c r="AE115" s="939"/>
      <c r="AF115" s="940">
        <v>164</v>
      </c>
      <c r="AG115" s="938"/>
      <c r="AH115" s="938"/>
      <c r="AI115" s="938"/>
      <c r="AJ115" s="939"/>
      <c r="AK115" s="940">
        <v>266</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284</v>
      </c>
      <c r="AB116" s="959"/>
      <c r="AC116" s="959"/>
      <c r="AD116" s="959"/>
      <c r="AE116" s="960"/>
      <c r="AF116" s="961">
        <v>465</v>
      </c>
      <c r="AG116" s="959"/>
      <c r="AH116" s="959"/>
      <c r="AI116" s="959"/>
      <c r="AJ116" s="960"/>
      <c r="AK116" s="961">
        <v>897</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695635</v>
      </c>
      <c r="AB117" s="979"/>
      <c r="AC117" s="979"/>
      <c r="AD117" s="979"/>
      <c r="AE117" s="980"/>
      <c r="AF117" s="981">
        <v>706195</v>
      </c>
      <c r="AG117" s="979"/>
      <c r="AH117" s="979"/>
      <c r="AI117" s="979"/>
      <c r="AJ117" s="980"/>
      <c r="AK117" s="981">
        <v>630374</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6451060</v>
      </c>
      <c r="BR119" s="1000"/>
      <c r="BS119" s="1000"/>
      <c r="BT119" s="1000"/>
      <c r="BU119" s="1000"/>
      <c r="BV119" s="1000">
        <v>7729811</v>
      </c>
      <c r="BW119" s="1000"/>
      <c r="BX119" s="1000"/>
      <c r="BY119" s="1000"/>
      <c r="BZ119" s="1000"/>
      <c r="CA119" s="1000">
        <v>7777520</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21875</v>
      </c>
      <c r="DH119" s="986"/>
      <c r="DI119" s="986"/>
      <c r="DJ119" s="986"/>
      <c r="DK119" s="987"/>
      <c r="DL119" s="985">
        <v>51050</v>
      </c>
      <c r="DM119" s="986"/>
      <c r="DN119" s="986"/>
      <c r="DO119" s="986"/>
      <c r="DP119" s="987"/>
      <c r="DQ119" s="985">
        <v>39549</v>
      </c>
      <c r="DR119" s="986"/>
      <c r="DS119" s="986"/>
      <c r="DT119" s="986"/>
      <c r="DU119" s="987"/>
      <c r="DV119" s="988">
        <v>1.7</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1672431</v>
      </c>
      <c r="BR120" s="931"/>
      <c r="BS120" s="931"/>
      <c r="BT120" s="931"/>
      <c r="BU120" s="931"/>
      <c r="BV120" s="931">
        <v>1695349</v>
      </c>
      <c r="BW120" s="931"/>
      <c r="BX120" s="931"/>
      <c r="BY120" s="931"/>
      <c r="BZ120" s="931"/>
      <c r="CA120" s="931">
        <v>1604213</v>
      </c>
      <c r="CB120" s="931"/>
      <c r="CC120" s="931"/>
      <c r="CD120" s="931"/>
      <c r="CE120" s="931"/>
      <c r="CF120" s="944">
        <v>70.2</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15743</v>
      </c>
      <c r="DH120" s="931"/>
      <c r="DI120" s="931"/>
      <c r="DJ120" s="931"/>
      <c r="DK120" s="931"/>
      <c r="DL120" s="931">
        <v>24654</v>
      </c>
      <c r="DM120" s="931"/>
      <c r="DN120" s="931"/>
      <c r="DO120" s="931"/>
      <c r="DP120" s="931"/>
      <c r="DQ120" s="931">
        <v>144270</v>
      </c>
      <c r="DR120" s="931"/>
      <c r="DS120" s="931"/>
      <c r="DT120" s="931"/>
      <c r="DU120" s="931"/>
      <c r="DV120" s="932">
        <v>6.3</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487130</v>
      </c>
      <c r="BR121" s="926"/>
      <c r="BS121" s="926"/>
      <c r="BT121" s="926"/>
      <c r="BU121" s="926"/>
      <c r="BV121" s="926">
        <v>383910</v>
      </c>
      <c r="BW121" s="926"/>
      <c r="BX121" s="926"/>
      <c r="BY121" s="926"/>
      <c r="BZ121" s="926"/>
      <c r="CA121" s="926">
        <v>285072</v>
      </c>
      <c r="CB121" s="926"/>
      <c r="CC121" s="926"/>
      <c r="CD121" s="926"/>
      <c r="CE121" s="926"/>
      <c r="CF121" s="920">
        <v>12.5</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71606</v>
      </c>
      <c r="DR121" s="926"/>
      <c r="DS121" s="926"/>
      <c r="DT121" s="926"/>
      <c r="DU121" s="926"/>
      <c r="DV121" s="927">
        <v>3.1</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4122843</v>
      </c>
      <c r="BR122" s="1000"/>
      <c r="BS122" s="1000"/>
      <c r="BT122" s="1000"/>
      <c r="BU122" s="1000"/>
      <c r="BV122" s="1000">
        <v>4742698</v>
      </c>
      <c r="BW122" s="1000"/>
      <c r="BX122" s="1000"/>
      <c r="BY122" s="1000"/>
      <c r="BZ122" s="1000"/>
      <c r="CA122" s="1000">
        <v>5163147</v>
      </c>
      <c r="CB122" s="1000"/>
      <c r="CC122" s="1000"/>
      <c r="CD122" s="1000"/>
      <c r="CE122" s="1000"/>
      <c r="CF122" s="1017">
        <v>226</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58805</v>
      </c>
      <c r="DH122" s="926"/>
      <c r="DI122" s="926"/>
      <c r="DJ122" s="926"/>
      <c r="DK122" s="926"/>
      <c r="DL122" s="926">
        <v>62487</v>
      </c>
      <c r="DM122" s="926"/>
      <c r="DN122" s="926"/>
      <c r="DO122" s="926"/>
      <c r="DP122" s="926"/>
      <c r="DQ122" s="926">
        <v>44050</v>
      </c>
      <c r="DR122" s="926"/>
      <c r="DS122" s="926"/>
      <c r="DT122" s="926"/>
      <c r="DU122" s="926"/>
      <c r="DV122" s="927">
        <v>1.9</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6282404</v>
      </c>
      <c r="BR123" s="1064"/>
      <c r="BS123" s="1064"/>
      <c r="BT123" s="1064"/>
      <c r="BU123" s="1064"/>
      <c r="BV123" s="1064">
        <v>6821957</v>
      </c>
      <c r="BW123" s="1064"/>
      <c r="BX123" s="1064"/>
      <c r="BY123" s="1064"/>
      <c r="BZ123" s="1064"/>
      <c r="CA123" s="1064">
        <v>7052432</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7.5</v>
      </c>
      <c r="BR124" s="1027"/>
      <c r="BS124" s="1027"/>
      <c r="BT124" s="1027"/>
      <c r="BU124" s="1027"/>
      <c r="BV124" s="1027">
        <v>40.799999999999997</v>
      </c>
      <c r="BW124" s="1027"/>
      <c r="BX124" s="1027"/>
      <c r="BY124" s="1027"/>
      <c r="BZ124" s="1027"/>
      <c r="CA124" s="1027">
        <v>31.7</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163972</v>
      </c>
      <c r="DH124" s="986"/>
      <c r="DI124" s="986"/>
      <c r="DJ124" s="986"/>
      <c r="DK124" s="987"/>
      <c r="DL124" s="985">
        <v>170115</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260</v>
      </c>
      <c r="AB127" s="959"/>
      <c r="AC127" s="959"/>
      <c r="AD127" s="959"/>
      <c r="AE127" s="960"/>
      <c r="AF127" s="961">
        <v>164</v>
      </c>
      <c r="AG127" s="959"/>
      <c r="AH127" s="959"/>
      <c r="AI127" s="959"/>
      <c r="AJ127" s="960"/>
      <c r="AK127" s="961">
        <v>266</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34883</v>
      </c>
      <c r="AB128" s="1046"/>
      <c r="AC128" s="1046"/>
      <c r="AD128" s="1046"/>
      <c r="AE128" s="1047"/>
      <c r="AF128" s="1048">
        <v>37820</v>
      </c>
      <c r="AG128" s="1046"/>
      <c r="AH128" s="1046"/>
      <c r="AI128" s="1046"/>
      <c r="AJ128" s="1047"/>
      <c r="AK128" s="1048">
        <v>32995</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2673284</v>
      </c>
      <c r="AB129" s="959"/>
      <c r="AC129" s="959"/>
      <c r="AD129" s="959"/>
      <c r="AE129" s="960"/>
      <c r="AF129" s="961">
        <v>2664527</v>
      </c>
      <c r="AG129" s="959"/>
      <c r="AH129" s="959"/>
      <c r="AI129" s="959"/>
      <c r="AJ129" s="960"/>
      <c r="AK129" s="961">
        <v>2694846</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438694</v>
      </c>
      <c r="AB130" s="959"/>
      <c r="AC130" s="959"/>
      <c r="AD130" s="959"/>
      <c r="AE130" s="960"/>
      <c r="AF130" s="961">
        <v>441062</v>
      </c>
      <c r="AG130" s="959"/>
      <c r="AH130" s="959"/>
      <c r="AI130" s="959"/>
      <c r="AJ130" s="960"/>
      <c r="AK130" s="961">
        <v>410024</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9.4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2234590</v>
      </c>
      <c r="AB131" s="986"/>
      <c r="AC131" s="986"/>
      <c r="AD131" s="986"/>
      <c r="AE131" s="987"/>
      <c r="AF131" s="985">
        <v>2223465</v>
      </c>
      <c r="AG131" s="986"/>
      <c r="AH131" s="986"/>
      <c r="AI131" s="986"/>
      <c r="AJ131" s="987"/>
      <c r="AK131" s="985">
        <v>2284822</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31.7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9.9373039999999992</v>
      </c>
      <c r="AB132" s="1097"/>
      <c r="AC132" s="1097"/>
      <c r="AD132" s="1097"/>
      <c r="AE132" s="1098"/>
      <c r="AF132" s="1099">
        <v>10.223369999999999</v>
      </c>
      <c r="AG132" s="1097"/>
      <c r="AH132" s="1097"/>
      <c r="AI132" s="1097"/>
      <c r="AJ132" s="1098"/>
      <c r="AK132" s="1099">
        <v>8.1999820000000003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9.8000000000000007</v>
      </c>
      <c r="AB133" s="1080"/>
      <c r="AC133" s="1080"/>
      <c r="AD133" s="1080"/>
      <c r="AE133" s="1081"/>
      <c r="AF133" s="1079">
        <v>9.9</v>
      </c>
      <c r="AG133" s="1080"/>
      <c r="AH133" s="1080"/>
      <c r="AI133" s="1080"/>
      <c r="AJ133" s="1081"/>
      <c r="AK133" s="1079">
        <v>9.4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QUVjXbFGHg/atjrps1X8SzCla1+Fer3EZ5mDHjwN0Jcn4tuD+gNJsU7+O3Up1OJ2Mzc37HG7TBtInfuiPwh8Q==" saltValue="txNMEQ7B6Hjcd+p6soJgL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K1" zoomScale="85" zoomScaleNormal="85" zoomScaleSheetLayoutView="85" workbookViewId="0">
      <selection activeCell="DG51" sqref="DG51"/>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tyVfO5V/c5rRfHow7vG56xWNpMlTQP7pXZuqwc07gU6uJkJpqMHdFmk2GCwZq7KtN9ZqjO0M+Jn2gzNwpkZxyA==" saltValue="K9kUn6NsBCvfVghXOl94S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 zoomScale="85" zoomScaleNormal="85"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vHbJJlQRAFHNCqur9v2y6n4+gK3rrjC4TzM0Jwrn+ipxJBVxaG0Em8lOEPcz4qkMDQ33vQJmctKPtTQLy/WfQ==" saltValue="0g51Lv0OQI2CG4F7oNFG8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P12" sqref="AP12"/>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686164</v>
      </c>
      <c r="AP9" s="269">
        <v>203127</v>
      </c>
      <c r="AQ9" s="270">
        <v>239935</v>
      </c>
      <c r="AR9" s="271">
        <v>-15.3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181313</v>
      </c>
      <c r="AP10" s="272">
        <v>53675</v>
      </c>
      <c r="AQ10" s="273">
        <v>33021</v>
      </c>
      <c r="AR10" s="274">
        <v>62.5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2306</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16383</v>
      </c>
      <c r="AP13" s="272">
        <v>4850</v>
      </c>
      <c r="AQ13" s="273">
        <v>7428</v>
      </c>
      <c r="AR13" s="274">
        <v>-34.700000000000003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t="s">
        <v>487</v>
      </c>
      <c r="AP14" s="272" t="s">
        <v>487</v>
      </c>
      <c r="AQ14" s="273">
        <v>4299</v>
      </c>
      <c r="AR14" s="274" t="s">
        <v>487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-25492</v>
      </c>
      <c r="AP15" s="272">
        <v>-7546</v>
      </c>
      <c r="AQ15" s="273">
        <v>-13612</v>
      </c>
      <c r="AR15" s="274">
        <v>-44.6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858368</v>
      </c>
      <c r="AP16" s="272">
        <v>254105</v>
      </c>
      <c r="AQ16" s="273">
        <v>273378</v>
      </c>
      <c r="AR16" s="274">
        <v>-7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19.829999999999998</v>
      </c>
      <c r="AP21" s="286">
        <v>21.68</v>
      </c>
      <c r="AQ21" s="287">
        <v>-1.85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97</v>
      </c>
      <c r="AP22" s="291">
        <v>95.1</v>
      </c>
      <c r="AQ22" s="292">
        <v>1.9</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531437</v>
      </c>
      <c r="AP32" s="300">
        <v>157323</v>
      </c>
      <c r="AQ32" s="301">
        <v>143519</v>
      </c>
      <c r="AR32" s="302">
        <v>9.6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20171</v>
      </c>
      <c r="AP35" s="300">
        <v>5971</v>
      </c>
      <c r="AQ35" s="301">
        <v>32537</v>
      </c>
      <c r="AR35" s="302">
        <v>-81.599999999999994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77603</v>
      </c>
      <c r="AP36" s="300">
        <v>22973</v>
      </c>
      <c r="AQ36" s="301">
        <v>3256</v>
      </c>
      <c r="AR36" s="302">
        <v>605.6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266</v>
      </c>
      <c r="AP37" s="300">
        <v>79</v>
      </c>
      <c r="AQ37" s="301">
        <v>244</v>
      </c>
      <c r="AR37" s="302">
        <v>-67.599999999999994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v>897</v>
      </c>
      <c r="AP38" s="303">
        <v>266</v>
      </c>
      <c r="AQ38" s="304">
        <v>45</v>
      </c>
      <c r="AR38" s="292">
        <v>491.1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-32995</v>
      </c>
      <c r="AP39" s="300">
        <v>-9768</v>
      </c>
      <c r="AQ39" s="301">
        <v>-3310</v>
      </c>
      <c r="AR39" s="302">
        <v>195.1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-410024</v>
      </c>
      <c r="AP40" s="300">
        <v>-121381</v>
      </c>
      <c r="AQ40" s="301">
        <v>-131495</v>
      </c>
      <c r="AR40" s="302">
        <v>-7.7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187355</v>
      </c>
      <c r="AP41" s="300">
        <v>55463</v>
      </c>
      <c r="AQ41" s="301">
        <v>44796</v>
      </c>
      <c r="AR41" s="302">
        <v>23.8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520894</v>
      </c>
      <c r="AN51" s="322">
        <v>134982</v>
      </c>
      <c r="AO51" s="323">
        <v>0.8</v>
      </c>
      <c r="AP51" s="324">
        <v>263613</v>
      </c>
      <c r="AQ51" s="325">
        <v>-0.2</v>
      </c>
      <c r="AR51" s="326">
        <v>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324432</v>
      </c>
      <c r="AN52" s="330">
        <v>84072</v>
      </c>
      <c r="AO52" s="331">
        <v>10.7</v>
      </c>
      <c r="AP52" s="332">
        <v>128823</v>
      </c>
      <c r="AQ52" s="333">
        <v>-3.8</v>
      </c>
      <c r="AR52" s="334">
        <v>14.5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857257</v>
      </c>
      <c r="AN53" s="322">
        <v>231566</v>
      </c>
      <c r="AO53" s="323">
        <v>71.599999999999994</v>
      </c>
      <c r="AP53" s="324">
        <v>330026</v>
      </c>
      <c r="AQ53" s="325">
        <v>25.2</v>
      </c>
      <c r="AR53" s="326">
        <v>46.4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553186</v>
      </c>
      <c r="AN54" s="330">
        <v>149429</v>
      </c>
      <c r="AO54" s="331">
        <v>77.7</v>
      </c>
      <c r="AP54" s="332">
        <v>141075</v>
      </c>
      <c r="AQ54" s="333">
        <v>9.5</v>
      </c>
      <c r="AR54" s="334">
        <v>68.2</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1179449</v>
      </c>
      <c r="AN55" s="322">
        <v>330285</v>
      </c>
      <c r="AO55" s="323">
        <v>42.6</v>
      </c>
      <c r="AP55" s="324">
        <v>278179</v>
      </c>
      <c r="AQ55" s="325">
        <v>-15.7</v>
      </c>
      <c r="AR55" s="326">
        <v>58.3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387671</v>
      </c>
      <c r="AN56" s="330">
        <v>108561</v>
      </c>
      <c r="AO56" s="331">
        <v>-27.3</v>
      </c>
      <c r="AP56" s="332">
        <v>122182</v>
      </c>
      <c r="AQ56" s="333">
        <v>-13.4</v>
      </c>
      <c r="AR56" s="334">
        <v>-13.9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2580538</v>
      </c>
      <c r="AN57" s="322">
        <v>744314</v>
      </c>
      <c r="AO57" s="323">
        <v>125.4</v>
      </c>
      <c r="AP57" s="324">
        <v>283153</v>
      </c>
      <c r="AQ57" s="325">
        <v>1.8</v>
      </c>
      <c r="AR57" s="326">
        <v>123.6</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220670</v>
      </c>
      <c r="AN58" s="330">
        <v>63649</v>
      </c>
      <c r="AO58" s="331">
        <v>-41.4</v>
      </c>
      <c r="AP58" s="332">
        <v>127593</v>
      </c>
      <c r="AQ58" s="333">
        <v>4.4000000000000004</v>
      </c>
      <c r="AR58" s="334">
        <v>-45.8</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848105</v>
      </c>
      <c r="AN59" s="322">
        <v>251067</v>
      </c>
      <c r="AO59" s="323">
        <v>-66.3</v>
      </c>
      <c r="AP59" s="324">
        <v>262169</v>
      </c>
      <c r="AQ59" s="325">
        <v>-7.4</v>
      </c>
      <c r="AR59" s="326">
        <v>-58.9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756514</v>
      </c>
      <c r="AN60" s="330">
        <v>223953</v>
      </c>
      <c r="AO60" s="331">
        <v>251.9</v>
      </c>
      <c r="AP60" s="332">
        <v>152658</v>
      </c>
      <c r="AQ60" s="333">
        <v>19.600000000000001</v>
      </c>
      <c r="AR60" s="334">
        <v>232.3</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1197249</v>
      </c>
      <c r="AN61" s="337">
        <v>338443</v>
      </c>
      <c r="AO61" s="338">
        <v>34.799999999999997</v>
      </c>
      <c r="AP61" s="339">
        <v>283428</v>
      </c>
      <c r="AQ61" s="340">
        <v>0.7</v>
      </c>
      <c r="AR61" s="326">
        <v>34.1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448495</v>
      </c>
      <c r="AN62" s="330">
        <v>125933</v>
      </c>
      <c r="AO62" s="331">
        <v>54.3</v>
      </c>
      <c r="AP62" s="332">
        <v>134466</v>
      </c>
      <c r="AQ62" s="333">
        <v>3.3</v>
      </c>
      <c r="AR62" s="334">
        <v>51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fGztidxS/YOaYIO+CRQvRmfJmLuluUXQ7Widjal7fJ9DHl8e+QNEdm2fCON6rQY73g2DasRJ/mnSAItON7aKrA==" saltValue="nAs9zpKXoHTfBn3tc9ab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pVntVkLZy133m7ieAQjIR0ilBcK9qCvjUhds93zALDGfsYhyHfLmAJf5bkrgojdtTA/u55ZXDNgXAKEYijArVA==" saltValue="waEppz/T4DoxFeijDyfAH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DA96" sqref="DA96"/>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maF6O9e6NGm+K3Z/hSBwwudpulpfSVwCz3RzbXkgHf+TX+iuGMkJFjMreWRmMOwq2zcKYSGsdJ7bxAP+Cylh0w==" saltValue="B41jmEYeZyWzL0v1LdMLw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6" zoomScale="70" zoomScaleNormal="70" zoomScaleSheetLayoutView="100" workbookViewId="0">
      <selection activeCell="N45" sqref="N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50.6</v>
      </c>
      <c r="G47" s="12">
        <v>47.5</v>
      </c>
      <c r="H47" s="12">
        <v>50.63</v>
      </c>
      <c r="I47" s="12">
        <v>50.62</v>
      </c>
      <c r="J47" s="13">
        <v>48.58</v>
      </c>
    </row>
    <row r="48" spans="2:10" ht="57.75" customHeight="1" x14ac:dyDescent="0.2">
      <c r="B48" s="14"/>
      <c r="C48" s="1141" t="s">
        <v>4</v>
      </c>
      <c r="D48" s="1141"/>
      <c r="E48" s="1142"/>
      <c r="F48" s="15">
        <v>4.1399999999999997</v>
      </c>
      <c r="G48" s="16">
        <v>3.54</v>
      </c>
      <c r="H48" s="16">
        <v>4.0199999999999996</v>
      </c>
      <c r="I48" s="16">
        <v>2.2400000000000002</v>
      </c>
      <c r="J48" s="17">
        <v>4.49</v>
      </c>
    </row>
    <row r="49" spans="2:10" ht="57.75" customHeight="1" thickBot="1" x14ac:dyDescent="0.25">
      <c r="B49" s="18"/>
      <c r="C49" s="1143" t="s">
        <v>5</v>
      </c>
      <c r="D49" s="1143"/>
      <c r="E49" s="1144"/>
      <c r="F49" s="19">
        <v>1.52</v>
      </c>
      <c r="G49" s="20">
        <v>1.83</v>
      </c>
      <c r="H49" s="20">
        <v>2.2599999999999998</v>
      </c>
      <c r="I49" s="20" t="s">
        <v>531</v>
      </c>
      <c r="J49" s="21">
        <v>0.8</v>
      </c>
    </row>
    <row r="50" spans="2:10" ht="13" x14ac:dyDescent="0.2"/>
  </sheetData>
  <sheetProtection algorithmName="SHA-512" hashValue="MlB+qRUe21xEL9asfboraWR+YXhj5opvPG9D7AOA2TywfQW89nIfFaPfb8GN0vUzrimMtyoKqXByAJq1b9rKzQ==" saltValue="LGNdPdoU69VxNfoBgY7B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2026-03-09T02:13:02Z</cp:lastPrinted>
  <dcterms:created xsi:type="dcterms:W3CDTF">2026-02-26T09:14:34Z</dcterms:created>
  <dcterms:modified xsi:type="dcterms:W3CDTF">2026-03-16T23:54:03Z</dcterms:modified>
  <cp:category/>
</cp:coreProperties>
</file>