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imai\Desktop\"/>
    </mc:Choice>
  </mc:AlternateContent>
  <xr:revisionPtr revIDLastSave="0" documentId="13_ncr:1_{22E9C1E5-B4AB-4142-89EC-7B7EDCD3C11B}" xr6:coauthVersionLast="47" xr6:coauthVersionMax="47" xr10:uidLastSave="{00000000-0000-0000-0000-000000000000}"/>
  <workbookProtection workbookAlgorithmName="SHA-512" workbookHashValue="Beza3FSlorS6AYriOP8wi34Z8sLjbIQLLERhLEllJSjxTZXkhx9NB981ORgtrYbfEH/dJM3aDcM0R2kpVg1KKg==" workbookSaltValue="8XrXuxEsVA7UqkWEQucKU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Q6" i="5"/>
  <c r="W10" i="4" s="1"/>
  <c r="P6" i="5"/>
  <c r="P10" i="4" s="1"/>
  <c r="O6" i="5"/>
  <c r="N6" i="5"/>
  <c r="B10" i="4" s="1"/>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I10" i="4"/>
  <c r="AL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<sst xmlns="http://schemas.openxmlformats.org/spreadsheetml/2006/main" count="228" uniqueCount="112">
  <si>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</si>
  <si>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</si>
  <si>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</si>
  <si>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</si>
  <si>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</si>
  <si>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</si>
  <si>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</si>
  <si>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</si>
  <si>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</si>
  <si>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</si>
  <si>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</si>
  <si>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</si>
  <si>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</si>
  <si>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</si>
  <si>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</si>
  <si>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</si>
  <si>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</si>
  <si>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</si>
  <si>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</si>
  <si>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</si>
  <si>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</si>
  <si>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</si>
  <si>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</si>
  <si>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</si>
  <si>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</si>
  <si>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</si>
  <si>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</si>
  <si>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</si>
  <si>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</si>
  <si>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</si>
  <si>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</si>
  <si>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</si>
  <si>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</si>
  <si>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</si>
  <si>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</si>
  <si>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</si>
  <si>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</si>
  <si>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</si>
  <si>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</si>
  <si>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</si>
  <si>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</si>
  <si>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</si>
  <si>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</si>
  <si>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</si>
  <si>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</si>
  <si>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</si>
  <si>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</si>
  <si>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</si>
  <si>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</si>
  <si>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</si>
  <si>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</si>
  <si>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</si>
  <si>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</si>
  <si>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</si>
  <si>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</si>
  <si>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</si>
  <si>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</si>
  <si>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</si>
  <si>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</si>
  <si>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</si>
  <si>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</si>
  <si>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</si>
  <si>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</si>
  <si>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</si>
  <si>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</si>
  <si>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</si>
  <si>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</si>
  <si>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</si>
  <si>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</si>
  <si>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</si>
  <si>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</si>
  <si>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</si>
  <si>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</si>
  <si>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</si>
  <si>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</si>
  <si>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</si>
  <si>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</si>
  <si>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</si>
  <si>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</si>
  <si>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</si>
  <si>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</si>
  <si>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</si>
  <si>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</si>
  <si>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</si>
  <si>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</si>
  <si>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</si>
  <si>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</si>
  <si>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</si>
  <si>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</si>
  <si>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</si>
  <si>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</si>
  <si>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</si>
  <si>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</si>
  <si>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福島町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</si>
  <si>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</si>
  <si>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</si>
  <si>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</si>
  <si>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</si>
  <si>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</si>
  <si>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</si>
  <si>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</si>
  <si>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</si>
  <si>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</si>
  <si>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</si>
  <si>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</si>
  <si>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</si>
  <si>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</si>
  <si>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</si>
  <si>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</si>
  <si>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収入については人口減に伴う減少のため、今後も一定割合の減少が予想される。一方支出は施設や配水管の老朽化に伴い、修繕費が増加傾向にある。今後も計画的な予算執行を行っていく。
②累積欠損比率は発生していない。
③流動比率
　主な流動資産の内訳は、企業債償還金及び通信運搬費等の少額な未払金である。現時点では支払いのための十分な現金を確保できているが、今後は企業債償還金の増加に伴う流動負債の増加が予想される。
④企業債残高対給水収益比率
　必要な設備等にかかる更新工事を行っているため企業債の残高も増加しているが、類似団体及び全国の平均値を下回っており、特に大きな問題はない。
⑤料金回収率
　令和５年度・令和６年度ともに１００％を下回っており、今後も料金改定を含めた収益を増加させるための対策を行っていく必要がある。
⑥給水原価
　前年度比で減少しているが、類似団体や全国平均の値と比較すると上回っているため、今後も費用縮小の対策を行う。
⑦施設利用率
　現在の施設は人口がピークの時点に合わせた設備となっているため、施設規模がそのままで配水量が減少している。今後はダウンサイジングを検討していく必要がある。
⑧有収率
　老朽管路の計画的な更新を行うことによって、平均値を上回る水準で維持できている。</t>
    <rPh sb="1" eb="7">
      <t>ケイジョウシュウシヒリツ</t>
    </rPh>
    <rPh sb="9" eb="11">
      <t>シュウニュウ</t>
    </rPh>
    <rPh sb="16" eb="19">
      <t>ジンコウゲン</t>
    </rPh>
    <rPh sb="20" eb="21">
      <t>トモナ</t>
    </rPh>
    <rPh sb="22" eb="24">
      <t>ゲンショウ</t>
    </rPh>
    <rPh sb="28" eb="30">
      <t>コンゴ</t>
    </rPh>
    <rPh sb="31" eb="33">
      <t>イッテイ</t>
    </rPh>
    <rPh sb="33" eb="35">
      <t>ワリアイ</t>
    </rPh>
    <rPh sb="36" eb="38">
      <t>ゲンショウ</t>
    </rPh>
    <rPh sb="39" eb="41">
      <t>ヨソウ</t>
    </rPh>
    <rPh sb="45" eb="47">
      <t>イッポウ</t>
    </rPh>
    <rPh sb="47" eb="49">
      <t>シシュツ</t>
    </rPh>
    <rPh sb="50" eb="52">
      <t>シセツ</t>
    </rPh>
    <rPh sb="53" eb="56">
      <t>ハイスイカン</t>
    </rPh>
    <rPh sb="57" eb="60">
      <t>ロウキュウカ</t>
    </rPh>
    <rPh sb="61" eb="62">
      <t>トモナ</t>
    </rPh>
    <rPh sb="64" eb="67">
      <t>シュウゼンヒ</t>
    </rPh>
    <rPh sb="68" eb="72">
      <t>ゾウカケイコウ</t>
    </rPh>
    <rPh sb="76" eb="78">
      <t>コンゴ</t>
    </rPh>
    <rPh sb="79" eb="82">
      <t>ケイカクテキ</t>
    </rPh>
    <rPh sb="83" eb="87">
      <t>ヨサンシッコウ</t>
    </rPh>
    <rPh sb="88" eb="89">
      <t>オコナ</t>
    </rPh>
    <rPh sb="96" eb="98">
      <t>ルイセキ</t>
    </rPh>
    <rPh sb="98" eb="102">
      <t>ケッソンヒリツ</t>
    </rPh>
    <rPh sb="103" eb="105">
      <t>ハッセイ</t>
    </rPh>
    <rPh sb="113" eb="117">
      <t>リュウドウヒリツ</t>
    </rPh>
    <rPh sb="119" eb="120">
      <t>オモ</t>
    </rPh>
    <rPh sb="121" eb="125">
      <t>リュウドウシサン</t>
    </rPh>
    <rPh sb="126" eb="128">
      <t>ウチワケ</t>
    </rPh>
    <rPh sb="130" eb="133">
      <t>キギョウサイ</t>
    </rPh>
    <rPh sb="133" eb="136">
      <t>ショウカンキン</t>
    </rPh>
    <rPh sb="136" eb="137">
      <t>オヨ</t>
    </rPh>
    <rPh sb="138" eb="143">
      <t>ツウシンウンパンヒ</t>
    </rPh>
    <rPh sb="143" eb="144">
      <t>トウ</t>
    </rPh>
    <rPh sb="145" eb="147">
      <t>ショウガク</t>
    </rPh>
    <rPh sb="148" eb="151">
      <t>ミバライキン</t>
    </rPh>
    <rPh sb="155" eb="158">
      <t>ゲンジテン</t>
    </rPh>
    <rPh sb="160" eb="162">
      <t>シハラ</t>
    </rPh>
    <rPh sb="167" eb="169">
      <t>ジュウブン</t>
    </rPh>
    <rPh sb="170" eb="172">
      <t>ゲンキン</t>
    </rPh>
    <rPh sb="173" eb="175">
      <t>カクホ</t>
    </rPh>
    <rPh sb="182" eb="184">
      <t>コンゴ</t>
    </rPh>
    <rPh sb="185" eb="191">
      <t>キギョウサイショウカンキン</t>
    </rPh>
    <rPh sb="192" eb="194">
      <t>ゾウカ</t>
    </rPh>
    <rPh sb="195" eb="196">
      <t>トモナ</t>
    </rPh>
    <rPh sb="197" eb="201">
      <t>リュウドウフサイ</t>
    </rPh>
    <rPh sb="202" eb="204">
      <t>ゾウカ</t>
    </rPh>
    <rPh sb="205" eb="207">
      <t>ヨソウ</t>
    </rPh>
    <rPh sb="213" eb="216">
      <t>キギョウサイ</t>
    </rPh>
    <rPh sb="216" eb="218">
      <t>ザンダカ</t>
    </rPh>
    <rPh sb="218" eb="219">
      <t>タイ</t>
    </rPh>
    <rPh sb="219" eb="223">
      <t>キュウスイシュウエキ</t>
    </rPh>
    <rPh sb="223" eb="225">
      <t>ヒリツ</t>
    </rPh>
    <rPh sb="227" eb="229">
      <t>ヒツヨウ</t>
    </rPh>
    <rPh sb="230" eb="233">
      <t>セツビトウ</t>
    </rPh>
    <rPh sb="237" eb="241">
      <t>コウシンコウジ</t>
    </rPh>
    <rPh sb="242" eb="243">
      <t>オコナ</t>
    </rPh>
    <rPh sb="249" eb="252">
      <t>キギョウサイ</t>
    </rPh>
    <rPh sb="253" eb="255">
      <t>ザンダカ</t>
    </rPh>
    <rPh sb="256" eb="258">
      <t>ゾウカ</t>
    </rPh>
    <rPh sb="264" eb="268">
      <t>ルイジダンタイ</t>
    </rPh>
    <rPh sb="268" eb="269">
      <t>オヨ</t>
    </rPh>
    <rPh sb="270" eb="272">
      <t>ゼンコク</t>
    </rPh>
    <rPh sb="273" eb="276">
      <t>ヘイキンチ</t>
    </rPh>
    <rPh sb="277" eb="279">
      <t>シタマワ</t>
    </rPh>
    <rPh sb="284" eb="285">
      <t>トク</t>
    </rPh>
    <rPh sb="286" eb="287">
      <t>オオ</t>
    </rPh>
    <rPh sb="289" eb="291">
      <t>モンダイ</t>
    </rPh>
    <rPh sb="297" eb="302">
      <t>リョウキンカイシュウリツ</t>
    </rPh>
    <rPh sb="304" eb="306">
      <t>レイワ</t>
    </rPh>
    <rPh sb="307" eb="309">
      <t>ネンド</t>
    </rPh>
    <rPh sb="310" eb="312">
      <t>レイワ</t>
    </rPh>
    <rPh sb="313" eb="315">
      <t>ネンド</t>
    </rPh>
    <rPh sb="323" eb="325">
      <t>シタマワ</t>
    </rPh>
    <rPh sb="330" eb="332">
      <t>コンゴ</t>
    </rPh>
    <rPh sb="333" eb="337">
      <t>リョウキンカイテイ</t>
    </rPh>
    <rPh sb="338" eb="339">
      <t>フク</t>
    </rPh>
    <rPh sb="341" eb="343">
      <t>シュウエキ</t>
    </rPh>
    <rPh sb="344" eb="346">
      <t>ゾウカ</t>
    </rPh>
    <rPh sb="352" eb="354">
      <t>タイサク</t>
    </rPh>
    <rPh sb="355" eb="356">
      <t>オコナ</t>
    </rPh>
    <rPh sb="360" eb="362">
      <t>ヒツヨウ</t>
    </rPh>
    <rPh sb="368" eb="372">
      <t>キュウスイゲンカ</t>
    </rPh>
    <rPh sb="374" eb="378">
      <t>ゼンネンドヒ</t>
    </rPh>
    <rPh sb="379" eb="381">
      <t>ゲンショウ</t>
    </rPh>
    <rPh sb="387" eb="391">
      <t>ルイジダンタイ</t>
    </rPh>
    <rPh sb="392" eb="396">
      <t>ゼンコクヘイキン</t>
    </rPh>
    <rPh sb="397" eb="398">
      <t>アタイ</t>
    </rPh>
    <rPh sb="399" eb="401">
      <t>ヒカク</t>
    </rPh>
    <rPh sb="404" eb="406">
      <t>ウワマワ</t>
    </rPh>
    <rPh sb="413" eb="415">
      <t>コンゴ</t>
    </rPh>
    <rPh sb="416" eb="418">
      <t>ヒヨウ</t>
    </rPh>
    <rPh sb="418" eb="420">
      <t>シュクショウ</t>
    </rPh>
    <rPh sb="421" eb="423">
      <t>タイサク</t>
    </rPh>
    <rPh sb="424" eb="425">
      <t>オコナ</t>
    </rPh>
    <rPh sb="429" eb="431">
      <t>シセツ</t>
    </rPh>
    <rPh sb="431" eb="434">
      <t>リヨウリツ</t>
    </rPh>
    <rPh sb="436" eb="438">
      <t>ゲンザイ</t>
    </rPh>
    <rPh sb="439" eb="441">
      <t>シセツ</t>
    </rPh>
    <rPh sb="442" eb="444">
      <t>ジンコウ</t>
    </rPh>
    <rPh sb="449" eb="451">
      <t>ジテン</t>
    </rPh>
    <rPh sb="452" eb="453">
      <t>ア</t>
    </rPh>
    <rPh sb="456" eb="458">
      <t>セツビ</t>
    </rPh>
    <rPh sb="467" eb="471">
      <t>シセツキボ</t>
    </rPh>
    <rPh sb="477" eb="480">
      <t>ハイスイリョウ</t>
    </rPh>
    <rPh sb="481" eb="483">
      <t>ゲンショウ</t>
    </rPh>
    <rPh sb="488" eb="490">
      <t>コンゴ</t>
    </rPh>
    <rPh sb="500" eb="502">
      <t>ケントウ</t>
    </rPh>
    <rPh sb="506" eb="508">
      <t>ヒツヨウ</t>
    </rPh>
    <rPh sb="514" eb="517">
      <t>ユウシュウリツ</t>
    </rPh>
    <rPh sb="519" eb="523">
      <t>ロウキュウカンロ</t>
    </rPh>
    <rPh sb="524" eb="527">
      <t>ケイカクテキ</t>
    </rPh>
    <rPh sb="528" eb="530">
      <t>コウシン</t>
    </rPh>
    <rPh sb="531" eb="532">
      <t>オコナ</t>
    </rPh>
    <rPh sb="540" eb="543">
      <t>ヘイキンチ</t>
    </rPh>
    <rPh sb="544" eb="546">
      <t>ウワマワ</t>
    </rPh>
    <rPh sb="547" eb="549">
      <t>スイジュン</t>
    </rPh>
    <rPh sb="550" eb="552">
      <t>イジ</t>
    </rPh>
    <phoneticPr fontId="4"/>
  </si>
  <si>
    <t>　管路の経年化率については、53.38％と昨年同様平均値よりも高い水準であり、耐用年数を経過している管路が依然として増加している。
　現在も緊急性の高い管路から順次更新工事を行っているが、引き続き計画的な取替工事を行っていかなければならない。</t>
    <rPh sb="1" eb="3">
      <t>カンロ</t>
    </rPh>
    <rPh sb="4" eb="8">
      <t>ケイネンカリツ</t>
    </rPh>
    <rPh sb="21" eb="25">
      <t>サクネンドウヨウ</t>
    </rPh>
    <rPh sb="25" eb="28">
      <t>ヘイキンチ</t>
    </rPh>
    <rPh sb="31" eb="32">
      <t>タカ</t>
    </rPh>
    <rPh sb="33" eb="35">
      <t>スイジュン</t>
    </rPh>
    <rPh sb="39" eb="43">
      <t>タイヨウネンスウ</t>
    </rPh>
    <rPh sb="44" eb="46">
      <t>ケイカ</t>
    </rPh>
    <rPh sb="50" eb="52">
      <t>カンロ</t>
    </rPh>
    <rPh sb="53" eb="55">
      <t>イゼン</t>
    </rPh>
    <rPh sb="58" eb="60">
      <t>ゾウカ</t>
    </rPh>
    <rPh sb="67" eb="69">
      <t>ゲンザイ</t>
    </rPh>
    <rPh sb="70" eb="73">
      <t>キンキュウセイ</t>
    </rPh>
    <rPh sb="74" eb="75">
      <t>タカ</t>
    </rPh>
    <rPh sb="76" eb="78">
      <t>カンロ</t>
    </rPh>
    <rPh sb="80" eb="82">
      <t>ジュンジ</t>
    </rPh>
    <rPh sb="82" eb="86">
      <t>コウシンコウジ</t>
    </rPh>
    <rPh sb="87" eb="88">
      <t>オコナ</t>
    </rPh>
    <rPh sb="94" eb="95">
      <t>ヒ</t>
    </rPh>
    <rPh sb="96" eb="97">
      <t>ツヅ</t>
    </rPh>
    <rPh sb="98" eb="101">
      <t>ケイカクテキ</t>
    </rPh>
    <rPh sb="102" eb="106">
      <t>トリカエコウジ</t>
    </rPh>
    <rPh sb="107" eb="108">
      <t>オコナ</t>
    </rPh>
    <phoneticPr fontId="4"/>
  </si>
  <si>
    <t>　収入については人口減による給水収益の減少、費用については施設の老朽化に伴う更新時期の到来や修繕費の増加により経営が厳しくなっている。
　今後は経営戦略をもとに無駄のない支出を引き続き行っていくことと併せて、料金改定も随時検討し、適正な時期・値上げ率で改定を行う必要がある。
　また、補助金や交付税を活用し、効率的な費用の確保に努め、安定的な経営を行っていく。</t>
    <rPh sb="1" eb="3">
      <t>シュウニュウ</t>
    </rPh>
    <rPh sb="8" eb="11">
      <t>ジンコウゲン</t>
    </rPh>
    <rPh sb="14" eb="18">
      <t>キュウスイシュウエキ</t>
    </rPh>
    <rPh sb="19" eb="21">
      <t>ゲンショウ</t>
    </rPh>
    <rPh sb="22" eb="24">
      <t>ヒヨウ</t>
    </rPh>
    <rPh sb="29" eb="31">
      <t>シセツ</t>
    </rPh>
    <rPh sb="32" eb="35">
      <t>ロウキュウカ</t>
    </rPh>
    <rPh sb="36" eb="37">
      <t>トモナ</t>
    </rPh>
    <rPh sb="38" eb="42">
      <t>コウシンジキ</t>
    </rPh>
    <rPh sb="43" eb="45">
      <t>トウライ</t>
    </rPh>
    <rPh sb="46" eb="49">
      <t>シュウゼンヒ</t>
    </rPh>
    <rPh sb="50" eb="52">
      <t>ゾウカ</t>
    </rPh>
    <rPh sb="55" eb="57">
      <t>ケイエイ</t>
    </rPh>
    <rPh sb="58" eb="59">
      <t>キビ</t>
    </rPh>
    <rPh sb="69" eb="71">
      <t>コンゴ</t>
    </rPh>
    <rPh sb="72" eb="76">
      <t>ケイエイセンリャク</t>
    </rPh>
    <rPh sb="80" eb="82">
      <t>ムダ</t>
    </rPh>
    <rPh sb="85" eb="87">
      <t>シシュツ</t>
    </rPh>
    <rPh sb="88" eb="89">
      <t>ヒ</t>
    </rPh>
    <rPh sb="90" eb="91">
      <t>ツヅ</t>
    </rPh>
    <rPh sb="92" eb="93">
      <t>オコナ</t>
    </rPh>
    <rPh sb="100" eb="101">
      <t>アワ</t>
    </rPh>
    <rPh sb="104" eb="108">
      <t>リョウキンカイテイ</t>
    </rPh>
    <rPh sb="109" eb="111">
      <t>ズイジ</t>
    </rPh>
    <rPh sb="111" eb="113">
      <t>ケントウ</t>
    </rPh>
    <rPh sb="115" eb="117">
      <t>テキセイ</t>
    </rPh>
    <rPh sb="118" eb="120">
      <t>ジキ</t>
    </rPh>
    <rPh sb="121" eb="123">
      <t>ネア</t>
    </rPh>
    <rPh sb="124" eb="125">
      <t>リツ</t>
    </rPh>
    <rPh sb="126" eb="128">
      <t>カイテイ</t>
    </rPh>
    <rPh sb="129" eb="130">
      <t>オコナ</t>
    </rPh>
    <rPh sb="131" eb="133">
      <t>ヒツヨウ</t>
    </rPh>
    <rPh sb="142" eb="145">
      <t>ホジョキン</t>
    </rPh>
    <rPh sb="146" eb="149">
      <t>コウフゼイ</t>
    </rPh>
    <rPh sb="150" eb="152">
      <t>カツヨウ</t>
    </rPh>
    <rPh sb="154" eb="157">
      <t>コウリツテキ</t>
    </rPh>
    <rPh sb="158" eb="160">
      <t>ヒヨウ</t>
    </rPh>
    <rPh sb="161" eb="163">
      <t>カクホ</t>
    </rPh>
    <rPh sb="164" eb="165">
      <t>ツト</t>
    </rPh>
    <rPh sb="167" eb="170">
      <t>アンテイテキ</t>
    </rPh>
    <rPh sb="171" eb="173">
      <t>ケイエイ</t>
    </rPh>
    <rPh sb="174" eb="17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</si>
</sst>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0.83</c:v>
                </c:pt>
                <c:pt idx="1">
                  <c:v>0.96</c:v>
                </c:pt>
                <c:pt idx="2">
                  <c:v>0.83</c:v>
                </c:pt>
                <c:pt idx="3">
                  <c:v>1.02</c:v>
                </c:pt>
                <c:pt idx="4">
                  <c:v>0.18</c:v>
                </c:pt>
              </c:numCache>
            </c:numRef>
          </c:val>
          <c:extLst>
            <c:ext xmlns:c16="http://schemas.microsoft.com/office/drawing/2014/chart" uri="{C3380CC4-5D6E-409C-BE32-E72D297353CC}">
              <c16:uniqueId val="{00000000-4AB5-4521-9BDA-F6DEA94D3F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4AB5-4521-9BDA-F6DEA94D3F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30.52</c:v>
                </c:pt>
                <c:pt idx="1">
                  <c:v>30.38</c:v>
                </c:pt>
                <c:pt idx="2">
                  <c:v>27.75</c:v>
                </c:pt>
                <c:pt idx="3">
                  <c:v>26.77</c:v>
                </c:pt>
                <c:pt idx="4">
                  <c:v>27.11</c:v>
                </c:pt>
              </c:numCache>
            </c:numRef>
          </c:val>
          <c:extLst>
            <c:ext xmlns:c16="http://schemas.microsoft.com/office/drawing/2014/chart" uri="{C3380CC4-5D6E-409C-BE32-E72D297353CC}">
              <c16:uniqueId val="{00000000-095E-44F2-91F2-A26694994C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095E-44F2-91F2-A26694994C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73.569999999999993</c:v>
                </c:pt>
                <c:pt idx="1">
                  <c:v>73.75</c:v>
                </c:pt>
                <c:pt idx="2">
                  <c:v>74.44</c:v>
                </c:pt>
                <c:pt idx="3">
                  <c:v>74.62</c:v>
                </c:pt>
                <c:pt idx="4">
                  <c:v>74.7</c:v>
                </c:pt>
              </c:numCache>
            </c:numRef>
          </c:val>
          <c:extLst>
            <c:ext xmlns:c16="http://schemas.microsoft.com/office/drawing/2014/chart" uri="{C3380CC4-5D6E-409C-BE32-E72D297353CC}">
              <c16:uniqueId val="{00000000-B445-4AB5-BD12-C1B4F282A3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B445-4AB5-BD12-C1B4F282A3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127.45</c:v>
                </c:pt>
                <c:pt idx="1">
                  <c:v>111.19</c:v>
                </c:pt>
                <c:pt idx="2">
                  <c:v>108.45</c:v>
                </c:pt>
                <c:pt idx="3">
                  <c:v>95.54</c:v>
                </c:pt>
                <c:pt idx="4">
                  <c:v>97.75</c:v>
                </c:pt>
              </c:numCache>
            </c:numRef>
          </c:val>
          <c:extLst>
            <c:ext xmlns:c16="http://schemas.microsoft.com/office/drawing/2014/chart" uri="{C3380CC4-5D6E-409C-BE32-E72D297353CC}">
              <c16:uniqueId val="{00000000-0866-4264-9AD6-A47729EC39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0866-4264-9AD6-A47729EC39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57.43</c:v>
                </c:pt>
                <c:pt idx="1">
                  <c:v>56.55</c:v>
                </c:pt>
                <c:pt idx="2">
                  <c:v>55.94</c:v>
                </c:pt>
                <c:pt idx="3">
                  <c:v>55.85</c:v>
                </c:pt>
                <c:pt idx="4">
                  <c:v>56.4</c:v>
                </c:pt>
              </c:numCache>
            </c:numRef>
          </c:val>
          <c:extLst>
            <c:ext xmlns:c16="http://schemas.microsoft.com/office/drawing/2014/chart" uri="{C3380CC4-5D6E-409C-BE32-E72D297353CC}">
              <c16:uniqueId val="{00000000-B3D0-49E9-9DD2-5255E77B4C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B3D0-49E9-9DD2-5255E77B4C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50.21</c:v>
                </c:pt>
                <c:pt idx="1">
                  <c:v>50.66</c:v>
                </c:pt>
                <c:pt idx="2">
                  <c:v>50.73</c:v>
                </c:pt>
                <c:pt idx="3">
                  <c:v>50.93</c:v>
                </c:pt>
                <c:pt idx="4">
                  <c:v>53.38</c:v>
                </c:pt>
              </c:numCache>
            </c:numRef>
          </c:val>
          <c:extLst>
            <c:ext xmlns:c16="http://schemas.microsoft.com/office/drawing/2014/chart" uri="{C3380CC4-5D6E-409C-BE32-E72D297353CC}">
              <c16:uniqueId val="{00000000-649C-42B4-BCBE-5D1FF68D73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649C-42B4-BCBE-5D1FF68D73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53-4AA7-8DA6-BC58D0E2CB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4453-4AA7-8DA6-BC58D0E2CB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5391.21</c:v>
                </c:pt>
                <c:pt idx="1">
                  <c:v>4335.18</c:v>
                </c:pt>
                <c:pt idx="2">
                  <c:v>4558.96</c:v>
                </c:pt>
                <c:pt idx="3">
                  <c:v>4547.97</c:v>
                </c:pt>
                <c:pt idx="4">
                  <c:v>3971.78</c:v>
                </c:pt>
              </c:numCache>
            </c:numRef>
          </c:val>
          <c:extLst>
            <c:ext xmlns:c16="http://schemas.microsoft.com/office/drawing/2014/chart" uri="{C3380CC4-5D6E-409C-BE32-E72D297353CC}">
              <c16:uniqueId val="{00000000-98D0-4653-975A-07A3A272D4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98D0-4653-975A-07A3A272D4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398.9</c:v>
                </c:pt>
                <c:pt idx="1">
                  <c:v>518.73</c:v>
                </c:pt>
                <c:pt idx="2">
                  <c:v>674.8</c:v>
                </c:pt>
                <c:pt idx="3">
                  <c:v>741.09</c:v>
                </c:pt>
                <c:pt idx="4">
                  <c:v>791.31</c:v>
                </c:pt>
              </c:numCache>
            </c:numRef>
          </c:val>
          <c:extLst>
            <c:ext xmlns:c16="http://schemas.microsoft.com/office/drawing/2014/chart" uri="{C3380CC4-5D6E-409C-BE32-E72D297353CC}">
              <c16:uniqueId val="{00000000-9F5E-4C95-8337-3B698AD684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9F5E-4C95-8337-3B698AD684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131.15</c:v>
                </c:pt>
                <c:pt idx="1">
                  <c:v>111.86</c:v>
                </c:pt>
                <c:pt idx="2">
                  <c:v>108.19</c:v>
                </c:pt>
                <c:pt idx="3">
                  <c:v>93</c:v>
                </c:pt>
                <c:pt idx="4">
                  <c:v>94.38</c:v>
                </c:pt>
              </c:numCache>
            </c:numRef>
          </c:val>
          <c:extLst>
            <c:ext xmlns:c16="http://schemas.microsoft.com/office/drawing/2014/chart" uri="{C3380CC4-5D6E-409C-BE32-E72D297353CC}">
              <c16:uniqueId val="{00000000-D934-41B1-8605-1722CBC09C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D934-41B1-8605-1722CBC09C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215.76</c:v>
                </c:pt>
                <c:pt idx="1">
                  <c:v>251.87</c:v>
                </c:pt>
                <c:pt idx="2">
                  <c:v>261.58</c:v>
                </c:pt>
                <c:pt idx="3">
                  <c:v>309.05</c:v>
                </c:pt>
                <c:pt idx="4">
                  <c:v>303.45999999999998</c:v>
                </c:pt>
              </c:numCache>
            </c:numRef>
          </c:val>
          <c:extLst>
            <c:ext xmlns:c16="http://schemas.microsoft.com/office/drawing/2014/chart" uri="{C3380CC4-5D6E-409C-BE32-E72D297353CC}">
              <c16:uniqueId val="{00000000-5D29-414C-9F85-4303482338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5D29-414C-9F85-4303482338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福島町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3378</v>
      </c>
      <c r="AM8" s="58"/>
      <c r="AN8" s="58"/>
      <c r="AO8" s="58"/>
      <c r="AP8" s="58"/>
      <c r="AQ8" s="58"/>
      <c r="AR8" s="58"/>
      <c r="AS8" s="58"/>
      <c r="AT8" s="55">
        <f>データ!$S$6</f>
        <v>187.25</v>
      </c>
      <c r="AU8" s="56"/>
      <c r="AV8" s="56"/>
      <c r="AW8" s="56"/>
      <c r="AX8" s="56"/>
      <c r="AY8" s="56"/>
      <c r="AZ8" s="56"/>
      <c r="BA8" s="56"/>
      <c r="BB8" s="45">
        <f>データ!$T$6</f>
        <v>18.04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65.55</v>
      </c>
      <c r="J10" s="56"/>
      <c r="K10" s="56"/>
      <c r="L10" s="56"/>
      <c r="M10" s="56"/>
      <c r="N10" s="56"/>
      <c r="O10" s="57"/>
      <c r="P10" s="45">
        <f>データ!$P$6</f>
        <v>96.55</v>
      </c>
      <c r="Q10" s="45"/>
      <c r="R10" s="45"/>
      <c r="S10" s="45"/>
      <c r="T10" s="45"/>
      <c r="U10" s="45"/>
      <c r="V10" s="45"/>
      <c r="W10" s="58">
        <f>データ!$Q$6</f>
        <v>5049</v>
      </c>
      <c r="X10" s="58"/>
      <c r="Y10" s="58"/>
      <c r="Z10" s="58"/>
      <c r="AA10" s="58"/>
      <c r="AB10" s="58"/>
      <c r="AC10" s="58"/>
      <c r="AD10" s="2"/>
      <c r="AE10" s="2"/>
      <c r="AF10" s="2"/>
      <c r="AG10" s="2"/>
      <c r="AH10" s="2"/>
      <c r="AI10" s="2"/>
      <c r="AJ10" s="2"/>
      <c r="AK10" s="2"/>
      <c r="AL10" s="58">
        <f>データ!$U$6</f>
        <v>3222</v>
      </c>
      <c r="AM10" s="58"/>
      <c r="AN10" s="58"/>
      <c r="AO10" s="58"/>
      <c r="AP10" s="58"/>
      <c r="AQ10" s="58"/>
      <c r="AR10" s="58"/>
      <c r="AS10" s="58"/>
      <c r="AT10" s="55">
        <f>データ!$V$6</f>
        <v>97</v>
      </c>
      <c r="AU10" s="56"/>
      <c r="AV10" s="56"/>
      <c r="AW10" s="56"/>
      <c r="AX10" s="56"/>
      <c r="AY10" s="56"/>
      <c r="AZ10" s="56"/>
      <c r="BA10" s="56"/>
      <c r="BB10" s="45">
        <f>データ!$W$6</f>
        <v>33.22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109</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qwzb+No+tCsEzWAJzGMC0iuNkX2tqvc8Omx9kR2wrlU5FiRG4SuYI7Y061yC0bc4lO55gBL4kWXxClVYLNh5Q==" saltValue="azNOE/s/RInInO7PlV+X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13323</v>
      </c>
      <c r="D6" s="20">
        <f t="shared" si="3"/>
        <v>46</v>
      </c>
      <c r="E6" s="20">
        <f t="shared" si="3"/>
        <v>1</v>
      </c>
      <c r="F6" s="20">
        <f t="shared" si="3"/>
        <v>0</v>
      </c>
      <c r="G6" s="20">
        <f t="shared" si="3"/>
        <v>5</v>
      </c>
      <c r="H6" s="20" t="str">
        <f t="shared" si="3"/>
        <v>北海道　福島町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65.55</v>
      </c>
      <c r="P6" s="21">
        <f t="shared" si="3"/>
        <v>96.55</v>
      </c>
      <c r="Q6" s="21">
        <f t="shared" si="3"/>
        <v>5049</v>
      </c>
      <c r="R6" s="21">
        <f t="shared" si="3"/>
        <v>3378</v>
      </c>
      <c r="S6" s="21">
        <f t="shared" si="3"/>
        <v>187.25</v>
      </c>
      <c r="T6" s="21">
        <f t="shared" si="3"/>
        <v>18.04</v>
      </c>
      <c r="U6" s="21">
        <f t="shared" si="3"/>
        <v>3222</v>
      </c>
      <c r="V6" s="21">
        <f t="shared" si="3"/>
        <v>97</v>
      </c>
      <c r="W6" s="21">
        <f t="shared" si="3"/>
        <v>33.22</v>
      </c>
      <c r="X6" s="22">
        <f>IF(X7="",NA(),X7)</f>
        <v>127.45</v>
      </c>
      <c r="Y6" s="22">
        <f t="shared" ref="Y6:AG6" si="4">IF(Y7="",NA(),Y7)</f>
        <v>111.19</v>
      </c>
      <c r="Z6" s="22">
        <f t="shared" si="4"/>
        <v>108.45</v>
      </c>
      <c r="AA6" s="22">
        <f t="shared" si="4"/>
        <v>95.54</v>
      </c>
      <c r="AB6" s="22">
        <f t="shared" si="4"/>
        <v>97.75</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5391.21</v>
      </c>
      <c r="AU6" s="22">
        <f t="shared" ref="AU6:BC6" si="6">IF(AU7="",NA(),AU7)</f>
        <v>4335.18</v>
      </c>
      <c r="AV6" s="22">
        <f t="shared" si="6"/>
        <v>4558.96</v>
      </c>
      <c r="AW6" s="22">
        <f t="shared" si="6"/>
        <v>4547.97</v>
      </c>
      <c r="AX6" s="22">
        <f t="shared" si="6"/>
        <v>3971.78</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398.9</v>
      </c>
      <c r="BF6" s="22">
        <f t="shared" ref="BF6:BN6" si="7">IF(BF7="",NA(),BF7)</f>
        <v>518.73</v>
      </c>
      <c r="BG6" s="22">
        <f t="shared" si="7"/>
        <v>674.8</v>
      </c>
      <c r="BH6" s="22">
        <f t="shared" si="7"/>
        <v>741.09</v>
      </c>
      <c r="BI6" s="22">
        <f t="shared" si="7"/>
        <v>791.31</v>
      </c>
      <c r="BJ6" s="22">
        <f t="shared" si="7"/>
        <v>970.36</v>
      </c>
      <c r="BK6" s="22">
        <f t="shared" si="7"/>
        <v>940.22</v>
      </c>
      <c r="BL6" s="22">
        <f t="shared" si="7"/>
        <v>922.05</v>
      </c>
      <c r="BM6" s="22">
        <f t="shared" si="7"/>
        <v>916.17</v>
      </c>
      <c r="BN6" s="22">
        <f t="shared" si="7"/>
        <v>958.97</v>
      </c>
      <c r="BO6" s="21" t="str">
        <f>IF(BO7="","",IF(BO7="-","【-】","【"&amp;SUBSTITUTE(TEXT(BO7,"#,##0.00"),"-","△")&amp;"】"))</f>
        <v>【1,043.36】</v>
      </c>
      <c r="BP6" s="22">
        <f>IF(BP7="",NA(),BP7)</f>
        <v>131.15</v>
      </c>
      <c r="BQ6" s="22">
        <f t="shared" ref="BQ6:BY6" si="8">IF(BQ7="",NA(),BQ7)</f>
        <v>111.86</v>
      </c>
      <c r="BR6" s="22">
        <f t="shared" si="8"/>
        <v>108.19</v>
      </c>
      <c r="BS6" s="22">
        <f t="shared" si="8"/>
        <v>93</v>
      </c>
      <c r="BT6" s="22">
        <f t="shared" si="8"/>
        <v>94.38</v>
      </c>
      <c r="BU6" s="22">
        <f t="shared" si="8"/>
        <v>64.52</v>
      </c>
      <c r="BV6" s="22">
        <f t="shared" si="8"/>
        <v>66.8</v>
      </c>
      <c r="BW6" s="22">
        <f t="shared" si="8"/>
        <v>64.39</v>
      </c>
      <c r="BX6" s="22">
        <f t="shared" si="8"/>
        <v>63.95</v>
      </c>
      <c r="BY6" s="22">
        <f t="shared" si="8"/>
        <v>61.25</v>
      </c>
      <c r="BZ6" s="21" t="str">
        <f>IF(BZ7="","",IF(BZ7="-","【-】","【"&amp;SUBSTITUTE(TEXT(BZ7,"#,##0.00"),"-","△")&amp;"】"))</f>
        <v>【56.19】</v>
      </c>
      <c r="CA6" s="22">
        <f>IF(CA7="",NA(),CA7)</f>
        <v>215.76</v>
      </c>
      <c r="CB6" s="22">
        <f t="shared" ref="CB6:CJ6" si="9">IF(CB7="",NA(),CB7)</f>
        <v>251.87</v>
      </c>
      <c r="CC6" s="22">
        <f t="shared" si="9"/>
        <v>261.58</v>
      </c>
      <c r="CD6" s="22">
        <f t="shared" si="9"/>
        <v>309.05</v>
      </c>
      <c r="CE6" s="22">
        <f t="shared" si="9"/>
        <v>303.45999999999998</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30.52</v>
      </c>
      <c r="CM6" s="22">
        <f t="shared" ref="CM6:CU6" si="10">IF(CM7="",NA(),CM7)</f>
        <v>30.38</v>
      </c>
      <c r="CN6" s="22">
        <f t="shared" si="10"/>
        <v>27.75</v>
      </c>
      <c r="CO6" s="22">
        <f t="shared" si="10"/>
        <v>26.77</v>
      </c>
      <c r="CP6" s="22">
        <f t="shared" si="10"/>
        <v>27.11</v>
      </c>
      <c r="CQ6" s="22">
        <f t="shared" si="10"/>
        <v>48.86</v>
      </c>
      <c r="CR6" s="22">
        <f t="shared" si="10"/>
        <v>49</v>
      </c>
      <c r="CS6" s="22">
        <f t="shared" si="10"/>
        <v>50.07</v>
      </c>
      <c r="CT6" s="22">
        <f t="shared" si="10"/>
        <v>53.4</v>
      </c>
      <c r="CU6" s="22">
        <f t="shared" si="10"/>
        <v>54.69</v>
      </c>
      <c r="CV6" s="21" t="str">
        <f>IF(CV7="","",IF(CV7="-","【-】","【"&amp;SUBSTITUTE(TEXT(CV7,"#,##0.00"),"-","△")&amp;"】"))</f>
        <v>【48.33】</v>
      </c>
      <c r="CW6" s="22">
        <f>IF(CW7="",NA(),CW7)</f>
        <v>73.569999999999993</v>
      </c>
      <c r="CX6" s="22">
        <f t="shared" ref="CX6:DF6" si="11">IF(CX7="",NA(),CX7)</f>
        <v>73.75</v>
      </c>
      <c r="CY6" s="22">
        <f t="shared" si="11"/>
        <v>74.44</v>
      </c>
      <c r="CZ6" s="22">
        <f t="shared" si="11"/>
        <v>74.62</v>
      </c>
      <c r="DA6" s="22">
        <f t="shared" si="11"/>
        <v>74.7</v>
      </c>
      <c r="DB6" s="22">
        <f t="shared" si="11"/>
        <v>76.48</v>
      </c>
      <c r="DC6" s="22">
        <f t="shared" si="11"/>
        <v>75.64</v>
      </c>
      <c r="DD6" s="22">
        <f t="shared" si="11"/>
        <v>75.7</v>
      </c>
      <c r="DE6" s="22">
        <f t="shared" si="11"/>
        <v>72.53</v>
      </c>
      <c r="DF6" s="22">
        <f t="shared" si="11"/>
        <v>71.44</v>
      </c>
      <c r="DG6" s="21" t="str">
        <f>IF(DG7="","",IF(DG7="-","【-】","【"&amp;SUBSTITUTE(TEXT(DG7,"#,##0.00"),"-","△")&amp;"】"))</f>
        <v>【70.34】</v>
      </c>
      <c r="DH6" s="22">
        <f>IF(DH7="",NA(),DH7)</f>
        <v>57.43</v>
      </c>
      <c r="DI6" s="22">
        <f t="shared" ref="DI6:DQ6" si="12">IF(DI7="",NA(),DI7)</f>
        <v>56.55</v>
      </c>
      <c r="DJ6" s="22">
        <f t="shared" si="12"/>
        <v>55.94</v>
      </c>
      <c r="DK6" s="22">
        <f t="shared" si="12"/>
        <v>55.85</v>
      </c>
      <c r="DL6" s="22">
        <f t="shared" si="12"/>
        <v>56.4</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50.21</v>
      </c>
      <c r="DT6" s="22">
        <f t="shared" ref="DT6:EB6" si="13">IF(DT7="",NA(),DT7)</f>
        <v>50.66</v>
      </c>
      <c r="DU6" s="22">
        <f t="shared" si="13"/>
        <v>50.73</v>
      </c>
      <c r="DV6" s="22">
        <f t="shared" si="13"/>
        <v>50.93</v>
      </c>
      <c r="DW6" s="22">
        <f t="shared" si="13"/>
        <v>53.38</v>
      </c>
      <c r="DX6" s="22">
        <f t="shared" si="13"/>
        <v>20.97</v>
      </c>
      <c r="DY6" s="22">
        <f t="shared" si="13"/>
        <v>21.65</v>
      </c>
      <c r="DZ6" s="22">
        <f t="shared" si="13"/>
        <v>23.24</v>
      </c>
      <c r="EA6" s="22">
        <f t="shared" si="13"/>
        <v>22.77</v>
      </c>
      <c r="EB6" s="22">
        <f t="shared" si="13"/>
        <v>18.22</v>
      </c>
      <c r="EC6" s="21" t="str">
        <f>IF(EC7="","",IF(EC7="-","【-】","【"&amp;SUBSTITUTE(TEXT(EC7,"#,##0.00"),"-","△")&amp;"】"))</f>
        <v>【16.16】</v>
      </c>
      <c r="ED6" s="22">
        <f>IF(ED7="",NA(),ED7)</f>
        <v>0.83</v>
      </c>
      <c r="EE6" s="22">
        <f t="shared" ref="EE6:EM6" si="14">IF(EE7="",NA(),EE7)</f>
        <v>0.96</v>
      </c>
      <c r="EF6" s="22">
        <f t="shared" si="14"/>
        <v>0.83</v>
      </c>
      <c r="EG6" s="22">
        <f t="shared" si="14"/>
        <v>1.02</v>
      </c>
      <c r="EH6" s="22">
        <f t="shared" si="14"/>
        <v>0.18</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13323</v>
      </c>
      <c r="D7" s="24">
        <v>46</v>
      </c>
      <c r="E7" s="24">
        <v>1</v>
      </c>
      <c r="F7" s="24">
        <v>0</v>
      </c>
      <c r="G7" s="24">
        <v>5</v>
      </c>
      <c r="H7" s="24" t="s">
        <v>93</v>
      </c>
      <c r="I7" s="24" t="s">
        <v>94</v>
      </c>
      <c r="J7" s="24" t="s">
        <v>95</v>
      </c>
      <c r="K7" s="24" t="s">
        <v>96</v>
      </c>
      <c r="L7" s="24" t="s">
        <v>97</v>
      </c>
      <c r="M7" s="24" t="s">
        <v>98</v>
      </c>
      <c r="N7" s="25" t="s">
        <v>99</v>
      </c>
      <c r="O7" s="25">
        <v>65.55</v>
      </c>
      <c r="P7" s="25">
        <v>96.55</v>
      </c>
      <c r="Q7" s="25">
        <v>5049</v>
      </c>
      <c r="R7" s="25">
        <v>3378</v>
      </c>
      <c r="S7" s="25">
        <v>187.25</v>
      </c>
      <c r="T7" s="25">
        <v>18.04</v>
      </c>
      <c r="U7" s="25">
        <v>3222</v>
      </c>
      <c r="V7" s="25">
        <v>97</v>
      </c>
      <c r="W7" s="25">
        <v>33.22</v>
      </c>
      <c r="X7" s="25">
        <v>127.45</v>
      </c>
      <c r="Y7" s="25">
        <v>111.19</v>
      </c>
      <c r="Z7" s="25">
        <v>108.45</v>
      </c>
      <c r="AA7" s="25">
        <v>95.54</v>
      </c>
      <c r="AB7" s="25">
        <v>97.75</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5391.21</v>
      </c>
      <c r="AU7" s="25">
        <v>4335.18</v>
      </c>
      <c r="AV7" s="25">
        <v>4558.96</v>
      </c>
      <c r="AW7" s="25">
        <v>4547.97</v>
      </c>
      <c r="AX7" s="25">
        <v>3971.78</v>
      </c>
      <c r="AY7" s="25">
        <v>302.22000000000003</v>
      </c>
      <c r="AZ7" s="25">
        <v>263.45</v>
      </c>
      <c r="BA7" s="25">
        <v>249.43</v>
      </c>
      <c r="BB7" s="25">
        <v>217.55</v>
      </c>
      <c r="BC7" s="25">
        <v>157.71</v>
      </c>
      <c r="BD7" s="25">
        <v>142.38999999999999</v>
      </c>
      <c r="BE7" s="25">
        <v>398.9</v>
      </c>
      <c r="BF7" s="25">
        <v>518.73</v>
      </c>
      <c r="BG7" s="25">
        <v>674.8</v>
      </c>
      <c r="BH7" s="25">
        <v>741.09</v>
      </c>
      <c r="BI7" s="25">
        <v>791.31</v>
      </c>
      <c r="BJ7" s="25">
        <v>970.36</v>
      </c>
      <c r="BK7" s="25">
        <v>940.22</v>
      </c>
      <c r="BL7" s="25">
        <v>922.05</v>
      </c>
      <c r="BM7" s="25">
        <v>916.17</v>
      </c>
      <c r="BN7" s="25">
        <v>958.97</v>
      </c>
      <c r="BO7" s="25">
        <v>1043.3599999999999</v>
      </c>
      <c r="BP7" s="25">
        <v>131.15</v>
      </c>
      <c r="BQ7" s="25">
        <v>111.86</v>
      </c>
      <c r="BR7" s="25">
        <v>108.19</v>
      </c>
      <c r="BS7" s="25">
        <v>93</v>
      </c>
      <c r="BT7" s="25">
        <v>94.38</v>
      </c>
      <c r="BU7" s="25">
        <v>64.52</v>
      </c>
      <c r="BV7" s="25">
        <v>66.8</v>
      </c>
      <c r="BW7" s="25">
        <v>64.39</v>
      </c>
      <c r="BX7" s="25">
        <v>63.95</v>
      </c>
      <c r="BY7" s="25">
        <v>61.25</v>
      </c>
      <c r="BZ7" s="25">
        <v>56.19</v>
      </c>
      <c r="CA7" s="25">
        <v>215.76</v>
      </c>
      <c r="CB7" s="25">
        <v>251.87</v>
      </c>
      <c r="CC7" s="25">
        <v>261.58</v>
      </c>
      <c r="CD7" s="25">
        <v>309.05</v>
      </c>
      <c r="CE7" s="25">
        <v>303.45999999999998</v>
      </c>
      <c r="CF7" s="25">
        <v>270.68</v>
      </c>
      <c r="CG7" s="25">
        <v>268.88</v>
      </c>
      <c r="CH7" s="25">
        <v>258.89999999999998</v>
      </c>
      <c r="CI7" s="25">
        <v>263.56</v>
      </c>
      <c r="CJ7" s="25">
        <v>279.83</v>
      </c>
      <c r="CK7" s="25">
        <v>285.60000000000002</v>
      </c>
      <c r="CL7" s="25">
        <v>30.52</v>
      </c>
      <c r="CM7" s="25">
        <v>30.38</v>
      </c>
      <c r="CN7" s="25">
        <v>27.75</v>
      </c>
      <c r="CO7" s="25">
        <v>26.77</v>
      </c>
      <c r="CP7" s="25">
        <v>27.11</v>
      </c>
      <c r="CQ7" s="25">
        <v>48.86</v>
      </c>
      <c r="CR7" s="25">
        <v>49</v>
      </c>
      <c r="CS7" s="25">
        <v>50.07</v>
      </c>
      <c r="CT7" s="25">
        <v>53.4</v>
      </c>
      <c r="CU7" s="25">
        <v>54.69</v>
      </c>
      <c r="CV7" s="25">
        <v>48.33</v>
      </c>
      <c r="CW7" s="25">
        <v>73.569999999999993</v>
      </c>
      <c r="CX7" s="25">
        <v>73.75</v>
      </c>
      <c r="CY7" s="25">
        <v>74.44</v>
      </c>
      <c r="CZ7" s="25">
        <v>74.62</v>
      </c>
      <c r="DA7" s="25">
        <v>74.7</v>
      </c>
      <c r="DB7" s="25">
        <v>76.48</v>
      </c>
      <c r="DC7" s="25">
        <v>75.64</v>
      </c>
      <c r="DD7" s="25">
        <v>75.7</v>
      </c>
      <c r="DE7" s="25">
        <v>72.53</v>
      </c>
      <c r="DF7" s="25">
        <v>71.44</v>
      </c>
      <c r="DG7" s="25">
        <v>70.34</v>
      </c>
      <c r="DH7" s="25">
        <v>57.43</v>
      </c>
      <c r="DI7" s="25">
        <v>56.55</v>
      </c>
      <c r="DJ7" s="25">
        <v>55.94</v>
      </c>
      <c r="DK7" s="25">
        <v>55.85</v>
      </c>
      <c r="DL7" s="25">
        <v>56.4</v>
      </c>
      <c r="DM7" s="25">
        <v>39.409999999999997</v>
      </c>
      <c r="DN7" s="25">
        <v>41.18</v>
      </c>
      <c r="DO7" s="25">
        <v>42.98</v>
      </c>
      <c r="DP7" s="25">
        <v>40.46</v>
      </c>
      <c r="DQ7" s="25">
        <v>37.1</v>
      </c>
      <c r="DR7" s="25">
        <v>35.5</v>
      </c>
      <c r="DS7" s="25">
        <v>50.21</v>
      </c>
      <c r="DT7" s="25">
        <v>50.66</v>
      </c>
      <c r="DU7" s="25">
        <v>50.73</v>
      </c>
      <c r="DV7" s="25">
        <v>50.93</v>
      </c>
      <c r="DW7" s="25">
        <v>53.38</v>
      </c>
      <c r="DX7" s="25">
        <v>20.97</v>
      </c>
      <c r="DY7" s="25">
        <v>21.65</v>
      </c>
      <c r="DZ7" s="25">
        <v>23.24</v>
      </c>
      <c r="EA7" s="25">
        <v>22.77</v>
      </c>
      <c r="EB7" s="25">
        <v>18.22</v>
      </c>
      <c r="EC7" s="25">
        <v>16.16</v>
      </c>
      <c r="ED7" s="25">
        <v>0.83</v>
      </c>
      <c r="EE7" s="25">
        <v>0.96</v>
      </c>
      <c r="EF7" s="25">
        <v>0.83</v>
      </c>
      <c r="EG7" s="25">
        <v>1.02</v>
      </c>
      <c r="EH7" s="25">
        <v>0.18</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今井 一真</cp:lastModifiedBy>
  <cp:lastPrinted>2026-02-02T07:33:29Z</cp:lastPrinted>
  <dcterms:created xsi:type="dcterms:W3CDTF">2025-12-12T09:09:07Z</dcterms:created>
  <dcterms:modified xsi:type="dcterms:W3CDTF">2026-02-02T07:57:20Z</dcterms:modified>
  <cp:category/>
</cp:coreProperties>
</file>